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server\10JVK\0.ADDD &amp; Associates LLP\Karjamukt\"/>
    </mc:Choice>
  </mc:AlternateContent>
  <xr:revisionPtr revIDLastSave="0" documentId="13_ncr:1_{D2BC73EC-9296-4C69-8FA1-743D04DEE8FD}" xr6:coauthVersionLast="47" xr6:coauthVersionMax="47" xr10:uidLastSave="{00000000-0000-0000-0000-000000000000}"/>
  <bookViews>
    <workbookView xWindow="-108" yWindow="-108" windowWidth="16536" windowHeight="8832" activeTab="1" xr2:uid="{00000000-000D-0000-FFFF-FFFF00000000}"/>
  </bookViews>
  <sheets>
    <sheet name="कर्जमुक्त व्हा!" sheetId="3" r:id="rId1"/>
    <sheet name="Summary 50 Lacs" sheetId="1" r:id="rId2"/>
    <sheet name="EMI Charts for 14 Options"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T3" i="2" l="1"/>
  <c r="CR3" i="2"/>
  <c r="CS3" i="2" s="1"/>
  <c r="CM3" i="2"/>
  <c r="CK3" i="2"/>
  <c r="CL3" i="2" s="1"/>
  <c r="AW3" i="2"/>
  <c r="AU3" i="2"/>
  <c r="AV3" i="2" s="1"/>
  <c r="BV1000" i="2" l="1"/>
  <c r="BO1000" i="2"/>
  <c r="BH1000" i="2"/>
  <c r="BA1000" i="2"/>
  <c r="AF1000" i="2"/>
  <c r="Y1000" i="2"/>
  <c r="D1000" i="2"/>
  <c r="BV999" i="2"/>
  <c r="BO999" i="2"/>
  <c r="BH999" i="2"/>
  <c r="BA999" i="2"/>
  <c r="AF999" i="2"/>
  <c r="Y999" i="2"/>
  <c r="D999" i="2"/>
  <c r="BV998" i="2"/>
  <c r="BO998" i="2"/>
  <c r="BH998" i="2"/>
  <c r="BA998" i="2"/>
  <c r="AF998" i="2"/>
  <c r="Y998" i="2"/>
  <c r="D998" i="2"/>
  <c r="BV997" i="2"/>
  <c r="BO997" i="2"/>
  <c r="BH997" i="2"/>
  <c r="BA997" i="2"/>
  <c r="AF997" i="2"/>
  <c r="Y997" i="2"/>
  <c r="D997" i="2"/>
  <c r="BV996" i="2"/>
  <c r="BO996" i="2"/>
  <c r="BH996" i="2"/>
  <c r="BA996" i="2"/>
  <c r="AF996" i="2"/>
  <c r="Y996" i="2"/>
  <c r="D996" i="2"/>
  <c r="BV995" i="2"/>
  <c r="BO995" i="2"/>
  <c r="BH995" i="2"/>
  <c r="BA995" i="2"/>
  <c r="AF995" i="2"/>
  <c r="Y995" i="2"/>
  <c r="D995" i="2"/>
  <c r="BV994" i="2"/>
  <c r="BO994" i="2"/>
  <c r="BH994" i="2"/>
  <c r="BA994" i="2"/>
  <c r="AF994" i="2"/>
  <c r="Y994" i="2"/>
  <c r="D994" i="2"/>
  <c r="BV993" i="2"/>
  <c r="BO993" i="2"/>
  <c r="BH993" i="2"/>
  <c r="BA993" i="2"/>
  <c r="AF993" i="2"/>
  <c r="Y993" i="2"/>
  <c r="D993" i="2"/>
  <c r="BV992" i="2"/>
  <c r="BO992" i="2"/>
  <c r="BH992" i="2"/>
  <c r="BA992" i="2"/>
  <c r="AF992" i="2"/>
  <c r="Y992" i="2"/>
  <c r="D992" i="2"/>
  <c r="BV991" i="2"/>
  <c r="BO991" i="2"/>
  <c r="BH991" i="2"/>
  <c r="BA991" i="2"/>
  <c r="AF991" i="2"/>
  <c r="Y991" i="2"/>
  <c r="D991" i="2"/>
  <c r="BV990" i="2"/>
  <c r="BO990" i="2"/>
  <c r="BH990" i="2"/>
  <c r="BA990" i="2"/>
  <c r="AF990" i="2"/>
  <c r="Y990" i="2"/>
  <c r="D990" i="2"/>
  <c r="BV989" i="2"/>
  <c r="BO989" i="2"/>
  <c r="BH989" i="2"/>
  <c r="BA989" i="2"/>
  <c r="AF989" i="2"/>
  <c r="Y989" i="2"/>
  <c r="D989" i="2"/>
  <c r="BV988" i="2"/>
  <c r="BO988" i="2"/>
  <c r="BH988" i="2"/>
  <c r="BA988" i="2"/>
  <c r="AF988" i="2"/>
  <c r="Y988" i="2"/>
  <c r="D988" i="2"/>
  <c r="BV987" i="2"/>
  <c r="BO987" i="2"/>
  <c r="BH987" i="2"/>
  <c r="BA987" i="2"/>
  <c r="AF987" i="2"/>
  <c r="Y987" i="2"/>
  <c r="D987" i="2"/>
  <c r="BV986" i="2"/>
  <c r="BO986" i="2"/>
  <c r="BH986" i="2"/>
  <c r="BA986" i="2"/>
  <c r="AF986" i="2"/>
  <c r="Y986" i="2"/>
  <c r="D986" i="2"/>
  <c r="BV985" i="2"/>
  <c r="BO985" i="2"/>
  <c r="BH985" i="2"/>
  <c r="BA985" i="2"/>
  <c r="AF985" i="2"/>
  <c r="Y985" i="2"/>
  <c r="D985" i="2"/>
  <c r="BV984" i="2"/>
  <c r="BO984" i="2"/>
  <c r="BH984" i="2"/>
  <c r="BA984" i="2"/>
  <c r="AF984" i="2"/>
  <c r="Y984" i="2"/>
  <c r="D984" i="2"/>
  <c r="BV983" i="2"/>
  <c r="BO983" i="2"/>
  <c r="BH983" i="2"/>
  <c r="BA983" i="2"/>
  <c r="AF983" i="2"/>
  <c r="Y983" i="2"/>
  <c r="D983" i="2"/>
  <c r="BV982" i="2"/>
  <c r="BO982" i="2"/>
  <c r="BH982" i="2"/>
  <c r="BA982" i="2"/>
  <c r="AF982" i="2"/>
  <c r="Y982" i="2"/>
  <c r="D982" i="2"/>
  <c r="BV981" i="2"/>
  <c r="BO981" i="2"/>
  <c r="BH981" i="2"/>
  <c r="BA981" i="2"/>
  <c r="AF981" i="2"/>
  <c r="Y981" i="2"/>
  <c r="D981" i="2"/>
  <c r="BV980" i="2"/>
  <c r="BO980" i="2"/>
  <c r="BH980" i="2"/>
  <c r="BA980" i="2"/>
  <c r="AF980" i="2"/>
  <c r="Y980" i="2"/>
  <c r="D980" i="2"/>
  <c r="BV979" i="2"/>
  <c r="BO979" i="2"/>
  <c r="BH979" i="2"/>
  <c r="BA979" i="2"/>
  <c r="AF979" i="2"/>
  <c r="Y979" i="2"/>
  <c r="D979" i="2"/>
  <c r="BV978" i="2"/>
  <c r="BO978" i="2"/>
  <c r="BH978" i="2"/>
  <c r="BA978" i="2"/>
  <c r="AF978" i="2"/>
  <c r="Y978" i="2"/>
  <c r="D978" i="2"/>
  <c r="BV977" i="2"/>
  <c r="BO977" i="2"/>
  <c r="BH977" i="2"/>
  <c r="BA977" i="2"/>
  <c r="AF977" i="2"/>
  <c r="Y977" i="2"/>
  <c r="D977" i="2"/>
  <c r="BV976" i="2"/>
  <c r="BO976" i="2"/>
  <c r="BH976" i="2"/>
  <c r="BA976" i="2"/>
  <c r="AF976" i="2"/>
  <c r="Y976" i="2"/>
  <c r="D976" i="2"/>
  <c r="BV975" i="2"/>
  <c r="BO975" i="2"/>
  <c r="BH975" i="2"/>
  <c r="BA975" i="2"/>
  <c r="AF975" i="2"/>
  <c r="Y975" i="2"/>
  <c r="D975" i="2"/>
  <c r="BV974" i="2"/>
  <c r="BO974" i="2"/>
  <c r="BH974" i="2"/>
  <c r="BA974" i="2"/>
  <c r="AF974" i="2"/>
  <c r="Y974" i="2"/>
  <c r="D974" i="2"/>
  <c r="BV973" i="2"/>
  <c r="BO973" i="2"/>
  <c r="BH973" i="2"/>
  <c r="BA973" i="2"/>
  <c r="AF973" i="2"/>
  <c r="Y973" i="2"/>
  <c r="D973" i="2"/>
  <c r="BV972" i="2"/>
  <c r="BO972" i="2"/>
  <c r="BH972" i="2"/>
  <c r="BA972" i="2"/>
  <c r="AF972" i="2"/>
  <c r="Y972" i="2"/>
  <c r="D972" i="2"/>
  <c r="BV971" i="2"/>
  <c r="BO971" i="2"/>
  <c r="BH971" i="2"/>
  <c r="BA971" i="2"/>
  <c r="AF971" i="2"/>
  <c r="Y971" i="2"/>
  <c r="D971" i="2"/>
  <c r="BV970" i="2"/>
  <c r="BO970" i="2"/>
  <c r="BH970" i="2"/>
  <c r="BA970" i="2"/>
  <c r="AF970" i="2"/>
  <c r="Y970" i="2"/>
  <c r="D970" i="2"/>
  <c r="BV969" i="2"/>
  <c r="BO969" i="2"/>
  <c r="BH969" i="2"/>
  <c r="BA969" i="2"/>
  <c r="AF969" i="2"/>
  <c r="Y969" i="2"/>
  <c r="D969" i="2"/>
  <c r="BV968" i="2"/>
  <c r="BO968" i="2"/>
  <c r="BH968" i="2"/>
  <c r="BA968" i="2"/>
  <c r="AF968" i="2"/>
  <c r="Y968" i="2"/>
  <c r="D968" i="2"/>
  <c r="BV967" i="2"/>
  <c r="BO967" i="2"/>
  <c r="BH967" i="2"/>
  <c r="BA967" i="2"/>
  <c r="AF967" i="2"/>
  <c r="Y967" i="2"/>
  <c r="D967" i="2"/>
  <c r="BV966" i="2"/>
  <c r="BO966" i="2"/>
  <c r="BH966" i="2"/>
  <c r="BA966" i="2"/>
  <c r="AF966" i="2"/>
  <c r="Y966" i="2"/>
  <c r="D966" i="2"/>
  <c r="BV965" i="2"/>
  <c r="BO965" i="2"/>
  <c r="BH965" i="2"/>
  <c r="BA965" i="2"/>
  <c r="AF965" i="2"/>
  <c r="Y965" i="2"/>
  <c r="D965" i="2"/>
  <c r="BV964" i="2"/>
  <c r="BO964" i="2"/>
  <c r="BH964" i="2"/>
  <c r="BA964" i="2"/>
  <c r="AF964" i="2"/>
  <c r="Y964" i="2"/>
  <c r="D964" i="2"/>
  <c r="BV963" i="2"/>
  <c r="BO963" i="2"/>
  <c r="BH963" i="2"/>
  <c r="BA963" i="2"/>
  <c r="AF963" i="2"/>
  <c r="Y963" i="2"/>
  <c r="D963" i="2"/>
  <c r="BV962" i="2"/>
  <c r="BO962" i="2"/>
  <c r="BH962" i="2"/>
  <c r="BA962" i="2"/>
  <c r="AF962" i="2"/>
  <c r="Y962" i="2"/>
  <c r="D962" i="2"/>
  <c r="BV961" i="2"/>
  <c r="BO961" i="2"/>
  <c r="BH961" i="2"/>
  <c r="BA961" i="2"/>
  <c r="AF961" i="2"/>
  <c r="Y961" i="2"/>
  <c r="D961" i="2"/>
  <c r="BV960" i="2"/>
  <c r="BO960" i="2"/>
  <c r="BH960" i="2"/>
  <c r="BA960" i="2"/>
  <c r="AF960" i="2"/>
  <c r="Y960" i="2"/>
  <c r="D960" i="2"/>
  <c r="BV959" i="2"/>
  <c r="BO959" i="2"/>
  <c r="BH959" i="2"/>
  <c r="BA959" i="2"/>
  <c r="AF959" i="2"/>
  <c r="Y959" i="2"/>
  <c r="D959" i="2"/>
  <c r="BV958" i="2"/>
  <c r="BO958" i="2"/>
  <c r="BH958" i="2"/>
  <c r="BA958" i="2"/>
  <c r="AF958" i="2"/>
  <c r="Y958" i="2"/>
  <c r="D958" i="2"/>
  <c r="BV957" i="2"/>
  <c r="BO957" i="2"/>
  <c r="BH957" i="2"/>
  <c r="BA957" i="2"/>
  <c r="AF957" i="2"/>
  <c r="Y957" i="2"/>
  <c r="D957" i="2"/>
  <c r="BV956" i="2"/>
  <c r="BO956" i="2"/>
  <c r="BH956" i="2"/>
  <c r="BA956" i="2"/>
  <c r="AF956" i="2"/>
  <c r="Y956" i="2"/>
  <c r="D956" i="2"/>
  <c r="BV955" i="2"/>
  <c r="BO955" i="2"/>
  <c r="BH955" i="2"/>
  <c r="BA955" i="2"/>
  <c r="AF955" i="2"/>
  <c r="Y955" i="2"/>
  <c r="D955" i="2"/>
  <c r="BV954" i="2"/>
  <c r="BO954" i="2"/>
  <c r="BH954" i="2"/>
  <c r="BA954" i="2"/>
  <c r="AF954" i="2"/>
  <c r="Y954" i="2"/>
  <c r="D954" i="2"/>
  <c r="BV953" i="2"/>
  <c r="BO953" i="2"/>
  <c r="BH953" i="2"/>
  <c r="BA953" i="2"/>
  <c r="AF953" i="2"/>
  <c r="Y953" i="2"/>
  <c r="D953" i="2"/>
  <c r="BV952" i="2"/>
  <c r="BO952" i="2"/>
  <c r="BH952" i="2"/>
  <c r="BA952" i="2"/>
  <c r="AF952" i="2"/>
  <c r="Y952" i="2"/>
  <c r="D952" i="2"/>
  <c r="BV951" i="2"/>
  <c r="BO951" i="2"/>
  <c r="BH951" i="2"/>
  <c r="BA951" i="2"/>
  <c r="AF951" i="2"/>
  <c r="Y951" i="2"/>
  <c r="D951" i="2"/>
  <c r="BV950" i="2"/>
  <c r="BO950" i="2"/>
  <c r="BH950" i="2"/>
  <c r="BA950" i="2"/>
  <c r="AF950" i="2"/>
  <c r="Y950" i="2"/>
  <c r="D950" i="2"/>
  <c r="BV949" i="2"/>
  <c r="BO949" i="2"/>
  <c r="BH949" i="2"/>
  <c r="BA949" i="2"/>
  <c r="AF949" i="2"/>
  <c r="Y949" i="2"/>
  <c r="D949" i="2"/>
  <c r="BV948" i="2"/>
  <c r="BO948" i="2"/>
  <c r="BH948" i="2"/>
  <c r="BA948" i="2"/>
  <c r="AF948" i="2"/>
  <c r="Y948" i="2"/>
  <c r="D948" i="2"/>
  <c r="BV947" i="2"/>
  <c r="BO947" i="2"/>
  <c r="BH947" i="2"/>
  <c r="BA947" i="2"/>
  <c r="AF947" i="2"/>
  <c r="Y947" i="2"/>
  <c r="D947" i="2"/>
  <c r="BV946" i="2"/>
  <c r="BO946" i="2"/>
  <c r="BH946" i="2"/>
  <c r="BA946" i="2"/>
  <c r="AF946" i="2"/>
  <c r="Y946" i="2"/>
  <c r="D946" i="2"/>
  <c r="BV945" i="2"/>
  <c r="BO945" i="2"/>
  <c r="BH945" i="2"/>
  <c r="BA945" i="2"/>
  <c r="AF945" i="2"/>
  <c r="Y945" i="2"/>
  <c r="D945" i="2"/>
  <c r="BV944" i="2"/>
  <c r="BO944" i="2"/>
  <c r="BH944" i="2"/>
  <c r="BA944" i="2"/>
  <c r="AF944" i="2"/>
  <c r="Y944" i="2"/>
  <c r="D944" i="2"/>
  <c r="BV943" i="2"/>
  <c r="BO943" i="2"/>
  <c r="BH943" i="2"/>
  <c r="BA943" i="2"/>
  <c r="AF943" i="2"/>
  <c r="Y943" i="2"/>
  <c r="D943" i="2"/>
  <c r="BV942" i="2"/>
  <c r="BO942" i="2"/>
  <c r="BH942" i="2"/>
  <c r="BA942" i="2"/>
  <c r="AF942" i="2"/>
  <c r="Y942" i="2"/>
  <c r="D942" i="2"/>
  <c r="BV941" i="2"/>
  <c r="BO941" i="2"/>
  <c r="BH941" i="2"/>
  <c r="BA941" i="2"/>
  <c r="AF941" i="2"/>
  <c r="Y941" i="2"/>
  <c r="D941" i="2"/>
  <c r="BV940" i="2"/>
  <c r="BO940" i="2"/>
  <c r="BH940" i="2"/>
  <c r="BA940" i="2"/>
  <c r="AF940" i="2"/>
  <c r="Y940" i="2"/>
  <c r="D940" i="2"/>
  <c r="BV939" i="2"/>
  <c r="BO939" i="2"/>
  <c r="BH939" i="2"/>
  <c r="BA939" i="2"/>
  <c r="AF939" i="2"/>
  <c r="Y939" i="2"/>
  <c r="D939" i="2"/>
  <c r="BV938" i="2"/>
  <c r="BO938" i="2"/>
  <c r="BH938" i="2"/>
  <c r="BA938" i="2"/>
  <c r="AF938" i="2"/>
  <c r="Y938" i="2"/>
  <c r="D938" i="2"/>
  <c r="BV937" i="2"/>
  <c r="BO937" i="2"/>
  <c r="BH937" i="2"/>
  <c r="BA937" i="2"/>
  <c r="AF937" i="2"/>
  <c r="Y937" i="2"/>
  <c r="D937" i="2"/>
  <c r="BV936" i="2"/>
  <c r="BO936" i="2"/>
  <c r="BH936" i="2"/>
  <c r="BA936" i="2"/>
  <c r="AF936" i="2"/>
  <c r="Y936" i="2"/>
  <c r="D936" i="2"/>
  <c r="BV935" i="2"/>
  <c r="BO935" i="2"/>
  <c r="BH935" i="2"/>
  <c r="BA935" i="2"/>
  <c r="AF935" i="2"/>
  <c r="Y935" i="2"/>
  <c r="D935" i="2"/>
  <c r="BV934" i="2"/>
  <c r="BO934" i="2"/>
  <c r="BH934" i="2"/>
  <c r="BA934" i="2"/>
  <c r="AF934" i="2"/>
  <c r="Y934" i="2"/>
  <c r="D934" i="2"/>
  <c r="BV933" i="2"/>
  <c r="BO933" i="2"/>
  <c r="BH933" i="2"/>
  <c r="BA933" i="2"/>
  <c r="AF933" i="2"/>
  <c r="Y933" i="2"/>
  <c r="D933" i="2"/>
  <c r="BV932" i="2"/>
  <c r="BO932" i="2"/>
  <c r="BH932" i="2"/>
  <c r="BA932" i="2"/>
  <c r="AF932" i="2"/>
  <c r="Y932" i="2"/>
  <c r="D932" i="2"/>
  <c r="BV931" i="2"/>
  <c r="BO931" i="2"/>
  <c r="BH931" i="2"/>
  <c r="BA931" i="2"/>
  <c r="AF931" i="2"/>
  <c r="Y931" i="2"/>
  <c r="D931" i="2"/>
  <c r="BV930" i="2"/>
  <c r="BO930" i="2"/>
  <c r="BH930" i="2"/>
  <c r="BA930" i="2"/>
  <c r="AF930" i="2"/>
  <c r="Y930" i="2"/>
  <c r="D930" i="2"/>
  <c r="BV929" i="2"/>
  <c r="BO929" i="2"/>
  <c r="BH929" i="2"/>
  <c r="BA929" i="2"/>
  <c r="AF929" i="2"/>
  <c r="Y929" i="2"/>
  <c r="D929" i="2"/>
  <c r="BV928" i="2"/>
  <c r="BO928" i="2"/>
  <c r="BH928" i="2"/>
  <c r="BA928" i="2"/>
  <c r="AF928" i="2"/>
  <c r="Y928" i="2"/>
  <c r="D928" i="2"/>
  <c r="BV927" i="2"/>
  <c r="BO927" i="2"/>
  <c r="BH927" i="2"/>
  <c r="BA927" i="2"/>
  <c r="AF927" i="2"/>
  <c r="Y927" i="2"/>
  <c r="D927" i="2"/>
  <c r="BV926" i="2"/>
  <c r="BO926" i="2"/>
  <c r="BH926" i="2"/>
  <c r="BA926" i="2"/>
  <c r="AF926" i="2"/>
  <c r="Y926" i="2"/>
  <c r="D926" i="2"/>
  <c r="BV925" i="2"/>
  <c r="BO925" i="2"/>
  <c r="BH925" i="2"/>
  <c r="BA925" i="2"/>
  <c r="AF925" i="2"/>
  <c r="Y925" i="2"/>
  <c r="D925" i="2"/>
  <c r="BV924" i="2"/>
  <c r="BO924" i="2"/>
  <c r="BH924" i="2"/>
  <c r="BA924" i="2"/>
  <c r="AF924" i="2"/>
  <c r="Y924" i="2"/>
  <c r="D924" i="2"/>
  <c r="BV923" i="2"/>
  <c r="BO923" i="2"/>
  <c r="BH923" i="2"/>
  <c r="BA923" i="2"/>
  <c r="AF923" i="2"/>
  <c r="Y923" i="2"/>
  <c r="D923" i="2"/>
  <c r="BV922" i="2"/>
  <c r="BO922" i="2"/>
  <c r="BH922" i="2"/>
  <c r="BA922" i="2"/>
  <c r="AF922" i="2"/>
  <c r="Y922" i="2"/>
  <c r="D922" i="2"/>
  <c r="BV921" i="2"/>
  <c r="BO921" i="2"/>
  <c r="BH921" i="2"/>
  <c r="BA921" i="2"/>
  <c r="AF921" i="2"/>
  <c r="Y921" i="2"/>
  <c r="D921" i="2"/>
  <c r="BV920" i="2"/>
  <c r="BO920" i="2"/>
  <c r="BH920" i="2"/>
  <c r="BA920" i="2"/>
  <c r="AF920" i="2"/>
  <c r="Y920" i="2"/>
  <c r="D920" i="2"/>
  <c r="BV919" i="2"/>
  <c r="BO919" i="2"/>
  <c r="BH919" i="2"/>
  <c r="BA919" i="2"/>
  <c r="AF919" i="2"/>
  <c r="Y919" i="2"/>
  <c r="D919" i="2"/>
  <c r="BV918" i="2"/>
  <c r="BO918" i="2"/>
  <c r="BH918" i="2"/>
  <c r="BA918" i="2"/>
  <c r="AF918" i="2"/>
  <c r="Y918" i="2"/>
  <c r="D918" i="2"/>
  <c r="BV917" i="2"/>
  <c r="BO917" i="2"/>
  <c r="BH917" i="2"/>
  <c r="BA917" i="2"/>
  <c r="AF917" i="2"/>
  <c r="Y917" i="2"/>
  <c r="D917" i="2"/>
  <c r="BV916" i="2"/>
  <c r="BO916" i="2"/>
  <c r="BH916" i="2"/>
  <c r="BA916" i="2"/>
  <c r="AF916" i="2"/>
  <c r="Y916" i="2"/>
  <c r="D916" i="2"/>
  <c r="BV915" i="2"/>
  <c r="BO915" i="2"/>
  <c r="BH915" i="2"/>
  <c r="BA915" i="2"/>
  <c r="AF915" i="2"/>
  <c r="Y915" i="2"/>
  <c r="D915" i="2"/>
  <c r="BV914" i="2"/>
  <c r="BO914" i="2"/>
  <c r="BH914" i="2"/>
  <c r="BA914" i="2"/>
  <c r="AF914" i="2"/>
  <c r="Y914" i="2"/>
  <c r="D914" i="2"/>
  <c r="BV913" i="2"/>
  <c r="BO913" i="2"/>
  <c r="BH913" i="2"/>
  <c r="BA913" i="2"/>
  <c r="AF913" i="2"/>
  <c r="Y913" i="2"/>
  <c r="D913" i="2"/>
  <c r="BV912" i="2"/>
  <c r="BO912" i="2"/>
  <c r="BH912" i="2"/>
  <c r="BA912" i="2"/>
  <c r="AF912" i="2"/>
  <c r="Y912" i="2"/>
  <c r="D912" i="2"/>
  <c r="BV911" i="2"/>
  <c r="BO911" i="2"/>
  <c r="BH911" i="2"/>
  <c r="BA911" i="2"/>
  <c r="AF911" i="2"/>
  <c r="Y911" i="2"/>
  <c r="D911" i="2"/>
  <c r="BV910" i="2"/>
  <c r="BO910" i="2"/>
  <c r="BH910" i="2"/>
  <c r="BA910" i="2"/>
  <c r="AF910" i="2"/>
  <c r="Y910" i="2"/>
  <c r="D910" i="2"/>
  <c r="BV909" i="2"/>
  <c r="BO909" i="2"/>
  <c r="BH909" i="2"/>
  <c r="BA909" i="2"/>
  <c r="AF909" i="2"/>
  <c r="Y909" i="2"/>
  <c r="D909" i="2"/>
  <c r="BV908" i="2"/>
  <c r="BO908" i="2"/>
  <c r="BH908" i="2"/>
  <c r="BA908" i="2"/>
  <c r="AF908" i="2"/>
  <c r="Y908" i="2"/>
  <c r="D908" i="2"/>
  <c r="BV907" i="2"/>
  <c r="BO907" i="2"/>
  <c r="BH907" i="2"/>
  <c r="BA907" i="2"/>
  <c r="AF907" i="2"/>
  <c r="Y907" i="2"/>
  <c r="D907" i="2"/>
  <c r="BV906" i="2"/>
  <c r="BO906" i="2"/>
  <c r="BH906" i="2"/>
  <c r="BA906" i="2"/>
  <c r="AF906" i="2"/>
  <c r="Y906" i="2"/>
  <c r="D906" i="2"/>
  <c r="BV905" i="2"/>
  <c r="BO905" i="2"/>
  <c r="BH905" i="2"/>
  <c r="BA905" i="2"/>
  <c r="AF905" i="2"/>
  <c r="Y905" i="2"/>
  <c r="D905" i="2"/>
  <c r="BV904" i="2"/>
  <c r="BO904" i="2"/>
  <c r="BH904" i="2"/>
  <c r="BA904" i="2"/>
  <c r="AF904" i="2"/>
  <c r="Y904" i="2"/>
  <c r="D904" i="2"/>
  <c r="BV903" i="2"/>
  <c r="BO903" i="2"/>
  <c r="BH903" i="2"/>
  <c r="BA903" i="2"/>
  <c r="AF903" i="2"/>
  <c r="Y903" i="2"/>
  <c r="D903" i="2"/>
  <c r="BV902" i="2"/>
  <c r="BO902" i="2"/>
  <c r="BH902" i="2"/>
  <c r="BA902" i="2"/>
  <c r="AF902" i="2"/>
  <c r="Y902" i="2"/>
  <c r="D902" i="2"/>
  <c r="BV901" i="2"/>
  <c r="BO901" i="2"/>
  <c r="BH901" i="2"/>
  <c r="BA901" i="2"/>
  <c r="AF901" i="2"/>
  <c r="Y901" i="2"/>
  <c r="D901" i="2"/>
  <c r="BV900" i="2"/>
  <c r="BO900" i="2"/>
  <c r="BH900" i="2"/>
  <c r="BA900" i="2"/>
  <c r="AF900" i="2"/>
  <c r="Y900" i="2"/>
  <c r="D900" i="2"/>
  <c r="BV899" i="2"/>
  <c r="BO899" i="2"/>
  <c r="BH899" i="2"/>
  <c r="BA899" i="2"/>
  <c r="AF899" i="2"/>
  <c r="Y899" i="2"/>
  <c r="D899" i="2"/>
  <c r="BV898" i="2"/>
  <c r="BO898" i="2"/>
  <c r="BH898" i="2"/>
  <c r="BA898" i="2"/>
  <c r="AF898" i="2"/>
  <c r="Y898" i="2"/>
  <c r="D898" i="2"/>
  <c r="BV897" i="2"/>
  <c r="BO897" i="2"/>
  <c r="BH897" i="2"/>
  <c r="BA897" i="2"/>
  <c r="AF897" i="2"/>
  <c r="Y897" i="2"/>
  <c r="D897" i="2"/>
  <c r="BV896" i="2"/>
  <c r="BO896" i="2"/>
  <c r="BH896" i="2"/>
  <c r="BA896" i="2"/>
  <c r="AF896" i="2"/>
  <c r="Y896" i="2"/>
  <c r="D896" i="2"/>
  <c r="BV895" i="2"/>
  <c r="BO895" i="2"/>
  <c r="BH895" i="2"/>
  <c r="BA895" i="2"/>
  <c r="AF895" i="2"/>
  <c r="Y895" i="2"/>
  <c r="D895" i="2"/>
  <c r="BV894" i="2"/>
  <c r="BO894" i="2"/>
  <c r="BH894" i="2"/>
  <c r="BA894" i="2"/>
  <c r="AF894" i="2"/>
  <c r="Y894" i="2"/>
  <c r="D894" i="2"/>
  <c r="BV893" i="2"/>
  <c r="BO893" i="2"/>
  <c r="BH893" i="2"/>
  <c r="BA893" i="2"/>
  <c r="AF893" i="2"/>
  <c r="Y893" i="2"/>
  <c r="D893" i="2"/>
  <c r="BV892" i="2"/>
  <c r="BO892" i="2"/>
  <c r="BH892" i="2"/>
  <c r="BA892" i="2"/>
  <c r="AF892" i="2"/>
  <c r="Y892" i="2"/>
  <c r="D892" i="2"/>
  <c r="BV891" i="2"/>
  <c r="BO891" i="2"/>
  <c r="BH891" i="2"/>
  <c r="BA891" i="2"/>
  <c r="AF891" i="2"/>
  <c r="Y891" i="2"/>
  <c r="D891" i="2"/>
  <c r="BV890" i="2"/>
  <c r="BO890" i="2"/>
  <c r="BH890" i="2"/>
  <c r="BA890" i="2"/>
  <c r="AF890" i="2"/>
  <c r="Y890" i="2"/>
  <c r="D890" i="2"/>
  <c r="BV889" i="2"/>
  <c r="BO889" i="2"/>
  <c r="BH889" i="2"/>
  <c r="BA889" i="2"/>
  <c r="AF889" i="2"/>
  <c r="Y889" i="2"/>
  <c r="D889" i="2"/>
  <c r="BV888" i="2"/>
  <c r="BO888" i="2"/>
  <c r="BH888" i="2"/>
  <c r="BA888" i="2"/>
  <c r="AF888" i="2"/>
  <c r="Y888" i="2"/>
  <c r="D888" i="2"/>
  <c r="BV887" i="2"/>
  <c r="BO887" i="2"/>
  <c r="BH887" i="2"/>
  <c r="BA887" i="2"/>
  <c r="AF887" i="2"/>
  <c r="Y887" i="2"/>
  <c r="D887" i="2"/>
  <c r="BV886" i="2"/>
  <c r="BO886" i="2"/>
  <c r="BH886" i="2"/>
  <c r="BA886" i="2"/>
  <c r="AF886" i="2"/>
  <c r="Y886" i="2"/>
  <c r="D886" i="2"/>
  <c r="BV885" i="2"/>
  <c r="BO885" i="2"/>
  <c r="BH885" i="2"/>
  <c r="BA885" i="2"/>
  <c r="AF885" i="2"/>
  <c r="Y885" i="2"/>
  <c r="D885" i="2"/>
  <c r="BV884" i="2"/>
  <c r="BO884" i="2"/>
  <c r="BH884" i="2"/>
  <c r="BA884" i="2"/>
  <c r="AF884" i="2"/>
  <c r="Y884" i="2"/>
  <c r="D884" i="2"/>
  <c r="BV883" i="2"/>
  <c r="BO883" i="2"/>
  <c r="BH883" i="2"/>
  <c r="BA883" i="2"/>
  <c r="AF883" i="2"/>
  <c r="Y883" i="2"/>
  <c r="D883" i="2"/>
  <c r="BV882" i="2"/>
  <c r="BO882" i="2"/>
  <c r="BH882" i="2"/>
  <c r="BA882" i="2"/>
  <c r="AF882" i="2"/>
  <c r="Y882" i="2"/>
  <c r="D882" i="2"/>
  <c r="BV881" i="2"/>
  <c r="BO881" i="2"/>
  <c r="BH881" i="2"/>
  <c r="BA881" i="2"/>
  <c r="AF881" i="2"/>
  <c r="Y881" i="2"/>
  <c r="D881" i="2"/>
  <c r="BV880" i="2"/>
  <c r="BO880" i="2"/>
  <c r="BH880" i="2"/>
  <c r="BA880" i="2"/>
  <c r="AF880" i="2"/>
  <c r="Y880" i="2"/>
  <c r="D880" i="2"/>
  <c r="BV879" i="2"/>
  <c r="BO879" i="2"/>
  <c r="BH879" i="2"/>
  <c r="BA879" i="2"/>
  <c r="AF879" i="2"/>
  <c r="Y879" i="2"/>
  <c r="D879" i="2"/>
  <c r="BV878" i="2"/>
  <c r="BO878" i="2"/>
  <c r="BH878" i="2"/>
  <c r="BA878" i="2"/>
  <c r="AF878" i="2"/>
  <c r="Y878" i="2"/>
  <c r="D878" i="2"/>
  <c r="BV877" i="2"/>
  <c r="BO877" i="2"/>
  <c r="BH877" i="2"/>
  <c r="BA877" i="2"/>
  <c r="AF877" i="2"/>
  <c r="Y877" i="2"/>
  <c r="D877" i="2"/>
  <c r="BV876" i="2"/>
  <c r="BO876" i="2"/>
  <c r="BH876" i="2"/>
  <c r="BA876" i="2"/>
  <c r="AF876" i="2"/>
  <c r="Y876" i="2"/>
  <c r="D876" i="2"/>
  <c r="BV875" i="2"/>
  <c r="BO875" i="2"/>
  <c r="BH875" i="2"/>
  <c r="BA875" i="2"/>
  <c r="AF875" i="2"/>
  <c r="Y875" i="2"/>
  <c r="D875" i="2"/>
  <c r="BV874" i="2"/>
  <c r="BO874" i="2"/>
  <c r="BH874" i="2"/>
  <c r="BA874" i="2"/>
  <c r="AF874" i="2"/>
  <c r="Y874" i="2"/>
  <c r="D874" i="2"/>
  <c r="BV873" i="2"/>
  <c r="BO873" i="2"/>
  <c r="BH873" i="2"/>
  <c r="BA873" i="2"/>
  <c r="AF873" i="2"/>
  <c r="Y873" i="2"/>
  <c r="D873" i="2"/>
  <c r="BV872" i="2"/>
  <c r="BO872" i="2"/>
  <c r="BH872" i="2"/>
  <c r="BA872" i="2"/>
  <c r="AF872" i="2"/>
  <c r="Y872" i="2"/>
  <c r="D872" i="2"/>
  <c r="BV871" i="2"/>
  <c r="BO871" i="2"/>
  <c r="BH871" i="2"/>
  <c r="BA871" i="2"/>
  <c r="AF871" i="2"/>
  <c r="Y871" i="2"/>
  <c r="D871" i="2"/>
  <c r="BV870" i="2"/>
  <c r="BO870" i="2"/>
  <c r="BH870" i="2"/>
  <c r="BA870" i="2"/>
  <c r="AF870" i="2"/>
  <c r="Y870" i="2"/>
  <c r="D870" i="2"/>
  <c r="BV869" i="2"/>
  <c r="BO869" i="2"/>
  <c r="BH869" i="2"/>
  <c r="BA869" i="2"/>
  <c r="AF869" i="2"/>
  <c r="Y869" i="2"/>
  <c r="D869" i="2"/>
  <c r="BV868" i="2"/>
  <c r="BO868" i="2"/>
  <c r="BH868" i="2"/>
  <c r="BA868" i="2"/>
  <c r="AF868" i="2"/>
  <c r="Y868" i="2"/>
  <c r="D868" i="2"/>
  <c r="BV867" i="2"/>
  <c r="BO867" i="2"/>
  <c r="BH867" i="2"/>
  <c r="BA867" i="2"/>
  <c r="AF867" i="2"/>
  <c r="Y867" i="2"/>
  <c r="D867" i="2"/>
  <c r="BV866" i="2"/>
  <c r="BO866" i="2"/>
  <c r="BH866" i="2"/>
  <c r="BA866" i="2"/>
  <c r="AF866" i="2"/>
  <c r="Y866" i="2"/>
  <c r="D866" i="2"/>
  <c r="BV865" i="2"/>
  <c r="BO865" i="2"/>
  <c r="BH865" i="2"/>
  <c r="BA865" i="2"/>
  <c r="AF865" i="2"/>
  <c r="Y865" i="2"/>
  <c r="D865" i="2"/>
  <c r="BV864" i="2"/>
  <c r="BO864" i="2"/>
  <c r="BH864" i="2"/>
  <c r="BA864" i="2"/>
  <c r="AF864" i="2"/>
  <c r="Y864" i="2"/>
  <c r="D864" i="2"/>
  <c r="BV863" i="2"/>
  <c r="BO863" i="2"/>
  <c r="BH863" i="2"/>
  <c r="BA863" i="2"/>
  <c r="AF863" i="2"/>
  <c r="Y863" i="2"/>
  <c r="D863" i="2"/>
  <c r="BV862" i="2"/>
  <c r="BO862" i="2"/>
  <c r="BH862" i="2"/>
  <c r="BA862" i="2"/>
  <c r="AF862" i="2"/>
  <c r="Y862" i="2"/>
  <c r="D862" i="2"/>
  <c r="BV861" i="2"/>
  <c r="BO861" i="2"/>
  <c r="BH861" i="2"/>
  <c r="BA861" i="2"/>
  <c r="AF861" i="2"/>
  <c r="Y861" i="2"/>
  <c r="D861" i="2"/>
  <c r="BV860" i="2"/>
  <c r="BO860" i="2"/>
  <c r="BH860" i="2"/>
  <c r="BA860" i="2"/>
  <c r="AF860" i="2"/>
  <c r="Y860" i="2"/>
  <c r="D860" i="2"/>
  <c r="BV859" i="2"/>
  <c r="BO859" i="2"/>
  <c r="BH859" i="2"/>
  <c r="BA859" i="2"/>
  <c r="AF859" i="2"/>
  <c r="Y859" i="2"/>
  <c r="D859" i="2"/>
  <c r="BV858" i="2"/>
  <c r="BO858" i="2"/>
  <c r="BH858" i="2"/>
  <c r="BA858" i="2"/>
  <c r="AF858" i="2"/>
  <c r="Y858" i="2"/>
  <c r="D858" i="2"/>
  <c r="BV857" i="2"/>
  <c r="BO857" i="2"/>
  <c r="BH857" i="2"/>
  <c r="BA857" i="2"/>
  <c r="AF857" i="2"/>
  <c r="Y857" i="2"/>
  <c r="D857" i="2"/>
  <c r="BV856" i="2"/>
  <c r="BO856" i="2"/>
  <c r="BH856" i="2"/>
  <c r="BA856" i="2"/>
  <c r="AF856" i="2"/>
  <c r="Y856" i="2"/>
  <c r="D856" i="2"/>
  <c r="BV855" i="2"/>
  <c r="BO855" i="2"/>
  <c r="BH855" i="2"/>
  <c r="BA855" i="2"/>
  <c r="AF855" i="2"/>
  <c r="Y855" i="2"/>
  <c r="D855" i="2"/>
  <c r="BV854" i="2"/>
  <c r="BO854" i="2"/>
  <c r="BH854" i="2"/>
  <c r="BA854" i="2"/>
  <c r="AF854" i="2"/>
  <c r="Y854" i="2"/>
  <c r="D854" i="2"/>
  <c r="BV853" i="2"/>
  <c r="BO853" i="2"/>
  <c r="BH853" i="2"/>
  <c r="BA853" i="2"/>
  <c r="AF853" i="2"/>
  <c r="Y853" i="2"/>
  <c r="D853" i="2"/>
  <c r="BV852" i="2"/>
  <c r="BO852" i="2"/>
  <c r="BH852" i="2"/>
  <c r="BA852" i="2"/>
  <c r="AF852" i="2"/>
  <c r="Y852" i="2"/>
  <c r="D852" i="2"/>
  <c r="BV851" i="2"/>
  <c r="BO851" i="2"/>
  <c r="BH851" i="2"/>
  <c r="BA851" i="2"/>
  <c r="AF851" i="2"/>
  <c r="Y851" i="2"/>
  <c r="D851" i="2"/>
  <c r="BV850" i="2"/>
  <c r="BO850" i="2"/>
  <c r="BH850" i="2"/>
  <c r="BA850" i="2"/>
  <c r="AF850" i="2"/>
  <c r="Y850" i="2"/>
  <c r="D850" i="2"/>
  <c r="BV849" i="2"/>
  <c r="BO849" i="2"/>
  <c r="BH849" i="2"/>
  <c r="BA849" i="2"/>
  <c r="AF849" i="2"/>
  <c r="Y849" i="2"/>
  <c r="D849" i="2"/>
  <c r="BV848" i="2"/>
  <c r="BO848" i="2"/>
  <c r="BH848" i="2"/>
  <c r="BA848" i="2"/>
  <c r="AF848" i="2"/>
  <c r="Y848" i="2"/>
  <c r="D848" i="2"/>
  <c r="BV847" i="2"/>
  <c r="BO847" i="2"/>
  <c r="BH847" i="2"/>
  <c r="BA847" i="2"/>
  <c r="AF847" i="2"/>
  <c r="Y847" i="2"/>
  <c r="D847" i="2"/>
  <c r="BV846" i="2"/>
  <c r="BO846" i="2"/>
  <c r="BH846" i="2"/>
  <c r="BA846" i="2"/>
  <c r="AF846" i="2"/>
  <c r="Y846" i="2"/>
  <c r="D846" i="2"/>
  <c r="BV845" i="2"/>
  <c r="BO845" i="2"/>
  <c r="BH845" i="2"/>
  <c r="BA845" i="2"/>
  <c r="AF845" i="2"/>
  <c r="Y845" i="2"/>
  <c r="D845" i="2"/>
  <c r="BV844" i="2"/>
  <c r="BO844" i="2"/>
  <c r="BH844" i="2"/>
  <c r="BA844" i="2"/>
  <c r="AF844" i="2"/>
  <c r="Y844" i="2"/>
  <c r="D844" i="2"/>
  <c r="BV843" i="2"/>
  <c r="BO843" i="2"/>
  <c r="BH843" i="2"/>
  <c r="BA843" i="2"/>
  <c r="AF843" i="2"/>
  <c r="Y843" i="2"/>
  <c r="D843" i="2"/>
  <c r="BV842" i="2"/>
  <c r="BO842" i="2"/>
  <c r="BH842" i="2"/>
  <c r="BA842" i="2"/>
  <c r="AF842" i="2"/>
  <c r="Y842" i="2"/>
  <c r="D842" i="2"/>
  <c r="BV841" i="2"/>
  <c r="BO841" i="2"/>
  <c r="BH841" i="2"/>
  <c r="BA841" i="2"/>
  <c r="AF841" i="2"/>
  <c r="Y841" i="2"/>
  <c r="D841" i="2"/>
  <c r="BV840" i="2"/>
  <c r="BO840" i="2"/>
  <c r="BH840" i="2"/>
  <c r="BA840" i="2"/>
  <c r="AF840" i="2"/>
  <c r="Y840" i="2"/>
  <c r="D840" i="2"/>
  <c r="BV839" i="2"/>
  <c r="BO839" i="2"/>
  <c r="BH839" i="2"/>
  <c r="BA839" i="2"/>
  <c r="AF839" i="2"/>
  <c r="Y839" i="2"/>
  <c r="D839" i="2"/>
  <c r="BV838" i="2"/>
  <c r="BO838" i="2"/>
  <c r="BH838" i="2"/>
  <c r="BA838" i="2"/>
  <c r="AF838" i="2"/>
  <c r="Y838" i="2"/>
  <c r="D838" i="2"/>
  <c r="BV837" i="2"/>
  <c r="BO837" i="2"/>
  <c r="BH837" i="2"/>
  <c r="BA837" i="2"/>
  <c r="AF837" i="2"/>
  <c r="Y837" i="2"/>
  <c r="D837" i="2"/>
  <c r="BV836" i="2"/>
  <c r="BO836" i="2"/>
  <c r="BH836" i="2"/>
  <c r="BA836" i="2"/>
  <c r="AF836" i="2"/>
  <c r="Y836" i="2"/>
  <c r="D836" i="2"/>
  <c r="BV835" i="2"/>
  <c r="BO835" i="2"/>
  <c r="BH835" i="2"/>
  <c r="BA835" i="2"/>
  <c r="AF835" i="2"/>
  <c r="Y835" i="2"/>
  <c r="D835" i="2"/>
  <c r="BV834" i="2"/>
  <c r="BO834" i="2"/>
  <c r="BH834" i="2"/>
  <c r="BA834" i="2"/>
  <c r="AF834" i="2"/>
  <c r="Y834" i="2"/>
  <c r="D834" i="2"/>
  <c r="BV833" i="2"/>
  <c r="BO833" i="2"/>
  <c r="BH833" i="2"/>
  <c r="BA833" i="2"/>
  <c r="AF833" i="2"/>
  <c r="Y833" i="2"/>
  <c r="D833" i="2"/>
  <c r="BV832" i="2"/>
  <c r="BO832" i="2"/>
  <c r="BH832" i="2"/>
  <c r="BA832" i="2"/>
  <c r="AF832" i="2"/>
  <c r="Y832" i="2"/>
  <c r="D832" i="2"/>
  <c r="BV831" i="2"/>
  <c r="BO831" i="2"/>
  <c r="BH831" i="2"/>
  <c r="BA831" i="2"/>
  <c r="AF831" i="2"/>
  <c r="Y831" i="2"/>
  <c r="D831" i="2"/>
  <c r="BV830" i="2"/>
  <c r="BO830" i="2"/>
  <c r="BH830" i="2"/>
  <c r="BA830" i="2"/>
  <c r="AF830" i="2"/>
  <c r="Y830" i="2"/>
  <c r="D830" i="2"/>
  <c r="BV829" i="2"/>
  <c r="BO829" i="2"/>
  <c r="BH829" i="2"/>
  <c r="BA829" i="2"/>
  <c r="AF829" i="2"/>
  <c r="Y829" i="2"/>
  <c r="D829" i="2"/>
  <c r="BV828" i="2"/>
  <c r="BO828" i="2"/>
  <c r="BH828" i="2"/>
  <c r="BA828" i="2"/>
  <c r="AF828" i="2"/>
  <c r="Y828" i="2"/>
  <c r="D828" i="2"/>
  <c r="BV827" i="2"/>
  <c r="BO827" i="2"/>
  <c r="BH827" i="2"/>
  <c r="BA827" i="2"/>
  <c r="AF827" i="2"/>
  <c r="Y827" i="2"/>
  <c r="D827" i="2"/>
  <c r="BV826" i="2"/>
  <c r="BO826" i="2"/>
  <c r="BH826" i="2"/>
  <c r="BA826" i="2"/>
  <c r="AF826" i="2"/>
  <c r="Y826" i="2"/>
  <c r="D826" i="2"/>
  <c r="BV825" i="2"/>
  <c r="BO825" i="2"/>
  <c r="BH825" i="2"/>
  <c r="BA825" i="2"/>
  <c r="AF825" i="2"/>
  <c r="Y825" i="2"/>
  <c r="D825" i="2"/>
  <c r="BV824" i="2"/>
  <c r="BO824" i="2"/>
  <c r="BH824" i="2"/>
  <c r="BA824" i="2"/>
  <c r="AF824" i="2"/>
  <c r="Y824" i="2"/>
  <c r="D824" i="2"/>
  <c r="BV823" i="2"/>
  <c r="BO823" i="2"/>
  <c r="BH823" i="2"/>
  <c r="BA823" i="2"/>
  <c r="AF823" i="2"/>
  <c r="Y823" i="2"/>
  <c r="D823" i="2"/>
  <c r="BV822" i="2"/>
  <c r="BO822" i="2"/>
  <c r="BH822" i="2"/>
  <c r="BA822" i="2"/>
  <c r="AF822" i="2"/>
  <c r="Y822" i="2"/>
  <c r="D822" i="2"/>
  <c r="BV821" i="2"/>
  <c r="BO821" i="2"/>
  <c r="BH821" i="2"/>
  <c r="BA821" i="2"/>
  <c r="AF821" i="2"/>
  <c r="Y821" i="2"/>
  <c r="D821" i="2"/>
  <c r="BV820" i="2"/>
  <c r="BO820" i="2"/>
  <c r="BH820" i="2"/>
  <c r="BA820" i="2"/>
  <c r="AF820" i="2"/>
  <c r="Y820" i="2"/>
  <c r="D820" i="2"/>
  <c r="BV819" i="2"/>
  <c r="BO819" i="2"/>
  <c r="BH819" i="2"/>
  <c r="BA819" i="2"/>
  <c r="AF819" i="2"/>
  <c r="Y819" i="2"/>
  <c r="D819" i="2"/>
  <c r="BV818" i="2"/>
  <c r="BO818" i="2"/>
  <c r="BH818" i="2"/>
  <c r="BA818" i="2"/>
  <c r="AF818" i="2"/>
  <c r="Y818" i="2"/>
  <c r="D818" i="2"/>
  <c r="BV817" i="2"/>
  <c r="BO817" i="2"/>
  <c r="BH817" i="2"/>
  <c r="BA817" i="2"/>
  <c r="AF817" i="2"/>
  <c r="Y817" i="2"/>
  <c r="D817" i="2"/>
  <c r="BV816" i="2"/>
  <c r="BO816" i="2"/>
  <c r="BH816" i="2"/>
  <c r="BA816" i="2"/>
  <c r="AF816" i="2"/>
  <c r="Y816" i="2"/>
  <c r="D816" i="2"/>
  <c r="BV815" i="2"/>
  <c r="BO815" i="2"/>
  <c r="BH815" i="2"/>
  <c r="BA815" i="2"/>
  <c r="AF815" i="2"/>
  <c r="Y815" i="2"/>
  <c r="D815" i="2"/>
  <c r="BV814" i="2"/>
  <c r="BO814" i="2"/>
  <c r="BH814" i="2"/>
  <c r="BA814" i="2"/>
  <c r="AF814" i="2"/>
  <c r="Y814" i="2"/>
  <c r="D814" i="2"/>
  <c r="BV813" i="2"/>
  <c r="BO813" i="2"/>
  <c r="BH813" i="2"/>
  <c r="BA813" i="2"/>
  <c r="AF813" i="2"/>
  <c r="Y813" i="2"/>
  <c r="D813" i="2"/>
  <c r="BV812" i="2"/>
  <c r="BO812" i="2"/>
  <c r="BH812" i="2"/>
  <c r="BA812" i="2"/>
  <c r="AF812" i="2"/>
  <c r="Y812" i="2"/>
  <c r="D812" i="2"/>
  <c r="BV811" i="2"/>
  <c r="BO811" i="2"/>
  <c r="BH811" i="2"/>
  <c r="BA811" i="2"/>
  <c r="AF811" i="2"/>
  <c r="Y811" i="2"/>
  <c r="D811" i="2"/>
  <c r="BV810" i="2"/>
  <c r="BO810" i="2"/>
  <c r="BH810" i="2"/>
  <c r="BA810" i="2"/>
  <c r="AF810" i="2"/>
  <c r="Y810" i="2"/>
  <c r="D810" i="2"/>
  <c r="BV809" i="2"/>
  <c r="BO809" i="2"/>
  <c r="BH809" i="2"/>
  <c r="BA809" i="2"/>
  <c r="AF809" i="2"/>
  <c r="Y809" i="2"/>
  <c r="D809" i="2"/>
  <c r="BV808" i="2"/>
  <c r="BO808" i="2"/>
  <c r="BH808" i="2"/>
  <c r="BA808" i="2"/>
  <c r="AF808" i="2"/>
  <c r="Y808" i="2"/>
  <c r="D808" i="2"/>
  <c r="BV807" i="2"/>
  <c r="BO807" i="2"/>
  <c r="BH807" i="2"/>
  <c r="BA807" i="2"/>
  <c r="AF807" i="2"/>
  <c r="Y807" i="2"/>
  <c r="D807" i="2"/>
  <c r="BV806" i="2"/>
  <c r="BO806" i="2"/>
  <c r="BH806" i="2"/>
  <c r="BA806" i="2"/>
  <c r="AF806" i="2"/>
  <c r="Y806" i="2"/>
  <c r="D806" i="2"/>
  <c r="BV805" i="2"/>
  <c r="BO805" i="2"/>
  <c r="BH805" i="2"/>
  <c r="BA805" i="2"/>
  <c r="AF805" i="2"/>
  <c r="Y805" i="2"/>
  <c r="D805" i="2"/>
  <c r="BV804" i="2"/>
  <c r="BO804" i="2"/>
  <c r="BH804" i="2"/>
  <c r="BA804" i="2"/>
  <c r="AF804" i="2"/>
  <c r="Y804" i="2"/>
  <c r="D804" i="2"/>
  <c r="BV803" i="2"/>
  <c r="BO803" i="2"/>
  <c r="BH803" i="2"/>
  <c r="BA803" i="2"/>
  <c r="AF803" i="2"/>
  <c r="Y803" i="2"/>
  <c r="D803" i="2"/>
  <c r="BV802" i="2"/>
  <c r="BO802" i="2"/>
  <c r="BH802" i="2"/>
  <c r="BA802" i="2"/>
  <c r="AF802" i="2"/>
  <c r="Y802" i="2"/>
  <c r="D802" i="2"/>
  <c r="BV801" i="2"/>
  <c r="BO801" i="2"/>
  <c r="BH801" i="2"/>
  <c r="BA801" i="2"/>
  <c r="AF801" i="2"/>
  <c r="Y801" i="2"/>
  <c r="D801" i="2"/>
  <c r="BV800" i="2"/>
  <c r="BO800" i="2"/>
  <c r="BH800" i="2"/>
  <c r="BA800" i="2"/>
  <c r="AF800" i="2"/>
  <c r="Y800" i="2"/>
  <c r="D800" i="2"/>
  <c r="BV799" i="2"/>
  <c r="BO799" i="2"/>
  <c r="BH799" i="2"/>
  <c r="BA799" i="2"/>
  <c r="AF799" i="2"/>
  <c r="Y799" i="2"/>
  <c r="D799" i="2"/>
  <c r="BV798" i="2"/>
  <c r="BO798" i="2"/>
  <c r="BH798" i="2"/>
  <c r="BA798" i="2"/>
  <c r="AF798" i="2"/>
  <c r="Y798" i="2"/>
  <c r="D798" i="2"/>
  <c r="BV797" i="2"/>
  <c r="BO797" i="2"/>
  <c r="BH797" i="2"/>
  <c r="BA797" i="2"/>
  <c r="AF797" i="2"/>
  <c r="Y797" i="2"/>
  <c r="D797" i="2"/>
  <c r="BV796" i="2"/>
  <c r="BO796" i="2"/>
  <c r="BH796" i="2"/>
  <c r="BA796" i="2"/>
  <c r="AF796" i="2"/>
  <c r="Y796" i="2"/>
  <c r="D796" i="2"/>
  <c r="BV795" i="2"/>
  <c r="BO795" i="2"/>
  <c r="BH795" i="2"/>
  <c r="BA795" i="2"/>
  <c r="AF795" i="2"/>
  <c r="Y795" i="2"/>
  <c r="D795" i="2"/>
  <c r="BV794" i="2"/>
  <c r="BO794" i="2"/>
  <c r="BH794" i="2"/>
  <c r="BA794" i="2"/>
  <c r="AF794" i="2"/>
  <c r="Y794" i="2"/>
  <c r="D794" i="2"/>
  <c r="BV793" i="2"/>
  <c r="BO793" i="2"/>
  <c r="BH793" i="2"/>
  <c r="BA793" i="2"/>
  <c r="AF793" i="2"/>
  <c r="Y793" i="2"/>
  <c r="D793" i="2"/>
  <c r="BV792" i="2"/>
  <c r="BO792" i="2"/>
  <c r="BH792" i="2"/>
  <c r="BA792" i="2"/>
  <c r="AF792" i="2"/>
  <c r="Y792" i="2"/>
  <c r="D792" i="2"/>
  <c r="BV791" i="2"/>
  <c r="BO791" i="2"/>
  <c r="BH791" i="2"/>
  <c r="BA791" i="2"/>
  <c r="AF791" i="2"/>
  <c r="Y791" i="2"/>
  <c r="D791" i="2"/>
  <c r="BV790" i="2"/>
  <c r="BO790" i="2"/>
  <c r="BH790" i="2"/>
  <c r="BA790" i="2"/>
  <c r="AF790" i="2"/>
  <c r="Y790" i="2"/>
  <c r="D790" i="2"/>
  <c r="BV789" i="2"/>
  <c r="BO789" i="2"/>
  <c r="BH789" i="2"/>
  <c r="BA789" i="2"/>
  <c r="AF789" i="2"/>
  <c r="Y789" i="2"/>
  <c r="D789" i="2"/>
  <c r="BV788" i="2"/>
  <c r="BO788" i="2"/>
  <c r="BH788" i="2"/>
  <c r="BA788" i="2"/>
  <c r="AF788" i="2"/>
  <c r="Y788" i="2"/>
  <c r="D788" i="2"/>
  <c r="BV787" i="2"/>
  <c r="BO787" i="2"/>
  <c r="BH787" i="2"/>
  <c r="BA787" i="2"/>
  <c r="AF787" i="2"/>
  <c r="Y787" i="2"/>
  <c r="D787" i="2"/>
  <c r="BV786" i="2"/>
  <c r="BO786" i="2"/>
  <c r="BH786" i="2"/>
  <c r="BA786" i="2"/>
  <c r="AF786" i="2"/>
  <c r="Y786" i="2"/>
  <c r="D786" i="2"/>
  <c r="BV785" i="2"/>
  <c r="BO785" i="2"/>
  <c r="BH785" i="2"/>
  <c r="BA785" i="2"/>
  <c r="AF785" i="2"/>
  <c r="Y785" i="2"/>
  <c r="D785" i="2"/>
  <c r="BV784" i="2"/>
  <c r="BO784" i="2"/>
  <c r="BH784" i="2"/>
  <c r="BA784" i="2"/>
  <c r="AF784" i="2"/>
  <c r="Y784" i="2"/>
  <c r="D784" i="2"/>
  <c r="BV783" i="2"/>
  <c r="BO783" i="2"/>
  <c r="BH783" i="2"/>
  <c r="BA783" i="2"/>
  <c r="AF783" i="2"/>
  <c r="Y783" i="2"/>
  <c r="D783" i="2"/>
  <c r="BV782" i="2"/>
  <c r="BO782" i="2"/>
  <c r="BH782" i="2"/>
  <c r="BA782" i="2"/>
  <c r="AF782" i="2"/>
  <c r="Y782" i="2"/>
  <c r="D782" i="2"/>
  <c r="BV781" i="2"/>
  <c r="BO781" i="2"/>
  <c r="BH781" i="2"/>
  <c r="BA781" i="2"/>
  <c r="AF781" i="2"/>
  <c r="Y781" i="2"/>
  <c r="D781" i="2"/>
  <c r="BV780" i="2"/>
  <c r="BO780" i="2"/>
  <c r="BH780" i="2"/>
  <c r="BA780" i="2"/>
  <c r="AF780" i="2"/>
  <c r="Y780" i="2"/>
  <c r="D780" i="2"/>
  <c r="BV779" i="2"/>
  <c r="BO779" i="2"/>
  <c r="BH779" i="2"/>
  <c r="BA779" i="2"/>
  <c r="AF779" i="2"/>
  <c r="Y779" i="2"/>
  <c r="D779" i="2"/>
  <c r="BV778" i="2"/>
  <c r="BO778" i="2"/>
  <c r="BH778" i="2"/>
  <c r="BA778" i="2"/>
  <c r="AF778" i="2"/>
  <c r="Y778" i="2"/>
  <c r="D778" i="2"/>
  <c r="BV777" i="2"/>
  <c r="BO777" i="2"/>
  <c r="BH777" i="2"/>
  <c r="BA777" i="2"/>
  <c r="AF777" i="2"/>
  <c r="Y777" i="2"/>
  <c r="D777" i="2"/>
  <c r="BV776" i="2"/>
  <c r="BO776" i="2"/>
  <c r="BH776" i="2"/>
  <c r="BA776" i="2"/>
  <c r="AF776" i="2"/>
  <c r="Y776" i="2"/>
  <c r="D776" i="2"/>
  <c r="BV775" i="2"/>
  <c r="BO775" i="2"/>
  <c r="BH775" i="2"/>
  <c r="BA775" i="2"/>
  <c r="AF775" i="2"/>
  <c r="Y775" i="2"/>
  <c r="D775" i="2"/>
  <c r="BV774" i="2"/>
  <c r="BO774" i="2"/>
  <c r="BH774" i="2"/>
  <c r="BA774" i="2"/>
  <c r="AF774" i="2"/>
  <c r="Y774" i="2"/>
  <c r="D774" i="2"/>
  <c r="BV773" i="2"/>
  <c r="BO773" i="2"/>
  <c r="BH773" i="2"/>
  <c r="BA773" i="2"/>
  <c r="AF773" i="2"/>
  <c r="Y773" i="2"/>
  <c r="D773" i="2"/>
  <c r="BV772" i="2"/>
  <c r="BO772" i="2"/>
  <c r="BH772" i="2"/>
  <c r="BA772" i="2"/>
  <c r="AF772" i="2"/>
  <c r="Y772" i="2"/>
  <c r="D772" i="2"/>
  <c r="BV771" i="2"/>
  <c r="BO771" i="2"/>
  <c r="BH771" i="2"/>
  <c r="BA771" i="2"/>
  <c r="AF771" i="2"/>
  <c r="Y771" i="2"/>
  <c r="D771" i="2"/>
  <c r="BV770" i="2"/>
  <c r="BO770" i="2"/>
  <c r="BH770" i="2"/>
  <c r="BA770" i="2"/>
  <c r="AF770" i="2"/>
  <c r="Y770" i="2"/>
  <c r="D770" i="2"/>
  <c r="BV769" i="2"/>
  <c r="BO769" i="2"/>
  <c r="BH769" i="2"/>
  <c r="BA769" i="2"/>
  <c r="AF769" i="2"/>
  <c r="Y769" i="2"/>
  <c r="D769" i="2"/>
  <c r="BV768" i="2"/>
  <c r="BO768" i="2"/>
  <c r="BH768" i="2"/>
  <c r="BA768" i="2"/>
  <c r="AF768" i="2"/>
  <c r="Y768" i="2"/>
  <c r="D768" i="2"/>
  <c r="BV767" i="2"/>
  <c r="BO767" i="2"/>
  <c r="BH767" i="2"/>
  <c r="BA767" i="2"/>
  <c r="AF767" i="2"/>
  <c r="Y767" i="2"/>
  <c r="D767" i="2"/>
  <c r="BV766" i="2"/>
  <c r="BO766" i="2"/>
  <c r="BH766" i="2"/>
  <c r="BA766" i="2"/>
  <c r="AF766" i="2"/>
  <c r="Y766" i="2"/>
  <c r="D766" i="2"/>
  <c r="BV765" i="2"/>
  <c r="BO765" i="2"/>
  <c r="BH765" i="2"/>
  <c r="BA765" i="2"/>
  <c r="AF765" i="2"/>
  <c r="Y765" i="2"/>
  <c r="D765" i="2"/>
  <c r="BV764" i="2"/>
  <c r="BO764" i="2"/>
  <c r="BH764" i="2"/>
  <c r="BA764" i="2"/>
  <c r="AF764" i="2"/>
  <c r="Y764" i="2"/>
  <c r="D764" i="2"/>
  <c r="BV763" i="2"/>
  <c r="BO763" i="2"/>
  <c r="BH763" i="2"/>
  <c r="BA763" i="2"/>
  <c r="AF763" i="2"/>
  <c r="Y763" i="2"/>
  <c r="D763" i="2"/>
  <c r="BV762" i="2"/>
  <c r="BO762" i="2"/>
  <c r="BH762" i="2"/>
  <c r="BA762" i="2"/>
  <c r="AF762" i="2"/>
  <c r="Y762" i="2"/>
  <c r="D762" i="2"/>
  <c r="BV761" i="2"/>
  <c r="BO761" i="2"/>
  <c r="BH761" i="2"/>
  <c r="BA761" i="2"/>
  <c r="AF761" i="2"/>
  <c r="Y761" i="2"/>
  <c r="D761" i="2"/>
  <c r="BV760" i="2"/>
  <c r="BO760" i="2"/>
  <c r="BH760" i="2"/>
  <c r="BA760" i="2"/>
  <c r="AF760" i="2"/>
  <c r="Y760" i="2"/>
  <c r="D760" i="2"/>
  <c r="BV759" i="2"/>
  <c r="BO759" i="2"/>
  <c r="BH759" i="2"/>
  <c r="BA759" i="2"/>
  <c r="AF759" i="2"/>
  <c r="Y759" i="2"/>
  <c r="D759" i="2"/>
  <c r="BV758" i="2"/>
  <c r="BO758" i="2"/>
  <c r="BH758" i="2"/>
  <c r="BA758" i="2"/>
  <c r="AF758" i="2"/>
  <c r="Y758" i="2"/>
  <c r="D758" i="2"/>
  <c r="BV757" i="2"/>
  <c r="BO757" i="2"/>
  <c r="BH757" i="2"/>
  <c r="BA757" i="2"/>
  <c r="AF757" i="2"/>
  <c r="Y757" i="2"/>
  <c r="D757" i="2"/>
  <c r="BV756" i="2"/>
  <c r="BO756" i="2"/>
  <c r="BH756" i="2"/>
  <c r="BA756" i="2"/>
  <c r="AF756" i="2"/>
  <c r="Y756" i="2"/>
  <c r="D756" i="2"/>
  <c r="BV755" i="2"/>
  <c r="BO755" i="2"/>
  <c r="BH755" i="2"/>
  <c r="BA755" i="2"/>
  <c r="AF755" i="2"/>
  <c r="Y755" i="2"/>
  <c r="D755" i="2"/>
  <c r="BV754" i="2"/>
  <c r="BO754" i="2"/>
  <c r="BH754" i="2"/>
  <c r="BA754" i="2"/>
  <c r="AF754" i="2"/>
  <c r="Y754" i="2"/>
  <c r="D754" i="2"/>
  <c r="BV753" i="2"/>
  <c r="BO753" i="2"/>
  <c r="BH753" i="2"/>
  <c r="BA753" i="2"/>
  <c r="AF753" i="2"/>
  <c r="Y753" i="2"/>
  <c r="D753" i="2"/>
  <c r="BV752" i="2"/>
  <c r="BO752" i="2"/>
  <c r="BH752" i="2"/>
  <c r="BA752" i="2"/>
  <c r="AF752" i="2"/>
  <c r="Y752" i="2"/>
  <c r="D752" i="2"/>
  <c r="BV751" i="2"/>
  <c r="BO751" i="2"/>
  <c r="BH751" i="2"/>
  <c r="BA751" i="2"/>
  <c r="AF751" i="2"/>
  <c r="Y751" i="2"/>
  <c r="D751" i="2"/>
  <c r="BV750" i="2"/>
  <c r="BO750" i="2"/>
  <c r="BH750" i="2"/>
  <c r="BA750" i="2"/>
  <c r="AF750" i="2"/>
  <c r="Y750" i="2"/>
  <c r="D750" i="2"/>
  <c r="BV749" i="2"/>
  <c r="BO749" i="2"/>
  <c r="BH749" i="2"/>
  <c r="BA749" i="2"/>
  <c r="AF749" i="2"/>
  <c r="Y749" i="2"/>
  <c r="D749" i="2"/>
  <c r="BV748" i="2"/>
  <c r="BO748" i="2"/>
  <c r="BH748" i="2"/>
  <c r="BA748" i="2"/>
  <c r="AF748" i="2"/>
  <c r="Y748" i="2"/>
  <c r="D748" i="2"/>
  <c r="BV747" i="2"/>
  <c r="BO747" i="2"/>
  <c r="BH747" i="2"/>
  <c r="BA747" i="2"/>
  <c r="AF747" i="2"/>
  <c r="Y747" i="2"/>
  <c r="D747" i="2"/>
  <c r="BV746" i="2"/>
  <c r="BO746" i="2"/>
  <c r="BH746" i="2"/>
  <c r="BA746" i="2"/>
  <c r="AF746" i="2"/>
  <c r="Y746" i="2"/>
  <c r="D746" i="2"/>
  <c r="BV745" i="2"/>
  <c r="BO745" i="2"/>
  <c r="BH745" i="2"/>
  <c r="BA745" i="2"/>
  <c r="AF745" i="2"/>
  <c r="Y745" i="2"/>
  <c r="D745" i="2"/>
  <c r="BV744" i="2"/>
  <c r="BO744" i="2"/>
  <c r="BH744" i="2"/>
  <c r="BA744" i="2"/>
  <c r="AF744" i="2"/>
  <c r="Y744" i="2"/>
  <c r="D744" i="2"/>
  <c r="BV743" i="2"/>
  <c r="BO743" i="2"/>
  <c r="BH743" i="2"/>
  <c r="BA743" i="2"/>
  <c r="AF743" i="2"/>
  <c r="Y743" i="2"/>
  <c r="D743" i="2"/>
  <c r="BV742" i="2"/>
  <c r="BO742" i="2"/>
  <c r="BH742" i="2"/>
  <c r="BA742" i="2"/>
  <c r="AF742" i="2"/>
  <c r="Y742" i="2"/>
  <c r="D742" i="2"/>
  <c r="BV741" i="2"/>
  <c r="BO741" i="2"/>
  <c r="BH741" i="2"/>
  <c r="BA741" i="2"/>
  <c r="AF741" i="2"/>
  <c r="Y741" i="2"/>
  <c r="D741" i="2"/>
  <c r="BV740" i="2"/>
  <c r="BO740" i="2"/>
  <c r="BH740" i="2"/>
  <c r="BA740" i="2"/>
  <c r="AF740" i="2"/>
  <c r="Y740" i="2"/>
  <c r="D740" i="2"/>
  <c r="BV739" i="2"/>
  <c r="BO739" i="2"/>
  <c r="BH739" i="2"/>
  <c r="BA739" i="2"/>
  <c r="AF739" i="2"/>
  <c r="Y739" i="2"/>
  <c r="D739" i="2"/>
  <c r="BV738" i="2"/>
  <c r="BO738" i="2"/>
  <c r="BH738" i="2"/>
  <c r="BA738" i="2"/>
  <c r="AF738" i="2"/>
  <c r="Y738" i="2"/>
  <c r="D738" i="2"/>
  <c r="BV737" i="2"/>
  <c r="BO737" i="2"/>
  <c r="BH737" i="2"/>
  <c r="BA737" i="2"/>
  <c r="AF737" i="2"/>
  <c r="Y737" i="2"/>
  <c r="D737" i="2"/>
  <c r="BV736" i="2"/>
  <c r="BO736" i="2"/>
  <c r="BH736" i="2"/>
  <c r="BA736" i="2"/>
  <c r="AF736" i="2"/>
  <c r="Y736" i="2"/>
  <c r="D736" i="2"/>
  <c r="BV735" i="2"/>
  <c r="BO735" i="2"/>
  <c r="BH735" i="2"/>
  <c r="BA735" i="2"/>
  <c r="AF735" i="2"/>
  <c r="Y735" i="2"/>
  <c r="D735" i="2"/>
  <c r="BV734" i="2"/>
  <c r="BO734" i="2"/>
  <c r="BH734" i="2"/>
  <c r="BA734" i="2"/>
  <c r="AF734" i="2"/>
  <c r="Y734" i="2"/>
  <c r="D734" i="2"/>
  <c r="BV733" i="2"/>
  <c r="BO733" i="2"/>
  <c r="BH733" i="2"/>
  <c r="BA733" i="2"/>
  <c r="AF733" i="2"/>
  <c r="Y733" i="2"/>
  <c r="D733" i="2"/>
  <c r="BV732" i="2"/>
  <c r="BO732" i="2"/>
  <c r="BH732" i="2"/>
  <c r="BA732" i="2"/>
  <c r="AF732" i="2"/>
  <c r="Y732" i="2"/>
  <c r="D732" i="2"/>
  <c r="BV731" i="2"/>
  <c r="BO731" i="2"/>
  <c r="BH731" i="2"/>
  <c r="BA731" i="2"/>
  <c r="AF731" i="2"/>
  <c r="Y731" i="2"/>
  <c r="D731" i="2"/>
  <c r="BV730" i="2"/>
  <c r="BO730" i="2"/>
  <c r="BH730" i="2"/>
  <c r="BA730" i="2"/>
  <c r="AF730" i="2"/>
  <c r="Y730" i="2"/>
  <c r="D730" i="2"/>
  <c r="BV729" i="2"/>
  <c r="BO729" i="2"/>
  <c r="BH729" i="2"/>
  <c r="BA729" i="2"/>
  <c r="AF729" i="2"/>
  <c r="Y729" i="2"/>
  <c r="D729" i="2"/>
  <c r="BV728" i="2"/>
  <c r="BO728" i="2"/>
  <c r="BH728" i="2"/>
  <c r="BA728" i="2"/>
  <c r="AF728" i="2"/>
  <c r="Y728" i="2"/>
  <c r="D728" i="2"/>
  <c r="BV727" i="2"/>
  <c r="BO727" i="2"/>
  <c r="BH727" i="2"/>
  <c r="BA727" i="2"/>
  <c r="AF727" i="2"/>
  <c r="Y727" i="2"/>
  <c r="D727" i="2"/>
  <c r="BV726" i="2"/>
  <c r="BO726" i="2"/>
  <c r="BH726" i="2"/>
  <c r="BA726" i="2"/>
  <c r="AF726" i="2"/>
  <c r="Y726" i="2"/>
  <c r="D726" i="2"/>
  <c r="BV725" i="2"/>
  <c r="BO725" i="2"/>
  <c r="BH725" i="2"/>
  <c r="BA725" i="2"/>
  <c r="AF725" i="2"/>
  <c r="Y725" i="2"/>
  <c r="D725" i="2"/>
  <c r="BV724" i="2"/>
  <c r="BO724" i="2"/>
  <c r="BH724" i="2"/>
  <c r="BA724" i="2"/>
  <c r="AF724" i="2"/>
  <c r="Y724" i="2"/>
  <c r="D724" i="2"/>
  <c r="BV723" i="2"/>
  <c r="BO723" i="2"/>
  <c r="BH723" i="2"/>
  <c r="BA723" i="2"/>
  <c r="AF723" i="2"/>
  <c r="Y723" i="2"/>
  <c r="D723" i="2"/>
  <c r="BV722" i="2"/>
  <c r="BO722" i="2"/>
  <c r="BH722" i="2"/>
  <c r="BA722" i="2"/>
  <c r="AF722" i="2"/>
  <c r="Y722" i="2"/>
  <c r="D722" i="2"/>
  <c r="BV721" i="2"/>
  <c r="BO721" i="2"/>
  <c r="BH721" i="2"/>
  <c r="BA721" i="2"/>
  <c r="AF721" i="2"/>
  <c r="Y721" i="2"/>
  <c r="D721" i="2"/>
  <c r="BV720" i="2"/>
  <c r="BO720" i="2"/>
  <c r="BH720" i="2"/>
  <c r="BA720" i="2"/>
  <c r="AF720" i="2"/>
  <c r="Y720" i="2"/>
  <c r="D720" i="2"/>
  <c r="BV719" i="2"/>
  <c r="BO719" i="2"/>
  <c r="BH719" i="2"/>
  <c r="BA719" i="2"/>
  <c r="AF719" i="2"/>
  <c r="Y719" i="2"/>
  <c r="D719" i="2"/>
  <c r="BV718" i="2"/>
  <c r="BO718" i="2"/>
  <c r="BH718" i="2"/>
  <c r="BA718" i="2"/>
  <c r="AF718" i="2"/>
  <c r="Y718" i="2"/>
  <c r="D718" i="2"/>
  <c r="BV717" i="2"/>
  <c r="BO717" i="2"/>
  <c r="BH717" i="2"/>
  <c r="BA717" i="2"/>
  <c r="AF717" i="2"/>
  <c r="Y717" i="2"/>
  <c r="D717" i="2"/>
  <c r="BV716" i="2"/>
  <c r="BO716" i="2"/>
  <c r="BH716" i="2"/>
  <c r="BA716" i="2"/>
  <c r="AF716" i="2"/>
  <c r="Y716" i="2"/>
  <c r="D716" i="2"/>
  <c r="BV715" i="2"/>
  <c r="BO715" i="2"/>
  <c r="BH715" i="2"/>
  <c r="BA715" i="2"/>
  <c r="AF715" i="2"/>
  <c r="Y715" i="2"/>
  <c r="D715" i="2"/>
  <c r="BV714" i="2"/>
  <c r="BO714" i="2"/>
  <c r="BH714" i="2"/>
  <c r="BA714" i="2"/>
  <c r="AF714" i="2"/>
  <c r="Y714" i="2"/>
  <c r="D714" i="2"/>
  <c r="BV713" i="2"/>
  <c r="BO713" i="2"/>
  <c r="BH713" i="2"/>
  <c r="BA713" i="2"/>
  <c r="AF713" i="2"/>
  <c r="Y713" i="2"/>
  <c r="D713" i="2"/>
  <c r="BV712" i="2"/>
  <c r="BO712" i="2"/>
  <c r="BH712" i="2"/>
  <c r="BA712" i="2"/>
  <c r="AF712" i="2"/>
  <c r="Y712" i="2"/>
  <c r="D712" i="2"/>
  <c r="BV711" i="2"/>
  <c r="BO711" i="2"/>
  <c r="BH711" i="2"/>
  <c r="BA711" i="2"/>
  <c r="AF711" i="2"/>
  <c r="Y711" i="2"/>
  <c r="D711" i="2"/>
  <c r="BV710" i="2"/>
  <c r="BO710" i="2"/>
  <c r="BH710" i="2"/>
  <c r="BA710" i="2"/>
  <c r="AF710" i="2"/>
  <c r="Y710" i="2"/>
  <c r="D710" i="2"/>
  <c r="BV709" i="2"/>
  <c r="BO709" i="2"/>
  <c r="BH709" i="2"/>
  <c r="BA709" i="2"/>
  <c r="AF709" i="2"/>
  <c r="Y709" i="2"/>
  <c r="D709" i="2"/>
  <c r="BV708" i="2"/>
  <c r="BO708" i="2"/>
  <c r="BH708" i="2"/>
  <c r="BA708" i="2"/>
  <c r="AF708" i="2"/>
  <c r="Y708" i="2"/>
  <c r="D708" i="2"/>
  <c r="BV707" i="2"/>
  <c r="BO707" i="2"/>
  <c r="BH707" i="2"/>
  <c r="BA707" i="2"/>
  <c r="AF707" i="2"/>
  <c r="Y707" i="2"/>
  <c r="D707" i="2"/>
  <c r="BV706" i="2"/>
  <c r="BO706" i="2"/>
  <c r="BH706" i="2"/>
  <c r="BA706" i="2"/>
  <c r="AF706" i="2"/>
  <c r="Y706" i="2"/>
  <c r="D706" i="2"/>
  <c r="BV705" i="2"/>
  <c r="BO705" i="2"/>
  <c r="BH705" i="2"/>
  <c r="BA705" i="2"/>
  <c r="AF705" i="2"/>
  <c r="Y705" i="2"/>
  <c r="D705" i="2"/>
  <c r="BV704" i="2"/>
  <c r="BO704" i="2"/>
  <c r="BH704" i="2"/>
  <c r="BA704" i="2"/>
  <c r="AF704" i="2"/>
  <c r="Y704" i="2"/>
  <c r="D704" i="2"/>
  <c r="BV703" i="2"/>
  <c r="BO703" i="2"/>
  <c r="BH703" i="2"/>
  <c r="BA703" i="2"/>
  <c r="AF703" i="2"/>
  <c r="Y703" i="2"/>
  <c r="D703" i="2"/>
  <c r="BV702" i="2"/>
  <c r="BO702" i="2"/>
  <c r="BH702" i="2"/>
  <c r="BA702" i="2"/>
  <c r="AF702" i="2"/>
  <c r="Y702" i="2"/>
  <c r="D702" i="2"/>
  <c r="BV701" i="2"/>
  <c r="BO701" i="2"/>
  <c r="BH701" i="2"/>
  <c r="BA701" i="2"/>
  <c r="AF701" i="2"/>
  <c r="Y701" i="2"/>
  <c r="D701" i="2"/>
  <c r="BV700" i="2"/>
  <c r="BO700" i="2"/>
  <c r="BH700" i="2"/>
  <c r="BA700" i="2"/>
  <c r="AF700" i="2"/>
  <c r="Y700" i="2"/>
  <c r="D700" i="2"/>
  <c r="BV699" i="2"/>
  <c r="BO699" i="2"/>
  <c r="BH699" i="2"/>
  <c r="BA699" i="2"/>
  <c r="AF699" i="2"/>
  <c r="Y699" i="2"/>
  <c r="D699" i="2"/>
  <c r="BV698" i="2"/>
  <c r="BO698" i="2"/>
  <c r="BH698" i="2"/>
  <c r="BA698" i="2"/>
  <c r="AF698" i="2"/>
  <c r="Y698" i="2"/>
  <c r="D698" i="2"/>
  <c r="BV697" i="2"/>
  <c r="BO697" i="2"/>
  <c r="BH697" i="2"/>
  <c r="BA697" i="2"/>
  <c r="AF697" i="2"/>
  <c r="Y697" i="2"/>
  <c r="D697" i="2"/>
  <c r="BV696" i="2"/>
  <c r="BO696" i="2"/>
  <c r="BH696" i="2"/>
  <c r="BA696" i="2"/>
  <c r="AF696" i="2"/>
  <c r="Y696" i="2"/>
  <c r="D696" i="2"/>
  <c r="BV695" i="2"/>
  <c r="BO695" i="2"/>
  <c r="BH695" i="2"/>
  <c r="BA695" i="2"/>
  <c r="AF695" i="2"/>
  <c r="Y695" i="2"/>
  <c r="D695" i="2"/>
  <c r="BV694" i="2"/>
  <c r="BO694" i="2"/>
  <c r="BH694" i="2"/>
  <c r="BA694" i="2"/>
  <c r="AF694" i="2"/>
  <c r="Y694" i="2"/>
  <c r="D694" i="2"/>
  <c r="BV693" i="2"/>
  <c r="BO693" i="2"/>
  <c r="BH693" i="2"/>
  <c r="BA693" i="2"/>
  <c r="AF693" i="2"/>
  <c r="Y693" i="2"/>
  <c r="D693" i="2"/>
  <c r="BV692" i="2"/>
  <c r="BO692" i="2"/>
  <c r="BH692" i="2"/>
  <c r="BA692" i="2"/>
  <c r="AF692" i="2"/>
  <c r="Y692" i="2"/>
  <c r="D692" i="2"/>
  <c r="BV691" i="2"/>
  <c r="BO691" i="2"/>
  <c r="BH691" i="2"/>
  <c r="BA691" i="2"/>
  <c r="AF691" i="2"/>
  <c r="Y691" i="2"/>
  <c r="D691" i="2"/>
  <c r="BV690" i="2"/>
  <c r="BO690" i="2"/>
  <c r="BH690" i="2"/>
  <c r="BA690" i="2"/>
  <c r="AF690" i="2"/>
  <c r="Y690" i="2"/>
  <c r="D690" i="2"/>
  <c r="BV689" i="2"/>
  <c r="BO689" i="2"/>
  <c r="BH689" i="2"/>
  <c r="BA689" i="2"/>
  <c r="AF689" i="2"/>
  <c r="Y689" i="2"/>
  <c r="D689" i="2"/>
  <c r="BV688" i="2"/>
  <c r="BO688" i="2"/>
  <c r="BH688" i="2"/>
  <c r="BA688" i="2"/>
  <c r="AF688" i="2"/>
  <c r="Y688" i="2"/>
  <c r="D688" i="2"/>
  <c r="BV687" i="2"/>
  <c r="BO687" i="2"/>
  <c r="BH687" i="2"/>
  <c r="BA687" i="2"/>
  <c r="AF687" i="2"/>
  <c r="Y687" i="2"/>
  <c r="D687" i="2"/>
  <c r="BV686" i="2"/>
  <c r="BO686" i="2"/>
  <c r="BH686" i="2"/>
  <c r="BA686" i="2"/>
  <c r="AF686" i="2"/>
  <c r="Y686" i="2"/>
  <c r="D686" i="2"/>
  <c r="BV685" i="2"/>
  <c r="BO685" i="2"/>
  <c r="BH685" i="2"/>
  <c r="BA685" i="2"/>
  <c r="AF685" i="2"/>
  <c r="Y685" i="2"/>
  <c r="D685" i="2"/>
  <c r="BV684" i="2"/>
  <c r="BO684" i="2"/>
  <c r="BH684" i="2"/>
  <c r="BA684" i="2"/>
  <c r="AF684" i="2"/>
  <c r="Y684" i="2"/>
  <c r="D684" i="2"/>
  <c r="BV683" i="2"/>
  <c r="BO683" i="2"/>
  <c r="BH683" i="2"/>
  <c r="BA683" i="2"/>
  <c r="AF683" i="2"/>
  <c r="Y683" i="2"/>
  <c r="D683" i="2"/>
  <c r="BV682" i="2"/>
  <c r="BO682" i="2"/>
  <c r="BH682" i="2"/>
  <c r="BA682" i="2"/>
  <c r="AF682" i="2"/>
  <c r="Y682" i="2"/>
  <c r="D682" i="2"/>
  <c r="BV681" i="2"/>
  <c r="BO681" i="2"/>
  <c r="BH681" i="2"/>
  <c r="BA681" i="2"/>
  <c r="AF681" i="2"/>
  <c r="Y681" i="2"/>
  <c r="D681" i="2"/>
  <c r="BV680" i="2"/>
  <c r="BO680" i="2"/>
  <c r="BH680" i="2"/>
  <c r="BA680" i="2"/>
  <c r="AF680" i="2"/>
  <c r="Y680" i="2"/>
  <c r="D680" i="2"/>
  <c r="BV679" i="2"/>
  <c r="BO679" i="2"/>
  <c r="BH679" i="2"/>
  <c r="BA679" i="2"/>
  <c r="AF679" i="2"/>
  <c r="Y679" i="2"/>
  <c r="D679" i="2"/>
  <c r="BV678" i="2"/>
  <c r="BO678" i="2"/>
  <c r="BH678" i="2"/>
  <c r="BA678" i="2"/>
  <c r="AF678" i="2"/>
  <c r="Y678" i="2"/>
  <c r="D678" i="2"/>
  <c r="BV677" i="2"/>
  <c r="BO677" i="2"/>
  <c r="BH677" i="2"/>
  <c r="BA677" i="2"/>
  <c r="AF677" i="2"/>
  <c r="Y677" i="2"/>
  <c r="D677" i="2"/>
  <c r="BV676" i="2"/>
  <c r="BO676" i="2"/>
  <c r="BH676" i="2"/>
  <c r="BA676" i="2"/>
  <c r="AF676" i="2"/>
  <c r="Y676" i="2"/>
  <c r="D676" i="2"/>
  <c r="BV675" i="2"/>
  <c r="BO675" i="2"/>
  <c r="BH675" i="2"/>
  <c r="BA675" i="2"/>
  <c r="AF675" i="2"/>
  <c r="Y675" i="2"/>
  <c r="D675" i="2"/>
  <c r="BV674" i="2"/>
  <c r="BO674" i="2"/>
  <c r="BH674" i="2"/>
  <c r="BA674" i="2"/>
  <c r="AF674" i="2"/>
  <c r="Y674" i="2"/>
  <c r="D674" i="2"/>
  <c r="BV673" i="2"/>
  <c r="BO673" i="2"/>
  <c r="BH673" i="2"/>
  <c r="BA673" i="2"/>
  <c r="AF673" i="2"/>
  <c r="Y673" i="2"/>
  <c r="D673" i="2"/>
  <c r="BV672" i="2"/>
  <c r="BO672" i="2"/>
  <c r="BH672" i="2"/>
  <c r="BA672" i="2"/>
  <c r="AF672" i="2"/>
  <c r="Y672" i="2"/>
  <c r="D672" i="2"/>
  <c r="BV671" i="2"/>
  <c r="BO671" i="2"/>
  <c r="BH671" i="2"/>
  <c r="BA671" i="2"/>
  <c r="AF671" i="2"/>
  <c r="Y671" i="2"/>
  <c r="D671" i="2"/>
  <c r="BV670" i="2"/>
  <c r="BO670" i="2"/>
  <c r="BH670" i="2"/>
  <c r="BA670" i="2"/>
  <c r="AF670" i="2"/>
  <c r="Y670" i="2"/>
  <c r="D670" i="2"/>
  <c r="BV669" i="2"/>
  <c r="BO669" i="2"/>
  <c r="BH669" i="2"/>
  <c r="BA669" i="2"/>
  <c r="AF669" i="2"/>
  <c r="Y669" i="2"/>
  <c r="D669" i="2"/>
  <c r="BV668" i="2"/>
  <c r="BO668" i="2"/>
  <c r="BH668" i="2"/>
  <c r="BA668" i="2"/>
  <c r="AF668" i="2"/>
  <c r="Y668" i="2"/>
  <c r="D668" i="2"/>
  <c r="BV667" i="2"/>
  <c r="BO667" i="2"/>
  <c r="BH667" i="2"/>
  <c r="BA667" i="2"/>
  <c r="AF667" i="2"/>
  <c r="Y667" i="2"/>
  <c r="D667" i="2"/>
  <c r="BV666" i="2"/>
  <c r="BO666" i="2"/>
  <c r="BH666" i="2"/>
  <c r="BA666" i="2"/>
  <c r="AF666" i="2"/>
  <c r="Y666" i="2"/>
  <c r="D666" i="2"/>
  <c r="BV665" i="2"/>
  <c r="BO665" i="2"/>
  <c r="BH665" i="2"/>
  <c r="BA665" i="2"/>
  <c r="AF665" i="2"/>
  <c r="Y665" i="2"/>
  <c r="D665" i="2"/>
  <c r="BV664" i="2"/>
  <c r="BO664" i="2"/>
  <c r="BH664" i="2"/>
  <c r="BA664" i="2"/>
  <c r="AF664" i="2"/>
  <c r="Y664" i="2"/>
  <c r="D664" i="2"/>
  <c r="BV663" i="2"/>
  <c r="BO663" i="2"/>
  <c r="BH663" i="2"/>
  <c r="BA663" i="2"/>
  <c r="AF663" i="2"/>
  <c r="Y663" i="2"/>
  <c r="D663" i="2"/>
  <c r="BV662" i="2"/>
  <c r="BO662" i="2"/>
  <c r="BH662" i="2"/>
  <c r="BA662" i="2"/>
  <c r="AF662" i="2"/>
  <c r="Y662" i="2"/>
  <c r="D662" i="2"/>
  <c r="BV661" i="2"/>
  <c r="BO661" i="2"/>
  <c r="BH661" i="2"/>
  <c r="BA661" i="2"/>
  <c r="AF661" i="2"/>
  <c r="Y661" i="2"/>
  <c r="D661" i="2"/>
  <c r="BV660" i="2"/>
  <c r="BO660" i="2"/>
  <c r="BH660" i="2"/>
  <c r="BA660" i="2"/>
  <c r="AF660" i="2"/>
  <c r="Y660" i="2"/>
  <c r="D660" i="2"/>
  <c r="BV659" i="2"/>
  <c r="BO659" i="2"/>
  <c r="BH659" i="2"/>
  <c r="BA659" i="2"/>
  <c r="AF659" i="2"/>
  <c r="Y659" i="2"/>
  <c r="D659" i="2"/>
  <c r="BV658" i="2"/>
  <c r="BO658" i="2"/>
  <c r="BH658" i="2"/>
  <c r="BA658" i="2"/>
  <c r="AF658" i="2"/>
  <c r="Y658" i="2"/>
  <c r="D658" i="2"/>
  <c r="BV657" i="2"/>
  <c r="BO657" i="2"/>
  <c r="BH657" i="2"/>
  <c r="BA657" i="2"/>
  <c r="AF657" i="2"/>
  <c r="Y657" i="2"/>
  <c r="D657" i="2"/>
  <c r="BV656" i="2"/>
  <c r="BO656" i="2"/>
  <c r="BH656" i="2"/>
  <c r="BA656" i="2"/>
  <c r="AF656" i="2"/>
  <c r="Y656" i="2"/>
  <c r="D656" i="2"/>
  <c r="BV655" i="2"/>
  <c r="BO655" i="2"/>
  <c r="BH655" i="2"/>
  <c r="BA655" i="2"/>
  <c r="AF655" i="2"/>
  <c r="Y655" i="2"/>
  <c r="D655" i="2"/>
  <c r="BV654" i="2"/>
  <c r="BO654" i="2"/>
  <c r="BH654" i="2"/>
  <c r="BA654" i="2"/>
  <c r="AF654" i="2"/>
  <c r="Y654" i="2"/>
  <c r="D654" i="2"/>
  <c r="BV653" i="2"/>
  <c r="BO653" i="2"/>
  <c r="BH653" i="2"/>
  <c r="BA653" i="2"/>
  <c r="AF653" i="2"/>
  <c r="Y653" i="2"/>
  <c r="D653" i="2"/>
  <c r="BV652" i="2"/>
  <c r="BO652" i="2"/>
  <c r="BH652" i="2"/>
  <c r="BA652" i="2"/>
  <c r="AF652" i="2"/>
  <c r="Y652" i="2"/>
  <c r="D652" i="2"/>
  <c r="BV651" i="2"/>
  <c r="BO651" i="2"/>
  <c r="BH651" i="2"/>
  <c r="BA651" i="2"/>
  <c r="AF651" i="2"/>
  <c r="Y651" i="2"/>
  <c r="D651" i="2"/>
  <c r="BV650" i="2"/>
  <c r="BO650" i="2"/>
  <c r="BH650" i="2"/>
  <c r="BA650" i="2"/>
  <c r="AF650" i="2"/>
  <c r="Y650" i="2"/>
  <c r="D650" i="2"/>
  <c r="BV649" i="2"/>
  <c r="BO649" i="2"/>
  <c r="BH649" i="2"/>
  <c r="BA649" i="2"/>
  <c r="AF649" i="2"/>
  <c r="Y649" i="2"/>
  <c r="D649" i="2"/>
  <c r="BV648" i="2"/>
  <c r="BO648" i="2"/>
  <c r="BH648" i="2"/>
  <c r="BA648" i="2"/>
  <c r="AF648" i="2"/>
  <c r="Y648" i="2"/>
  <c r="D648" i="2"/>
  <c r="BV647" i="2"/>
  <c r="BO647" i="2"/>
  <c r="BH647" i="2"/>
  <c r="BA647" i="2"/>
  <c r="AF647" i="2"/>
  <c r="Y647" i="2"/>
  <c r="D647" i="2"/>
  <c r="BV646" i="2"/>
  <c r="BO646" i="2"/>
  <c r="BH646" i="2"/>
  <c r="BA646" i="2"/>
  <c r="AF646" i="2"/>
  <c r="Y646" i="2"/>
  <c r="D646" i="2"/>
  <c r="BV645" i="2"/>
  <c r="BO645" i="2"/>
  <c r="BH645" i="2"/>
  <c r="BA645" i="2"/>
  <c r="AF645" i="2"/>
  <c r="Y645" i="2"/>
  <c r="D645" i="2"/>
  <c r="BV644" i="2"/>
  <c r="BO644" i="2"/>
  <c r="BH644" i="2"/>
  <c r="BA644" i="2"/>
  <c r="AF644" i="2"/>
  <c r="Y644" i="2"/>
  <c r="D644" i="2"/>
  <c r="BV643" i="2"/>
  <c r="BO643" i="2"/>
  <c r="BH643" i="2"/>
  <c r="BA643" i="2"/>
  <c r="AF643" i="2"/>
  <c r="Y643" i="2"/>
  <c r="D643" i="2"/>
  <c r="BV642" i="2"/>
  <c r="BO642" i="2"/>
  <c r="BH642" i="2"/>
  <c r="BA642" i="2"/>
  <c r="AF642" i="2"/>
  <c r="Y642" i="2"/>
  <c r="D642" i="2"/>
  <c r="BV641" i="2"/>
  <c r="BO641" i="2"/>
  <c r="BH641" i="2"/>
  <c r="BA641" i="2"/>
  <c r="AF641" i="2"/>
  <c r="Y641" i="2"/>
  <c r="D641" i="2"/>
  <c r="BV640" i="2"/>
  <c r="BO640" i="2"/>
  <c r="BH640" i="2"/>
  <c r="BA640" i="2"/>
  <c r="AF640" i="2"/>
  <c r="Y640" i="2"/>
  <c r="D640" i="2"/>
  <c r="BV639" i="2"/>
  <c r="BO639" i="2"/>
  <c r="BH639" i="2"/>
  <c r="BA639" i="2"/>
  <c r="AF639" i="2"/>
  <c r="Y639" i="2"/>
  <c r="D639" i="2"/>
  <c r="BV638" i="2"/>
  <c r="BO638" i="2"/>
  <c r="BH638" i="2"/>
  <c r="BA638" i="2"/>
  <c r="AF638" i="2"/>
  <c r="Y638" i="2"/>
  <c r="D638" i="2"/>
  <c r="BV637" i="2"/>
  <c r="BO637" i="2"/>
  <c r="BH637" i="2"/>
  <c r="BA637" i="2"/>
  <c r="AF637" i="2"/>
  <c r="Y637" i="2"/>
  <c r="D637" i="2"/>
  <c r="BV636" i="2"/>
  <c r="BO636" i="2"/>
  <c r="BH636" i="2"/>
  <c r="BA636" i="2"/>
  <c r="AF636" i="2"/>
  <c r="Y636" i="2"/>
  <c r="D636" i="2"/>
  <c r="BV635" i="2"/>
  <c r="BO635" i="2"/>
  <c r="BH635" i="2"/>
  <c r="BA635" i="2"/>
  <c r="AF635" i="2"/>
  <c r="Y635" i="2"/>
  <c r="D635" i="2"/>
  <c r="BV634" i="2"/>
  <c r="BO634" i="2"/>
  <c r="BH634" i="2"/>
  <c r="BA634" i="2"/>
  <c r="AF634" i="2"/>
  <c r="Y634" i="2"/>
  <c r="D634" i="2"/>
  <c r="BV633" i="2"/>
  <c r="BO633" i="2"/>
  <c r="BH633" i="2"/>
  <c r="BA633" i="2"/>
  <c r="AF633" i="2"/>
  <c r="Y633" i="2"/>
  <c r="D633" i="2"/>
  <c r="BV632" i="2"/>
  <c r="BO632" i="2"/>
  <c r="BH632" i="2"/>
  <c r="BA632" i="2"/>
  <c r="AF632" i="2"/>
  <c r="Y632" i="2"/>
  <c r="D632" i="2"/>
  <c r="BV631" i="2"/>
  <c r="BO631" i="2"/>
  <c r="BH631" i="2"/>
  <c r="BA631" i="2"/>
  <c r="AF631" i="2"/>
  <c r="Y631" i="2"/>
  <c r="D631" i="2"/>
  <c r="BV630" i="2"/>
  <c r="BO630" i="2"/>
  <c r="BH630" i="2"/>
  <c r="BA630" i="2"/>
  <c r="AF630" i="2"/>
  <c r="Y630" i="2"/>
  <c r="D630" i="2"/>
  <c r="BV629" i="2"/>
  <c r="BO629" i="2"/>
  <c r="BH629" i="2"/>
  <c r="BA629" i="2"/>
  <c r="AF629" i="2"/>
  <c r="Y629" i="2"/>
  <c r="D629" i="2"/>
  <c r="BV628" i="2"/>
  <c r="BO628" i="2"/>
  <c r="BH628" i="2"/>
  <c r="BA628" i="2"/>
  <c r="AF628" i="2"/>
  <c r="Y628" i="2"/>
  <c r="D628" i="2"/>
  <c r="BV627" i="2"/>
  <c r="BO627" i="2"/>
  <c r="BH627" i="2"/>
  <c r="BA627" i="2"/>
  <c r="AF627" i="2"/>
  <c r="Y627" i="2"/>
  <c r="D627" i="2"/>
  <c r="BV626" i="2"/>
  <c r="BO626" i="2"/>
  <c r="BH626" i="2"/>
  <c r="BA626" i="2"/>
  <c r="AF626" i="2"/>
  <c r="Y626" i="2"/>
  <c r="D626" i="2"/>
  <c r="BV625" i="2"/>
  <c r="BO625" i="2"/>
  <c r="BH625" i="2"/>
  <c r="BA625" i="2"/>
  <c r="AF625" i="2"/>
  <c r="Y625" i="2"/>
  <c r="D625" i="2"/>
  <c r="BV624" i="2"/>
  <c r="BO624" i="2"/>
  <c r="BH624" i="2"/>
  <c r="BA624" i="2"/>
  <c r="AF624" i="2"/>
  <c r="Y624" i="2"/>
  <c r="D624" i="2"/>
  <c r="BV623" i="2"/>
  <c r="BO623" i="2"/>
  <c r="BH623" i="2"/>
  <c r="BA623" i="2"/>
  <c r="AF623" i="2"/>
  <c r="Y623" i="2"/>
  <c r="D623" i="2"/>
  <c r="BV622" i="2"/>
  <c r="BO622" i="2"/>
  <c r="BH622" i="2"/>
  <c r="BA622" i="2"/>
  <c r="AF622" i="2"/>
  <c r="Y622" i="2"/>
  <c r="D622" i="2"/>
  <c r="BV621" i="2"/>
  <c r="BO621" i="2"/>
  <c r="BH621" i="2"/>
  <c r="BA621" i="2"/>
  <c r="AF621" i="2"/>
  <c r="Y621" i="2"/>
  <c r="D621" i="2"/>
  <c r="BV620" i="2"/>
  <c r="BO620" i="2"/>
  <c r="BH620" i="2"/>
  <c r="BA620" i="2"/>
  <c r="AF620" i="2"/>
  <c r="Y620" i="2"/>
  <c r="D620" i="2"/>
  <c r="BV619" i="2"/>
  <c r="BO619" i="2"/>
  <c r="BH619" i="2"/>
  <c r="BA619" i="2"/>
  <c r="AF619" i="2"/>
  <c r="Y619" i="2"/>
  <c r="D619" i="2"/>
  <c r="BV618" i="2"/>
  <c r="BO618" i="2"/>
  <c r="BH618" i="2"/>
  <c r="BA618" i="2"/>
  <c r="AF618" i="2"/>
  <c r="Y618" i="2"/>
  <c r="D618" i="2"/>
  <c r="BV617" i="2"/>
  <c r="BO617" i="2"/>
  <c r="BH617" i="2"/>
  <c r="BA617" i="2"/>
  <c r="AF617" i="2"/>
  <c r="Y617" i="2"/>
  <c r="D617" i="2"/>
  <c r="BV616" i="2"/>
  <c r="BO616" i="2"/>
  <c r="BH616" i="2"/>
  <c r="BA616" i="2"/>
  <c r="AF616" i="2"/>
  <c r="Y616" i="2"/>
  <c r="D616" i="2"/>
  <c r="BV615" i="2"/>
  <c r="BO615" i="2"/>
  <c r="BH615" i="2"/>
  <c r="BA615" i="2"/>
  <c r="AF615" i="2"/>
  <c r="Y615" i="2"/>
  <c r="D615" i="2"/>
  <c r="BV614" i="2"/>
  <c r="BO614" i="2"/>
  <c r="BH614" i="2"/>
  <c r="BA614" i="2"/>
  <c r="AF614" i="2"/>
  <c r="Y614" i="2"/>
  <c r="D614" i="2"/>
  <c r="BV613" i="2"/>
  <c r="BO613" i="2"/>
  <c r="BH613" i="2"/>
  <c r="BA613" i="2"/>
  <c r="AF613" i="2"/>
  <c r="Y613" i="2"/>
  <c r="D613" i="2"/>
  <c r="BV612" i="2"/>
  <c r="BO612" i="2"/>
  <c r="BH612" i="2"/>
  <c r="BA612" i="2"/>
  <c r="AF612" i="2"/>
  <c r="Y612" i="2"/>
  <c r="D612" i="2"/>
  <c r="BV611" i="2"/>
  <c r="BO611" i="2"/>
  <c r="BH611" i="2"/>
  <c r="BA611" i="2"/>
  <c r="AF611" i="2"/>
  <c r="Y611" i="2"/>
  <c r="D611" i="2"/>
  <c r="BV610" i="2"/>
  <c r="BO610" i="2"/>
  <c r="BH610" i="2"/>
  <c r="BA610" i="2"/>
  <c r="AF610" i="2"/>
  <c r="Y610" i="2"/>
  <c r="D610" i="2"/>
  <c r="BV609" i="2"/>
  <c r="BO609" i="2"/>
  <c r="BH609" i="2"/>
  <c r="BA609" i="2"/>
  <c r="AF609" i="2"/>
  <c r="Y609" i="2"/>
  <c r="D609" i="2"/>
  <c r="BV608" i="2"/>
  <c r="BO608" i="2"/>
  <c r="BH608" i="2"/>
  <c r="BA608" i="2"/>
  <c r="AF608" i="2"/>
  <c r="Y608" i="2"/>
  <c r="D608" i="2"/>
  <c r="BV607" i="2"/>
  <c r="BO607" i="2"/>
  <c r="BH607" i="2"/>
  <c r="BA607" i="2"/>
  <c r="AF607" i="2"/>
  <c r="Y607" i="2"/>
  <c r="D607" i="2"/>
  <c r="BV606" i="2"/>
  <c r="BO606" i="2"/>
  <c r="BH606" i="2"/>
  <c r="BA606" i="2"/>
  <c r="AF606" i="2"/>
  <c r="Y606" i="2"/>
  <c r="D606" i="2"/>
  <c r="BV605" i="2"/>
  <c r="BO605" i="2"/>
  <c r="BH605" i="2"/>
  <c r="BA605" i="2"/>
  <c r="AF605" i="2"/>
  <c r="Y605" i="2"/>
  <c r="D605" i="2"/>
  <c r="BV604" i="2"/>
  <c r="BO604" i="2"/>
  <c r="BH604" i="2"/>
  <c r="BA604" i="2"/>
  <c r="AF604" i="2"/>
  <c r="Y604" i="2"/>
  <c r="D604" i="2"/>
  <c r="BV603" i="2"/>
  <c r="BO603" i="2"/>
  <c r="BH603" i="2"/>
  <c r="BA603" i="2"/>
  <c r="AF603" i="2"/>
  <c r="Y603" i="2"/>
  <c r="D603" i="2"/>
  <c r="BV602" i="2"/>
  <c r="BO602" i="2"/>
  <c r="BH602" i="2"/>
  <c r="BA602" i="2"/>
  <c r="AF602" i="2"/>
  <c r="Y602" i="2"/>
  <c r="D602" i="2"/>
  <c r="BV601" i="2"/>
  <c r="BO601" i="2"/>
  <c r="BH601" i="2"/>
  <c r="BA601" i="2"/>
  <c r="AF601" i="2"/>
  <c r="Y601" i="2"/>
  <c r="D601" i="2"/>
  <c r="BV600" i="2"/>
  <c r="BO600" i="2"/>
  <c r="BH600" i="2"/>
  <c r="BA600" i="2"/>
  <c r="AF600" i="2"/>
  <c r="Y600" i="2"/>
  <c r="D600" i="2"/>
  <c r="BV599" i="2"/>
  <c r="BO599" i="2"/>
  <c r="BH599" i="2"/>
  <c r="BA599" i="2"/>
  <c r="AF599" i="2"/>
  <c r="Y599" i="2"/>
  <c r="D599" i="2"/>
  <c r="BV598" i="2"/>
  <c r="BO598" i="2"/>
  <c r="BH598" i="2"/>
  <c r="BA598" i="2"/>
  <c r="AF598" i="2"/>
  <c r="Y598" i="2"/>
  <c r="D598" i="2"/>
  <c r="BV597" i="2"/>
  <c r="BO597" i="2"/>
  <c r="BH597" i="2"/>
  <c r="BA597" i="2"/>
  <c r="AF597" i="2"/>
  <c r="Y597" i="2"/>
  <c r="D597" i="2"/>
  <c r="BV596" i="2"/>
  <c r="BO596" i="2"/>
  <c r="BH596" i="2"/>
  <c r="BA596" i="2"/>
  <c r="AF596" i="2"/>
  <c r="Y596" i="2"/>
  <c r="D596" i="2"/>
  <c r="BV595" i="2"/>
  <c r="BO595" i="2"/>
  <c r="BH595" i="2"/>
  <c r="BA595" i="2"/>
  <c r="AF595" i="2"/>
  <c r="Y595" i="2"/>
  <c r="D595" i="2"/>
  <c r="BV594" i="2"/>
  <c r="BO594" i="2"/>
  <c r="BH594" i="2"/>
  <c r="BA594" i="2"/>
  <c r="AF594" i="2"/>
  <c r="Y594" i="2"/>
  <c r="D594" i="2"/>
  <c r="BV593" i="2"/>
  <c r="BO593" i="2"/>
  <c r="BH593" i="2"/>
  <c r="BA593" i="2"/>
  <c r="AF593" i="2"/>
  <c r="Y593" i="2"/>
  <c r="D593" i="2"/>
  <c r="BV592" i="2"/>
  <c r="BO592" i="2"/>
  <c r="BH592" i="2"/>
  <c r="BA592" i="2"/>
  <c r="AF592" i="2"/>
  <c r="Y592" i="2"/>
  <c r="D592" i="2"/>
  <c r="BV591" i="2"/>
  <c r="BO591" i="2"/>
  <c r="BH591" i="2"/>
  <c r="BA591" i="2"/>
  <c r="AF591" i="2"/>
  <c r="Y591" i="2"/>
  <c r="D591" i="2"/>
  <c r="BV590" i="2"/>
  <c r="BO590" i="2"/>
  <c r="BH590" i="2"/>
  <c r="BA590" i="2"/>
  <c r="AF590" i="2"/>
  <c r="Y590" i="2"/>
  <c r="D590" i="2"/>
  <c r="BV589" i="2"/>
  <c r="BO589" i="2"/>
  <c r="BH589" i="2"/>
  <c r="BA589" i="2"/>
  <c r="AF589" i="2"/>
  <c r="Y589" i="2"/>
  <c r="D589" i="2"/>
  <c r="BV588" i="2"/>
  <c r="BO588" i="2"/>
  <c r="BH588" i="2"/>
  <c r="BA588" i="2"/>
  <c r="AF588" i="2"/>
  <c r="Y588" i="2"/>
  <c r="D588" i="2"/>
  <c r="BV587" i="2"/>
  <c r="BO587" i="2"/>
  <c r="BH587" i="2"/>
  <c r="BA587" i="2"/>
  <c r="AF587" i="2"/>
  <c r="Y587" i="2"/>
  <c r="D587" i="2"/>
  <c r="BV586" i="2"/>
  <c r="BO586" i="2"/>
  <c r="BH586" i="2"/>
  <c r="BA586" i="2"/>
  <c r="AF586" i="2"/>
  <c r="Y586" i="2"/>
  <c r="D586" i="2"/>
  <c r="BV585" i="2"/>
  <c r="BO585" i="2"/>
  <c r="BH585" i="2"/>
  <c r="BA585" i="2"/>
  <c r="AF585" i="2"/>
  <c r="Y585" i="2"/>
  <c r="D585" i="2"/>
  <c r="BV584" i="2"/>
  <c r="BO584" i="2"/>
  <c r="BH584" i="2"/>
  <c r="BA584" i="2"/>
  <c r="AF584" i="2"/>
  <c r="Y584" i="2"/>
  <c r="D584" i="2"/>
  <c r="BV583" i="2"/>
  <c r="BO583" i="2"/>
  <c r="BH583" i="2"/>
  <c r="BA583" i="2"/>
  <c r="AF583" i="2"/>
  <c r="Y583" i="2"/>
  <c r="D583" i="2"/>
  <c r="BV582" i="2"/>
  <c r="BO582" i="2"/>
  <c r="BH582" i="2"/>
  <c r="BA582" i="2"/>
  <c r="AF582" i="2"/>
  <c r="Y582" i="2"/>
  <c r="D582" i="2"/>
  <c r="BV581" i="2"/>
  <c r="BO581" i="2"/>
  <c r="BH581" i="2"/>
  <c r="BA581" i="2"/>
  <c r="AF581" i="2"/>
  <c r="Y581" i="2"/>
  <c r="D581" i="2"/>
  <c r="BV580" i="2"/>
  <c r="BO580" i="2"/>
  <c r="BH580" i="2"/>
  <c r="BA580" i="2"/>
  <c r="AF580" i="2"/>
  <c r="Y580" i="2"/>
  <c r="D580" i="2"/>
  <c r="BV579" i="2"/>
  <c r="BO579" i="2"/>
  <c r="BH579" i="2"/>
  <c r="BA579" i="2"/>
  <c r="AF579" i="2"/>
  <c r="Y579" i="2"/>
  <c r="D579" i="2"/>
  <c r="BV578" i="2"/>
  <c r="BO578" i="2"/>
  <c r="BH578" i="2"/>
  <c r="BA578" i="2"/>
  <c r="AF578" i="2"/>
  <c r="Y578" i="2"/>
  <c r="D578" i="2"/>
  <c r="BV577" i="2"/>
  <c r="BO577" i="2"/>
  <c r="BH577" i="2"/>
  <c r="BA577" i="2"/>
  <c r="AF577" i="2"/>
  <c r="Y577" i="2"/>
  <c r="D577" i="2"/>
  <c r="BV576" i="2"/>
  <c r="BO576" i="2"/>
  <c r="BH576" i="2"/>
  <c r="BA576" i="2"/>
  <c r="AF576" i="2"/>
  <c r="Y576" i="2"/>
  <c r="D576" i="2"/>
  <c r="BV575" i="2"/>
  <c r="BO575" i="2"/>
  <c r="BH575" i="2"/>
  <c r="BA575" i="2"/>
  <c r="AF575" i="2"/>
  <c r="Y575" i="2"/>
  <c r="D575" i="2"/>
  <c r="BV574" i="2"/>
  <c r="BO574" i="2"/>
  <c r="BH574" i="2"/>
  <c r="BA574" i="2"/>
  <c r="AF574" i="2"/>
  <c r="Y574" i="2"/>
  <c r="D574" i="2"/>
  <c r="BV573" i="2"/>
  <c r="BO573" i="2"/>
  <c r="BH573" i="2"/>
  <c r="BA573" i="2"/>
  <c r="AF573" i="2"/>
  <c r="Y573" i="2"/>
  <c r="D573" i="2"/>
  <c r="BV572" i="2"/>
  <c r="BO572" i="2"/>
  <c r="BH572" i="2"/>
  <c r="BA572" i="2"/>
  <c r="AF572" i="2"/>
  <c r="Y572" i="2"/>
  <c r="D572" i="2"/>
  <c r="BV571" i="2"/>
  <c r="BO571" i="2"/>
  <c r="BH571" i="2"/>
  <c r="BA571" i="2"/>
  <c r="AF571" i="2"/>
  <c r="Y571" i="2"/>
  <c r="D571" i="2"/>
  <c r="BV570" i="2"/>
  <c r="BO570" i="2"/>
  <c r="BH570" i="2"/>
  <c r="BA570" i="2"/>
  <c r="AF570" i="2"/>
  <c r="Y570" i="2"/>
  <c r="D570" i="2"/>
  <c r="BV569" i="2"/>
  <c r="BO569" i="2"/>
  <c r="BH569" i="2"/>
  <c r="BA569" i="2"/>
  <c r="AF569" i="2"/>
  <c r="Y569" i="2"/>
  <c r="D569" i="2"/>
  <c r="BV568" i="2"/>
  <c r="BO568" i="2"/>
  <c r="BH568" i="2"/>
  <c r="BA568" i="2"/>
  <c r="AF568" i="2"/>
  <c r="Y568" i="2"/>
  <c r="D568" i="2"/>
  <c r="BV567" i="2"/>
  <c r="BO567" i="2"/>
  <c r="BH567" i="2"/>
  <c r="BA567" i="2"/>
  <c r="AF567" i="2"/>
  <c r="Y567" i="2"/>
  <c r="D567" i="2"/>
  <c r="BV566" i="2"/>
  <c r="BO566" i="2"/>
  <c r="BH566" i="2"/>
  <c r="BA566" i="2"/>
  <c r="AF566" i="2"/>
  <c r="Y566" i="2"/>
  <c r="D566" i="2"/>
  <c r="BV565" i="2"/>
  <c r="BO565" i="2"/>
  <c r="BH565" i="2"/>
  <c r="BA565" i="2"/>
  <c r="AF565" i="2"/>
  <c r="Y565" i="2"/>
  <c r="D565" i="2"/>
  <c r="BV564" i="2"/>
  <c r="BO564" i="2"/>
  <c r="BH564" i="2"/>
  <c r="BA564" i="2"/>
  <c r="AF564" i="2"/>
  <c r="Y564" i="2"/>
  <c r="D564" i="2"/>
  <c r="BV563" i="2"/>
  <c r="BO563" i="2"/>
  <c r="BH563" i="2"/>
  <c r="BA563" i="2"/>
  <c r="AF563" i="2"/>
  <c r="Y563" i="2"/>
  <c r="D563" i="2"/>
  <c r="BV562" i="2"/>
  <c r="BO562" i="2"/>
  <c r="BH562" i="2"/>
  <c r="BA562" i="2"/>
  <c r="AF562" i="2"/>
  <c r="Y562" i="2"/>
  <c r="D562" i="2"/>
  <c r="BV561" i="2"/>
  <c r="BO561" i="2"/>
  <c r="BH561" i="2"/>
  <c r="BA561" i="2"/>
  <c r="AF561" i="2"/>
  <c r="Y561" i="2"/>
  <c r="D561" i="2"/>
  <c r="BV560" i="2"/>
  <c r="BO560" i="2"/>
  <c r="BH560" i="2"/>
  <c r="BA560" i="2"/>
  <c r="AF560" i="2"/>
  <c r="Y560" i="2"/>
  <c r="D560" i="2"/>
  <c r="BV559" i="2"/>
  <c r="BO559" i="2"/>
  <c r="BH559" i="2"/>
  <c r="BA559" i="2"/>
  <c r="AF559" i="2"/>
  <c r="Y559" i="2"/>
  <c r="D559" i="2"/>
  <c r="BV558" i="2"/>
  <c r="BO558" i="2"/>
  <c r="BH558" i="2"/>
  <c r="BA558" i="2"/>
  <c r="AF558" i="2"/>
  <c r="Y558" i="2"/>
  <c r="D558" i="2"/>
  <c r="BV557" i="2"/>
  <c r="BO557" i="2"/>
  <c r="BH557" i="2"/>
  <c r="BA557" i="2"/>
  <c r="AF557" i="2"/>
  <c r="Y557" i="2"/>
  <c r="D557" i="2"/>
  <c r="BV556" i="2"/>
  <c r="BO556" i="2"/>
  <c r="BH556" i="2"/>
  <c r="BA556" i="2"/>
  <c r="AF556" i="2"/>
  <c r="Y556" i="2"/>
  <c r="D556" i="2"/>
  <c r="BV555" i="2"/>
  <c r="BO555" i="2"/>
  <c r="BH555" i="2"/>
  <c r="BA555" i="2"/>
  <c r="AF555" i="2"/>
  <c r="Y555" i="2"/>
  <c r="D555" i="2"/>
  <c r="BV554" i="2"/>
  <c r="BO554" i="2"/>
  <c r="BH554" i="2"/>
  <c r="BA554" i="2"/>
  <c r="AF554" i="2"/>
  <c r="Y554" i="2"/>
  <c r="D554" i="2"/>
  <c r="BV553" i="2"/>
  <c r="BO553" i="2"/>
  <c r="BH553" i="2"/>
  <c r="BA553" i="2"/>
  <c r="AF553" i="2"/>
  <c r="Y553" i="2"/>
  <c r="D553" i="2"/>
  <c r="BV552" i="2"/>
  <c r="BO552" i="2"/>
  <c r="BH552" i="2"/>
  <c r="BA552" i="2"/>
  <c r="AF552" i="2"/>
  <c r="Y552" i="2"/>
  <c r="D552" i="2"/>
  <c r="BV551" i="2"/>
  <c r="BO551" i="2"/>
  <c r="BH551" i="2"/>
  <c r="BA551" i="2"/>
  <c r="AF551" i="2"/>
  <c r="Y551" i="2"/>
  <c r="D551" i="2"/>
  <c r="BV550" i="2"/>
  <c r="BO550" i="2"/>
  <c r="BH550" i="2"/>
  <c r="BA550" i="2"/>
  <c r="AF550" i="2"/>
  <c r="Y550" i="2"/>
  <c r="D550" i="2"/>
  <c r="BV549" i="2"/>
  <c r="BO549" i="2"/>
  <c r="BH549" i="2"/>
  <c r="BA549" i="2"/>
  <c r="AF549" i="2"/>
  <c r="Y549" i="2"/>
  <c r="D549" i="2"/>
  <c r="BV548" i="2"/>
  <c r="BO548" i="2"/>
  <c r="BH548" i="2"/>
  <c r="BA548" i="2"/>
  <c r="AF548" i="2"/>
  <c r="Y548" i="2"/>
  <c r="D548" i="2"/>
  <c r="BV547" i="2"/>
  <c r="BO547" i="2"/>
  <c r="BH547" i="2"/>
  <c r="BA547" i="2"/>
  <c r="AF547" i="2"/>
  <c r="Y547" i="2"/>
  <c r="D547" i="2"/>
  <c r="BV546" i="2"/>
  <c r="BO546" i="2"/>
  <c r="BH546" i="2"/>
  <c r="BA546" i="2"/>
  <c r="AF546" i="2"/>
  <c r="Y546" i="2"/>
  <c r="D546" i="2"/>
  <c r="BV545" i="2"/>
  <c r="BO545" i="2"/>
  <c r="BH545" i="2"/>
  <c r="BA545" i="2"/>
  <c r="AF545" i="2"/>
  <c r="Y545" i="2"/>
  <c r="D545" i="2"/>
  <c r="BV544" i="2"/>
  <c r="BO544" i="2"/>
  <c r="BH544" i="2"/>
  <c r="BA544" i="2"/>
  <c r="AF544" i="2"/>
  <c r="Y544" i="2"/>
  <c r="D544" i="2"/>
  <c r="BV543" i="2"/>
  <c r="BO543" i="2"/>
  <c r="BH543" i="2"/>
  <c r="BA543" i="2"/>
  <c r="AF543" i="2"/>
  <c r="Y543" i="2"/>
  <c r="D543" i="2"/>
  <c r="BV542" i="2"/>
  <c r="BO542" i="2"/>
  <c r="BH542" i="2"/>
  <c r="BA542" i="2"/>
  <c r="AF542" i="2"/>
  <c r="Y542" i="2"/>
  <c r="D542" i="2"/>
  <c r="BV541" i="2"/>
  <c r="BO541" i="2"/>
  <c r="BH541" i="2"/>
  <c r="BA541" i="2"/>
  <c r="AF541" i="2"/>
  <c r="Y541" i="2"/>
  <c r="D541" i="2"/>
  <c r="BV540" i="2"/>
  <c r="BO540" i="2"/>
  <c r="BH540" i="2"/>
  <c r="BA540" i="2"/>
  <c r="AF540" i="2"/>
  <c r="Y540" i="2"/>
  <c r="D540" i="2"/>
  <c r="BV539" i="2"/>
  <c r="BO539" i="2"/>
  <c r="BH539" i="2"/>
  <c r="BA539" i="2"/>
  <c r="AF539" i="2"/>
  <c r="Y539" i="2"/>
  <c r="D539" i="2"/>
  <c r="BV538" i="2"/>
  <c r="BO538" i="2"/>
  <c r="BH538" i="2"/>
  <c r="BA538" i="2"/>
  <c r="AF538" i="2"/>
  <c r="Y538" i="2"/>
  <c r="D538" i="2"/>
  <c r="BV537" i="2"/>
  <c r="BO537" i="2"/>
  <c r="BH537" i="2"/>
  <c r="BA537" i="2"/>
  <c r="AF537" i="2"/>
  <c r="Y537" i="2"/>
  <c r="D537" i="2"/>
  <c r="BV536" i="2"/>
  <c r="BO536" i="2"/>
  <c r="BH536" i="2"/>
  <c r="BA536" i="2"/>
  <c r="AF536" i="2"/>
  <c r="Y536" i="2"/>
  <c r="D536" i="2"/>
  <c r="BV535" i="2"/>
  <c r="BO535" i="2"/>
  <c r="BH535" i="2"/>
  <c r="BA535" i="2"/>
  <c r="AF535" i="2"/>
  <c r="Y535" i="2"/>
  <c r="D535" i="2"/>
  <c r="BV534" i="2"/>
  <c r="BO534" i="2"/>
  <c r="BH534" i="2"/>
  <c r="BA534" i="2"/>
  <c r="AF534" i="2"/>
  <c r="Y534" i="2"/>
  <c r="D534" i="2"/>
  <c r="BV533" i="2"/>
  <c r="BO533" i="2"/>
  <c r="BH533" i="2"/>
  <c r="BA533" i="2"/>
  <c r="AF533" i="2"/>
  <c r="Y533" i="2"/>
  <c r="D533" i="2"/>
  <c r="BV532" i="2"/>
  <c r="BO532" i="2"/>
  <c r="BH532" i="2"/>
  <c r="BA532" i="2"/>
  <c r="AF532" i="2"/>
  <c r="Y532" i="2"/>
  <c r="D532" i="2"/>
  <c r="BV531" i="2"/>
  <c r="BO531" i="2"/>
  <c r="BH531" i="2"/>
  <c r="BA531" i="2"/>
  <c r="AF531" i="2"/>
  <c r="Y531" i="2"/>
  <c r="D531" i="2"/>
  <c r="BV530" i="2"/>
  <c r="BO530" i="2"/>
  <c r="BH530" i="2"/>
  <c r="BA530" i="2"/>
  <c r="AF530" i="2"/>
  <c r="Y530" i="2"/>
  <c r="D530" i="2"/>
  <c r="BV529" i="2"/>
  <c r="BO529" i="2"/>
  <c r="BH529" i="2"/>
  <c r="BA529" i="2"/>
  <c r="AF529" i="2"/>
  <c r="Y529" i="2"/>
  <c r="D529" i="2"/>
  <c r="BV528" i="2"/>
  <c r="BO528" i="2"/>
  <c r="BH528" i="2"/>
  <c r="BA528" i="2"/>
  <c r="AF528" i="2"/>
  <c r="Y528" i="2"/>
  <c r="D528" i="2"/>
  <c r="BV527" i="2"/>
  <c r="BO527" i="2"/>
  <c r="BH527" i="2"/>
  <c r="BA527" i="2"/>
  <c r="AF527" i="2"/>
  <c r="Y527" i="2"/>
  <c r="D527" i="2"/>
  <c r="BV526" i="2"/>
  <c r="BO526" i="2"/>
  <c r="BH526" i="2"/>
  <c r="BA526" i="2"/>
  <c r="AF526" i="2"/>
  <c r="Y526" i="2"/>
  <c r="D526" i="2"/>
  <c r="BV525" i="2"/>
  <c r="BO525" i="2"/>
  <c r="BH525" i="2"/>
  <c r="BA525" i="2"/>
  <c r="AF525" i="2"/>
  <c r="Y525" i="2"/>
  <c r="D525" i="2"/>
  <c r="BV524" i="2"/>
  <c r="BO524" i="2"/>
  <c r="BH524" i="2"/>
  <c r="BA524" i="2"/>
  <c r="AF524" i="2"/>
  <c r="Y524" i="2"/>
  <c r="D524" i="2"/>
  <c r="BV523" i="2"/>
  <c r="BO523" i="2"/>
  <c r="BH523" i="2"/>
  <c r="BA523" i="2"/>
  <c r="AF523" i="2"/>
  <c r="Y523" i="2"/>
  <c r="D523" i="2"/>
  <c r="BV522" i="2"/>
  <c r="BO522" i="2"/>
  <c r="BH522" i="2"/>
  <c r="BA522" i="2"/>
  <c r="AF522" i="2"/>
  <c r="Y522" i="2"/>
  <c r="D522" i="2"/>
  <c r="BV521" i="2"/>
  <c r="BO521" i="2"/>
  <c r="BH521" i="2"/>
  <c r="BA521" i="2"/>
  <c r="AF521" i="2"/>
  <c r="Y521" i="2"/>
  <c r="D521" i="2"/>
  <c r="BV520" i="2"/>
  <c r="BO520" i="2"/>
  <c r="BH520" i="2"/>
  <c r="BA520" i="2"/>
  <c r="AF520" i="2"/>
  <c r="Y520" i="2"/>
  <c r="D520" i="2"/>
  <c r="BV519" i="2"/>
  <c r="BO519" i="2"/>
  <c r="BH519" i="2"/>
  <c r="BA519" i="2"/>
  <c r="AF519" i="2"/>
  <c r="Y519" i="2"/>
  <c r="D519" i="2"/>
  <c r="BV518" i="2"/>
  <c r="BO518" i="2"/>
  <c r="BH518" i="2"/>
  <c r="BA518" i="2"/>
  <c r="AF518" i="2"/>
  <c r="Y518" i="2"/>
  <c r="D518" i="2"/>
  <c r="BV517" i="2"/>
  <c r="BO517" i="2"/>
  <c r="BH517" i="2"/>
  <c r="BA517" i="2"/>
  <c r="AF517" i="2"/>
  <c r="Y517" i="2"/>
  <c r="D517" i="2"/>
  <c r="BV516" i="2"/>
  <c r="BO516" i="2"/>
  <c r="BH516" i="2"/>
  <c r="BA516" i="2"/>
  <c r="AF516" i="2"/>
  <c r="Y516" i="2"/>
  <c r="D516" i="2"/>
  <c r="BV515" i="2"/>
  <c r="BO515" i="2"/>
  <c r="BH515" i="2"/>
  <c r="BA515" i="2"/>
  <c r="AF515" i="2"/>
  <c r="Y515" i="2"/>
  <c r="D515" i="2"/>
  <c r="BV514" i="2"/>
  <c r="BO514" i="2"/>
  <c r="BH514" i="2"/>
  <c r="BA514" i="2"/>
  <c r="AF514" i="2"/>
  <c r="Y514" i="2"/>
  <c r="D514" i="2"/>
  <c r="BV513" i="2"/>
  <c r="BO513" i="2"/>
  <c r="BH513" i="2"/>
  <c r="BA513" i="2"/>
  <c r="AF513" i="2"/>
  <c r="Y513" i="2"/>
  <c r="D513" i="2"/>
  <c r="BV512" i="2"/>
  <c r="BO512" i="2"/>
  <c r="BH512" i="2"/>
  <c r="BA512" i="2"/>
  <c r="AF512" i="2"/>
  <c r="Y512" i="2"/>
  <c r="D512" i="2"/>
  <c r="BV511" i="2"/>
  <c r="BO511" i="2"/>
  <c r="BH511" i="2"/>
  <c r="BA511" i="2"/>
  <c r="AF511" i="2"/>
  <c r="Y511" i="2"/>
  <c r="D511" i="2"/>
  <c r="BV510" i="2"/>
  <c r="BO510" i="2"/>
  <c r="BH510" i="2"/>
  <c r="BA510" i="2"/>
  <c r="AF510" i="2"/>
  <c r="Y510" i="2"/>
  <c r="D510" i="2"/>
  <c r="BV509" i="2"/>
  <c r="BO509" i="2"/>
  <c r="BH509" i="2"/>
  <c r="BA509" i="2"/>
  <c r="AF509" i="2"/>
  <c r="Y509" i="2"/>
  <c r="D509" i="2"/>
  <c r="BV508" i="2"/>
  <c r="BO508" i="2"/>
  <c r="BH508" i="2"/>
  <c r="BA508" i="2"/>
  <c r="AF508" i="2"/>
  <c r="Y508" i="2"/>
  <c r="D508" i="2"/>
  <c r="BV507" i="2"/>
  <c r="BO507" i="2"/>
  <c r="BH507" i="2"/>
  <c r="BA507" i="2"/>
  <c r="AF507" i="2"/>
  <c r="Y507" i="2"/>
  <c r="D507" i="2"/>
  <c r="BV506" i="2"/>
  <c r="BO506" i="2"/>
  <c r="BH506" i="2"/>
  <c r="BA506" i="2"/>
  <c r="AF506" i="2"/>
  <c r="Y506" i="2"/>
  <c r="D506" i="2"/>
  <c r="BV505" i="2"/>
  <c r="BO505" i="2"/>
  <c r="BH505" i="2"/>
  <c r="BA505" i="2"/>
  <c r="AF505" i="2"/>
  <c r="Y505" i="2"/>
  <c r="D505" i="2"/>
  <c r="BV504" i="2"/>
  <c r="BO504" i="2"/>
  <c r="BH504" i="2"/>
  <c r="BA504" i="2"/>
  <c r="AF504" i="2"/>
  <c r="Y504" i="2"/>
  <c r="D504" i="2"/>
  <c r="BV503" i="2"/>
  <c r="BO503" i="2"/>
  <c r="BH503" i="2"/>
  <c r="BA503" i="2"/>
  <c r="AF503" i="2"/>
  <c r="Y503" i="2"/>
  <c r="D503" i="2"/>
  <c r="BV502" i="2"/>
  <c r="BO502" i="2"/>
  <c r="BH502" i="2"/>
  <c r="BA502" i="2"/>
  <c r="AF502" i="2"/>
  <c r="Y502" i="2"/>
  <c r="D502" i="2"/>
  <c r="BV501" i="2"/>
  <c r="BO501" i="2"/>
  <c r="BH501" i="2"/>
  <c r="BA501" i="2"/>
  <c r="AF501" i="2"/>
  <c r="Y501" i="2"/>
  <c r="D501" i="2"/>
  <c r="BV500" i="2"/>
  <c r="BO500" i="2"/>
  <c r="BH500" i="2"/>
  <c r="BA500" i="2"/>
  <c r="AF500" i="2"/>
  <c r="Y500" i="2"/>
  <c r="D500" i="2"/>
  <c r="BV499" i="2"/>
  <c r="BO499" i="2"/>
  <c r="BH499" i="2"/>
  <c r="BA499" i="2"/>
  <c r="AF499" i="2"/>
  <c r="Y499" i="2"/>
  <c r="D499" i="2"/>
  <c r="BV498" i="2"/>
  <c r="BO498" i="2"/>
  <c r="BH498" i="2"/>
  <c r="BA498" i="2"/>
  <c r="AF498" i="2"/>
  <c r="Y498" i="2"/>
  <c r="D498" i="2"/>
  <c r="BV497" i="2"/>
  <c r="BO497" i="2"/>
  <c r="BH497" i="2"/>
  <c r="BA497" i="2"/>
  <c r="AF497" i="2"/>
  <c r="Y497" i="2"/>
  <c r="D497" i="2"/>
  <c r="BV496" i="2"/>
  <c r="BO496" i="2"/>
  <c r="BH496" i="2"/>
  <c r="BA496" i="2"/>
  <c r="AF496" i="2"/>
  <c r="Y496" i="2"/>
  <c r="D496" i="2"/>
  <c r="BV495" i="2"/>
  <c r="BO495" i="2"/>
  <c r="BH495" i="2"/>
  <c r="BA495" i="2"/>
  <c r="AF495" i="2"/>
  <c r="Y495" i="2"/>
  <c r="D495" i="2"/>
  <c r="BV494" i="2"/>
  <c r="BO494" i="2"/>
  <c r="BH494" i="2"/>
  <c r="BA494" i="2"/>
  <c r="AF494" i="2"/>
  <c r="Y494" i="2"/>
  <c r="D494" i="2"/>
  <c r="BV493" i="2"/>
  <c r="BO493" i="2"/>
  <c r="BH493" i="2"/>
  <c r="BA493" i="2"/>
  <c r="AF493" i="2"/>
  <c r="Y493" i="2"/>
  <c r="D493" i="2"/>
  <c r="BV492" i="2"/>
  <c r="BO492" i="2"/>
  <c r="BH492" i="2"/>
  <c r="BA492" i="2"/>
  <c r="AF492" i="2"/>
  <c r="Y492" i="2"/>
  <c r="D492" i="2"/>
  <c r="BV491" i="2"/>
  <c r="BO491" i="2"/>
  <c r="BH491" i="2"/>
  <c r="BA491" i="2"/>
  <c r="AF491" i="2"/>
  <c r="Y491" i="2"/>
  <c r="D491" i="2"/>
  <c r="BV490" i="2"/>
  <c r="BO490" i="2"/>
  <c r="BH490" i="2"/>
  <c r="BA490" i="2"/>
  <c r="AF490" i="2"/>
  <c r="Y490" i="2"/>
  <c r="D490" i="2"/>
  <c r="BV489" i="2"/>
  <c r="BO489" i="2"/>
  <c r="BH489" i="2"/>
  <c r="BA489" i="2"/>
  <c r="AF489" i="2"/>
  <c r="Y489" i="2"/>
  <c r="D489" i="2"/>
  <c r="BV488" i="2"/>
  <c r="BO488" i="2"/>
  <c r="BH488" i="2"/>
  <c r="BA488" i="2"/>
  <c r="AF488" i="2"/>
  <c r="Y488" i="2"/>
  <c r="D488" i="2"/>
  <c r="BV487" i="2"/>
  <c r="BO487" i="2"/>
  <c r="BH487" i="2"/>
  <c r="BA487" i="2"/>
  <c r="AF487" i="2"/>
  <c r="Y487" i="2"/>
  <c r="D487" i="2"/>
  <c r="BV486" i="2"/>
  <c r="BO486" i="2"/>
  <c r="BH486" i="2"/>
  <c r="BA486" i="2"/>
  <c r="AF486" i="2"/>
  <c r="Y486" i="2"/>
  <c r="D486" i="2"/>
  <c r="BV485" i="2"/>
  <c r="BO485" i="2"/>
  <c r="BH485" i="2"/>
  <c r="BA485" i="2"/>
  <c r="AF485" i="2"/>
  <c r="Y485" i="2"/>
  <c r="D485" i="2"/>
  <c r="BV484" i="2"/>
  <c r="BO484" i="2"/>
  <c r="BH484" i="2"/>
  <c r="BA484" i="2"/>
  <c r="AF484" i="2"/>
  <c r="Y484" i="2"/>
  <c r="D484" i="2"/>
  <c r="BV483" i="2"/>
  <c r="BO483" i="2"/>
  <c r="BH483" i="2"/>
  <c r="BA483" i="2"/>
  <c r="AF483" i="2"/>
  <c r="Y483" i="2"/>
  <c r="D483" i="2"/>
  <c r="BV482" i="2"/>
  <c r="BO482" i="2"/>
  <c r="BH482" i="2"/>
  <c r="BA482" i="2"/>
  <c r="AF482" i="2"/>
  <c r="Y482" i="2"/>
  <c r="D482" i="2"/>
  <c r="BV481" i="2"/>
  <c r="BO481" i="2"/>
  <c r="BH481" i="2"/>
  <c r="BA481" i="2"/>
  <c r="AF481" i="2"/>
  <c r="Y481" i="2"/>
  <c r="D481" i="2"/>
  <c r="BV480" i="2"/>
  <c r="BO480" i="2"/>
  <c r="BH480" i="2"/>
  <c r="BA480" i="2"/>
  <c r="AF480" i="2"/>
  <c r="Y480" i="2"/>
  <c r="D480" i="2"/>
  <c r="BV479" i="2"/>
  <c r="BO479" i="2"/>
  <c r="BH479" i="2"/>
  <c r="BA479" i="2"/>
  <c r="AF479" i="2"/>
  <c r="Y479" i="2"/>
  <c r="D479" i="2"/>
  <c r="BV478" i="2"/>
  <c r="BO478" i="2"/>
  <c r="BH478" i="2"/>
  <c r="BA478" i="2"/>
  <c r="AF478" i="2"/>
  <c r="Y478" i="2"/>
  <c r="D478" i="2"/>
  <c r="BV477" i="2"/>
  <c r="BO477" i="2"/>
  <c r="BH477" i="2"/>
  <c r="BA477" i="2"/>
  <c r="AF477" i="2"/>
  <c r="Y477" i="2"/>
  <c r="D477" i="2"/>
  <c r="BV476" i="2"/>
  <c r="BO476" i="2"/>
  <c r="BH476" i="2"/>
  <c r="BA476" i="2"/>
  <c r="AF476" i="2"/>
  <c r="Y476" i="2"/>
  <c r="D476" i="2"/>
  <c r="BV475" i="2"/>
  <c r="BO475" i="2"/>
  <c r="BH475" i="2"/>
  <c r="BA475" i="2"/>
  <c r="AF475" i="2"/>
  <c r="Y475" i="2"/>
  <c r="D475" i="2"/>
  <c r="BV474" i="2"/>
  <c r="BO474" i="2"/>
  <c r="BH474" i="2"/>
  <c r="BA474" i="2"/>
  <c r="AF474" i="2"/>
  <c r="Y474" i="2"/>
  <c r="D474" i="2"/>
  <c r="BV473" i="2"/>
  <c r="BO473" i="2"/>
  <c r="BH473" i="2"/>
  <c r="BA473" i="2"/>
  <c r="AF473" i="2"/>
  <c r="Y473" i="2"/>
  <c r="D473" i="2"/>
  <c r="BV472" i="2"/>
  <c r="BO472" i="2"/>
  <c r="BH472" i="2"/>
  <c r="BA472" i="2"/>
  <c r="AF472" i="2"/>
  <c r="Y472" i="2"/>
  <c r="D472" i="2"/>
  <c r="BV471" i="2"/>
  <c r="BO471" i="2"/>
  <c r="BH471" i="2"/>
  <c r="BA471" i="2"/>
  <c r="AF471" i="2"/>
  <c r="Y471" i="2"/>
  <c r="D471" i="2"/>
  <c r="BV470" i="2"/>
  <c r="BO470" i="2"/>
  <c r="BH470" i="2"/>
  <c r="BA470" i="2"/>
  <c r="AF470" i="2"/>
  <c r="Y470" i="2"/>
  <c r="D470" i="2"/>
  <c r="BV469" i="2"/>
  <c r="BO469" i="2"/>
  <c r="BH469" i="2"/>
  <c r="BA469" i="2"/>
  <c r="AF469" i="2"/>
  <c r="Y469" i="2"/>
  <c r="D469" i="2"/>
  <c r="BV468" i="2"/>
  <c r="BO468" i="2"/>
  <c r="BH468" i="2"/>
  <c r="BA468" i="2"/>
  <c r="AF468" i="2"/>
  <c r="Y468" i="2"/>
  <c r="D468" i="2"/>
  <c r="BV467" i="2"/>
  <c r="BO467" i="2"/>
  <c r="BH467" i="2"/>
  <c r="BA467" i="2"/>
  <c r="AF467" i="2"/>
  <c r="Y467" i="2"/>
  <c r="D467" i="2"/>
  <c r="BV466" i="2"/>
  <c r="BO466" i="2"/>
  <c r="BH466" i="2"/>
  <c r="BA466" i="2"/>
  <c r="AF466" i="2"/>
  <c r="Y466" i="2"/>
  <c r="D466" i="2"/>
  <c r="BV465" i="2"/>
  <c r="BO465" i="2"/>
  <c r="BH465" i="2"/>
  <c r="BA465" i="2"/>
  <c r="AF465" i="2"/>
  <c r="Y465" i="2"/>
  <c r="D465" i="2"/>
  <c r="BV464" i="2"/>
  <c r="BO464" i="2"/>
  <c r="BH464" i="2"/>
  <c r="BA464" i="2"/>
  <c r="AF464" i="2"/>
  <c r="Y464" i="2"/>
  <c r="D464" i="2"/>
  <c r="BV463" i="2"/>
  <c r="BO463" i="2"/>
  <c r="BH463" i="2"/>
  <c r="BA463" i="2"/>
  <c r="AF463" i="2"/>
  <c r="Y463" i="2"/>
  <c r="D463" i="2"/>
  <c r="BV462" i="2"/>
  <c r="BO462" i="2"/>
  <c r="BH462" i="2"/>
  <c r="BA462" i="2"/>
  <c r="AF462" i="2"/>
  <c r="Y462" i="2"/>
  <c r="D462" i="2"/>
  <c r="BV461" i="2"/>
  <c r="BO461" i="2"/>
  <c r="BH461" i="2"/>
  <c r="BA461" i="2"/>
  <c r="AF461" i="2"/>
  <c r="Y461" i="2"/>
  <c r="D461" i="2"/>
  <c r="BV460" i="2"/>
  <c r="BO460" i="2"/>
  <c r="BH460" i="2"/>
  <c r="BA460" i="2"/>
  <c r="AF460" i="2"/>
  <c r="Y460" i="2"/>
  <c r="D460" i="2"/>
  <c r="BV459" i="2"/>
  <c r="BO459" i="2"/>
  <c r="BH459" i="2"/>
  <c r="BA459" i="2"/>
  <c r="AF459" i="2"/>
  <c r="Y459" i="2"/>
  <c r="D459" i="2"/>
  <c r="BV458" i="2"/>
  <c r="BO458" i="2"/>
  <c r="BH458" i="2"/>
  <c r="BA458" i="2"/>
  <c r="AF458" i="2"/>
  <c r="Y458" i="2"/>
  <c r="D458" i="2"/>
  <c r="BV457" i="2"/>
  <c r="BO457" i="2"/>
  <c r="BH457" i="2"/>
  <c r="BA457" i="2"/>
  <c r="AF457" i="2"/>
  <c r="Y457" i="2"/>
  <c r="D457" i="2"/>
  <c r="BV456" i="2"/>
  <c r="BO456" i="2"/>
  <c r="BH456" i="2"/>
  <c r="BA456" i="2"/>
  <c r="AF456" i="2"/>
  <c r="Y456" i="2"/>
  <c r="D456" i="2"/>
  <c r="BV455" i="2"/>
  <c r="BO455" i="2"/>
  <c r="BH455" i="2"/>
  <c r="BA455" i="2"/>
  <c r="AF455" i="2"/>
  <c r="Y455" i="2"/>
  <c r="D455" i="2"/>
  <c r="BV454" i="2"/>
  <c r="BO454" i="2"/>
  <c r="BH454" i="2"/>
  <c r="BA454" i="2"/>
  <c r="AF454" i="2"/>
  <c r="Y454" i="2"/>
  <c r="D454" i="2"/>
  <c r="BV453" i="2"/>
  <c r="BO453" i="2"/>
  <c r="BH453" i="2"/>
  <c r="BA453" i="2"/>
  <c r="AF453" i="2"/>
  <c r="Y453" i="2"/>
  <c r="D453" i="2"/>
  <c r="BV452" i="2"/>
  <c r="BO452" i="2"/>
  <c r="BH452" i="2"/>
  <c r="BA452" i="2"/>
  <c r="AF452" i="2"/>
  <c r="Y452" i="2"/>
  <c r="D452" i="2"/>
  <c r="BV451" i="2"/>
  <c r="BO451" i="2"/>
  <c r="BH451" i="2"/>
  <c r="BA451" i="2"/>
  <c r="AF451" i="2"/>
  <c r="Y451" i="2"/>
  <c r="D451" i="2"/>
  <c r="BV450" i="2"/>
  <c r="BO450" i="2"/>
  <c r="BH450" i="2"/>
  <c r="BA450" i="2"/>
  <c r="AF450" i="2"/>
  <c r="Y450" i="2"/>
  <c r="D450" i="2"/>
  <c r="BV449" i="2"/>
  <c r="BO449" i="2"/>
  <c r="BH449" i="2"/>
  <c r="BA449" i="2"/>
  <c r="AF449" i="2"/>
  <c r="Y449" i="2"/>
  <c r="D449" i="2"/>
  <c r="BV448" i="2"/>
  <c r="BO448" i="2"/>
  <c r="BH448" i="2"/>
  <c r="BA448" i="2"/>
  <c r="AF448" i="2"/>
  <c r="Y448" i="2"/>
  <c r="D448" i="2"/>
  <c r="BV447" i="2"/>
  <c r="BO447" i="2"/>
  <c r="BH447" i="2"/>
  <c r="BA447" i="2"/>
  <c r="AF447" i="2"/>
  <c r="Y447" i="2"/>
  <c r="D447" i="2"/>
  <c r="BV446" i="2"/>
  <c r="BO446" i="2"/>
  <c r="BH446" i="2"/>
  <c r="BA446" i="2"/>
  <c r="AF446" i="2"/>
  <c r="Y446" i="2"/>
  <c r="D446" i="2"/>
  <c r="BV445" i="2"/>
  <c r="BO445" i="2"/>
  <c r="BH445" i="2"/>
  <c r="BA445" i="2"/>
  <c r="AF445" i="2"/>
  <c r="Y445" i="2"/>
  <c r="D445" i="2"/>
  <c r="BV444" i="2"/>
  <c r="BO444" i="2"/>
  <c r="BH444" i="2"/>
  <c r="BA444" i="2"/>
  <c r="AF444" i="2"/>
  <c r="Y444" i="2"/>
  <c r="D444" i="2"/>
  <c r="BV443" i="2"/>
  <c r="BO443" i="2"/>
  <c r="BH443" i="2"/>
  <c r="BA443" i="2"/>
  <c r="AF443" i="2"/>
  <c r="Y443" i="2"/>
  <c r="D443" i="2"/>
  <c r="BV442" i="2"/>
  <c r="BO442" i="2"/>
  <c r="BH442" i="2"/>
  <c r="BA442" i="2"/>
  <c r="AF442" i="2"/>
  <c r="Y442" i="2"/>
  <c r="D442" i="2"/>
  <c r="BV441" i="2"/>
  <c r="BO441" i="2"/>
  <c r="BH441" i="2"/>
  <c r="BA441" i="2"/>
  <c r="AF441" i="2"/>
  <c r="Y441" i="2"/>
  <c r="D441" i="2"/>
  <c r="BV440" i="2"/>
  <c r="BO440" i="2"/>
  <c r="BH440" i="2"/>
  <c r="BA440" i="2"/>
  <c r="AF440" i="2"/>
  <c r="Y440" i="2"/>
  <c r="D440" i="2"/>
  <c r="BV439" i="2"/>
  <c r="BO439" i="2"/>
  <c r="BH439" i="2"/>
  <c r="BA439" i="2"/>
  <c r="AF439" i="2"/>
  <c r="Y439" i="2"/>
  <c r="D439" i="2"/>
  <c r="BV438" i="2"/>
  <c r="BO438" i="2"/>
  <c r="BH438" i="2"/>
  <c r="BA438" i="2"/>
  <c r="AF438" i="2"/>
  <c r="Y438" i="2"/>
  <c r="D438" i="2"/>
  <c r="BV437" i="2"/>
  <c r="BO437" i="2"/>
  <c r="BH437" i="2"/>
  <c r="BA437" i="2"/>
  <c r="AF437" i="2"/>
  <c r="Y437" i="2"/>
  <c r="D437" i="2"/>
  <c r="BV436" i="2"/>
  <c r="BO436" i="2"/>
  <c r="BH436" i="2"/>
  <c r="BA436" i="2"/>
  <c r="AF436" i="2"/>
  <c r="Y436" i="2"/>
  <c r="D436" i="2"/>
  <c r="BV435" i="2"/>
  <c r="BO435" i="2"/>
  <c r="BH435" i="2"/>
  <c r="BA435" i="2"/>
  <c r="AF435" i="2"/>
  <c r="Y435" i="2"/>
  <c r="D435" i="2"/>
  <c r="BV434" i="2"/>
  <c r="BO434" i="2"/>
  <c r="BH434" i="2"/>
  <c r="BA434" i="2"/>
  <c r="AF434" i="2"/>
  <c r="Y434" i="2"/>
  <c r="D434" i="2"/>
  <c r="BV433" i="2"/>
  <c r="BO433" i="2"/>
  <c r="BH433" i="2"/>
  <c r="BA433" i="2"/>
  <c r="AF433" i="2"/>
  <c r="Y433" i="2"/>
  <c r="D433" i="2"/>
  <c r="BV432" i="2"/>
  <c r="BO432" i="2"/>
  <c r="BH432" i="2"/>
  <c r="BA432" i="2"/>
  <c r="AF432" i="2"/>
  <c r="Y432" i="2"/>
  <c r="D432" i="2"/>
  <c r="BV431" i="2"/>
  <c r="BO431" i="2"/>
  <c r="BH431" i="2"/>
  <c r="BA431" i="2"/>
  <c r="AF431" i="2"/>
  <c r="Y431" i="2"/>
  <c r="D431" i="2"/>
  <c r="BV430" i="2"/>
  <c r="BO430" i="2"/>
  <c r="BH430" i="2"/>
  <c r="BA430" i="2"/>
  <c r="AF430" i="2"/>
  <c r="Y430" i="2"/>
  <c r="D430" i="2"/>
  <c r="BV429" i="2"/>
  <c r="BO429" i="2"/>
  <c r="BH429" i="2"/>
  <c r="BA429" i="2"/>
  <c r="AF429" i="2"/>
  <c r="Y429" i="2"/>
  <c r="D429" i="2"/>
  <c r="BV428" i="2"/>
  <c r="BO428" i="2"/>
  <c r="BH428" i="2"/>
  <c r="BA428" i="2"/>
  <c r="AF428" i="2"/>
  <c r="Y428" i="2"/>
  <c r="D428" i="2"/>
  <c r="BV427" i="2"/>
  <c r="BO427" i="2"/>
  <c r="BH427" i="2"/>
  <c r="BA427" i="2"/>
  <c r="AF427" i="2"/>
  <c r="Y427" i="2"/>
  <c r="D427" i="2"/>
  <c r="BV426" i="2"/>
  <c r="BO426" i="2"/>
  <c r="BH426" i="2"/>
  <c r="BA426" i="2"/>
  <c r="AF426" i="2"/>
  <c r="Y426" i="2"/>
  <c r="D426" i="2"/>
  <c r="BV425" i="2"/>
  <c r="BO425" i="2"/>
  <c r="BH425" i="2"/>
  <c r="BA425" i="2"/>
  <c r="AF425" i="2"/>
  <c r="Y425" i="2"/>
  <c r="D425" i="2"/>
  <c r="BV424" i="2"/>
  <c r="BO424" i="2"/>
  <c r="BH424" i="2"/>
  <c r="BA424" i="2"/>
  <c r="AF424" i="2"/>
  <c r="Y424" i="2"/>
  <c r="D424" i="2"/>
  <c r="BV423" i="2"/>
  <c r="BO423" i="2"/>
  <c r="BH423" i="2"/>
  <c r="BA423" i="2"/>
  <c r="AF423" i="2"/>
  <c r="Y423" i="2"/>
  <c r="D423" i="2"/>
  <c r="BV422" i="2"/>
  <c r="BO422" i="2"/>
  <c r="BH422" i="2"/>
  <c r="BA422" i="2"/>
  <c r="AF422" i="2"/>
  <c r="Y422" i="2"/>
  <c r="D422" i="2"/>
  <c r="BV421" i="2"/>
  <c r="BO421" i="2"/>
  <c r="BH421" i="2"/>
  <c r="BA421" i="2"/>
  <c r="AF421" i="2"/>
  <c r="Y421" i="2"/>
  <c r="D421" i="2"/>
  <c r="BV420" i="2"/>
  <c r="BO420" i="2"/>
  <c r="BH420" i="2"/>
  <c r="BA420" i="2"/>
  <c r="AF420" i="2"/>
  <c r="Y420" i="2"/>
  <c r="D420" i="2"/>
  <c r="BV419" i="2"/>
  <c r="BO419" i="2"/>
  <c r="BH419" i="2"/>
  <c r="BA419" i="2"/>
  <c r="AF419" i="2"/>
  <c r="Y419" i="2"/>
  <c r="D419" i="2"/>
  <c r="BV418" i="2"/>
  <c r="BO418" i="2"/>
  <c r="BH418" i="2"/>
  <c r="BA418" i="2"/>
  <c r="AF418" i="2"/>
  <c r="Y418" i="2"/>
  <c r="D418" i="2"/>
  <c r="BV417" i="2"/>
  <c r="BO417" i="2"/>
  <c r="BH417" i="2"/>
  <c r="BA417" i="2"/>
  <c r="AF417" i="2"/>
  <c r="Y417" i="2"/>
  <c r="D417" i="2"/>
  <c r="BV416" i="2"/>
  <c r="BO416" i="2"/>
  <c r="BH416" i="2"/>
  <c r="BA416" i="2"/>
  <c r="AF416" i="2"/>
  <c r="Y416" i="2"/>
  <c r="D416" i="2"/>
  <c r="BV415" i="2"/>
  <c r="BO415" i="2"/>
  <c r="BH415" i="2"/>
  <c r="BA415" i="2"/>
  <c r="AF415" i="2"/>
  <c r="Y415" i="2"/>
  <c r="D415" i="2"/>
  <c r="BV414" i="2"/>
  <c r="BO414" i="2"/>
  <c r="BH414" i="2"/>
  <c r="BA414" i="2"/>
  <c r="AF414" i="2"/>
  <c r="Y414" i="2"/>
  <c r="D414" i="2"/>
  <c r="BV413" i="2"/>
  <c r="BO413" i="2"/>
  <c r="BH413" i="2"/>
  <c r="BA413" i="2"/>
  <c r="AF413" i="2"/>
  <c r="Y413" i="2"/>
  <c r="D413" i="2"/>
  <c r="BV412" i="2"/>
  <c r="BO412" i="2"/>
  <c r="BH412" i="2"/>
  <c r="BA412" i="2"/>
  <c r="AF412" i="2"/>
  <c r="Y412" i="2"/>
  <c r="D412" i="2"/>
  <c r="BV411" i="2"/>
  <c r="BO411" i="2"/>
  <c r="BH411" i="2"/>
  <c r="BA411" i="2"/>
  <c r="AF411" i="2"/>
  <c r="Y411" i="2"/>
  <c r="D411" i="2"/>
  <c r="BV410" i="2"/>
  <c r="BO410" i="2"/>
  <c r="BH410" i="2"/>
  <c r="BA410" i="2"/>
  <c r="AF410" i="2"/>
  <c r="Y410" i="2"/>
  <c r="D410" i="2"/>
  <c r="BV409" i="2"/>
  <c r="BO409" i="2"/>
  <c r="BH409" i="2"/>
  <c r="BA409" i="2"/>
  <c r="AF409" i="2"/>
  <c r="Y409" i="2"/>
  <c r="D409" i="2"/>
  <c r="BV408" i="2"/>
  <c r="BO408" i="2"/>
  <c r="BH408" i="2"/>
  <c r="BA408" i="2"/>
  <c r="AF408" i="2"/>
  <c r="Y408" i="2"/>
  <c r="D408" i="2"/>
  <c r="BV407" i="2"/>
  <c r="BO407" i="2"/>
  <c r="BH407" i="2"/>
  <c r="BA407" i="2"/>
  <c r="AF407" i="2"/>
  <c r="Y407" i="2"/>
  <c r="D407" i="2"/>
  <c r="BV406" i="2"/>
  <c r="BO406" i="2"/>
  <c r="BH406" i="2"/>
  <c r="BA406" i="2"/>
  <c r="AF406" i="2"/>
  <c r="Y406" i="2"/>
  <c r="D406" i="2"/>
  <c r="BV405" i="2"/>
  <c r="BO405" i="2"/>
  <c r="BH405" i="2"/>
  <c r="BA405" i="2"/>
  <c r="AF405" i="2"/>
  <c r="Y405" i="2"/>
  <c r="D405" i="2"/>
  <c r="BV404" i="2"/>
  <c r="BO404" i="2"/>
  <c r="BH404" i="2"/>
  <c r="BA404" i="2"/>
  <c r="AF404" i="2"/>
  <c r="Y404" i="2"/>
  <c r="D404" i="2"/>
  <c r="BV403" i="2"/>
  <c r="BO403" i="2"/>
  <c r="BH403" i="2"/>
  <c r="BA403" i="2"/>
  <c r="AF403" i="2"/>
  <c r="Y403" i="2"/>
  <c r="D403" i="2"/>
  <c r="BV402" i="2"/>
  <c r="BO402" i="2"/>
  <c r="BH402" i="2"/>
  <c r="BA402" i="2"/>
  <c r="AF402" i="2"/>
  <c r="Y402" i="2"/>
  <c r="D402" i="2"/>
  <c r="BV401" i="2"/>
  <c r="BO401" i="2"/>
  <c r="BH401" i="2"/>
  <c r="BA401" i="2"/>
  <c r="AF401" i="2"/>
  <c r="Y401" i="2"/>
  <c r="D401" i="2"/>
  <c r="BV400" i="2"/>
  <c r="BO400" i="2"/>
  <c r="BH400" i="2"/>
  <c r="BA400" i="2"/>
  <c r="AF400" i="2"/>
  <c r="Y400" i="2"/>
  <c r="D400" i="2"/>
  <c r="BV399" i="2"/>
  <c r="BO399" i="2"/>
  <c r="BH399" i="2"/>
  <c r="BA399" i="2"/>
  <c r="AF399" i="2"/>
  <c r="Y399" i="2"/>
  <c r="D399" i="2"/>
  <c r="BV398" i="2"/>
  <c r="BO398" i="2"/>
  <c r="BH398" i="2"/>
  <c r="BA398" i="2"/>
  <c r="AF398" i="2"/>
  <c r="Y398" i="2"/>
  <c r="D398" i="2"/>
  <c r="BV397" i="2"/>
  <c r="BO397" i="2"/>
  <c r="BH397" i="2"/>
  <c r="BA397" i="2"/>
  <c r="AF397" i="2"/>
  <c r="Y397" i="2"/>
  <c r="D397" i="2"/>
  <c r="BV396" i="2"/>
  <c r="BO396" i="2"/>
  <c r="BH396" i="2"/>
  <c r="BA396" i="2"/>
  <c r="AF396" i="2"/>
  <c r="Y396" i="2"/>
  <c r="D396" i="2"/>
  <c r="BV395" i="2"/>
  <c r="BO395" i="2"/>
  <c r="BH395" i="2"/>
  <c r="BA395" i="2"/>
  <c r="AF395" i="2"/>
  <c r="Y395" i="2"/>
  <c r="D395" i="2"/>
  <c r="BV394" i="2"/>
  <c r="BO394" i="2"/>
  <c r="BH394" i="2"/>
  <c r="BA394" i="2"/>
  <c r="AF394" i="2"/>
  <c r="Y394" i="2"/>
  <c r="D394" i="2"/>
  <c r="BV393" i="2"/>
  <c r="BO393" i="2"/>
  <c r="BH393" i="2"/>
  <c r="BA393" i="2"/>
  <c r="AF393" i="2"/>
  <c r="Y393" i="2"/>
  <c r="D393" i="2"/>
  <c r="BV392" i="2"/>
  <c r="BO392" i="2"/>
  <c r="BH392" i="2"/>
  <c r="BA392" i="2"/>
  <c r="AF392" i="2"/>
  <c r="Y392" i="2"/>
  <c r="D392" i="2"/>
  <c r="BV391" i="2"/>
  <c r="BO391" i="2"/>
  <c r="BH391" i="2"/>
  <c r="BA391" i="2"/>
  <c r="AF391" i="2"/>
  <c r="Y391" i="2"/>
  <c r="D391" i="2"/>
  <c r="BV390" i="2"/>
  <c r="BO390" i="2"/>
  <c r="BH390" i="2"/>
  <c r="BA390" i="2"/>
  <c r="AF390" i="2"/>
  <c r="Y390" i="2"/>
  <c r="D390" i="2"/>
  <c r="BV389" i="2"/>
  <c r="BO389" i="2"/>
  <c r="BH389" i="2"/>
  <c r="BA389" i="2"/>
  <c r="AF389" i="2"/>
  <c r="Y389" i="2"/>
  <c r="D389" i="2"/>
  <c r="BV388" i="2"/>
  <c r="BO388" i="2"/>
  <c r="BH388" i="2"/>
  <c r="BA388" i="2"/>
  <c r="AF388" i="2"/>
  <c r="Y388" i="2"/>
  <c r="D388" i="2"/>
  <c r="BV387" i="2"/>
  <c r="BO387" i="2"/>
  <c r="BH387" i="2"/>
  <c r="BA387" i="2"/>
  <c r="AF387" i="2"/>
  <c r="Y387" i="2"/>
  <c r="D387" i="2"/>
  <c r="BV386" i="2"/>
  <c r="BO386" i="2"/>
  <c r="BH386" i="2"/>
  <c r="BA386" i="2"/>
  <c r="AF386" i="2"/>
  <c r="Y386" i="2"/>
  <c r="D386" i="2"/>
  <c r="BV385" i="2"/>
  <c r="BO385" i="2"/>
  <c r="BH385" i="2"/>
  <c r="BA385" i="2"/>
  <c r="AF385" i="2"/>
  <c r="Y385" i="2"/>
  <c r="D385" i="2"/>
  <c r="BV384" i="2"/>
  <c r="BO384" i="2"/>
  <c r="BH384" i="2"/>
  <c r="BA384" i="2"/>
  <c r="AF384" i="2"/>
  <c r="Y384" i="2"/>
  <c r="D384" i="2"/>
  <c r="BV383" i="2"/>
  <c r="BO383" i="2"/>
  <c r="BH383" i="2"/>
  <c r="BA383" i="2"/>
  <c r="AF383" i="2"/>
  <c r="Y383" i="2"/>
  <c r="D383" i="2"/>
  <c r="BV382" i="2"/>
  <c r="BO382" i="2"/>
  <c r="BH382" i="2"/>
  <c r="BA382" i="2"/>
  <c r="AF382" i="2"/>
  <c r="Y382" i="2"/>
  <c r="D382" i="2"/>
  <c r="BV381" i="2"/>
  <c r="BO381" i="2"/>
  <c r="BH381" i="2"/>
  <c r="BA381" i="2"/>
  <c r="AF381" i="2"/>
  <c r="Y381" i="2"/>
  <c r="D381" i="2"/>
  <c r="BV380" i="2"/>
  <c r="BO380" i="2"/>
  <c r="BH380" i="2"/>
  <c r="BA380" i="2"/>
  <c r="AF380" i="2"/>
  <c r="Y380" i="2"/>
  <c r="D380" i="2"/>
  <c r="BV379" i="2"/>
  <c r="BO379" i="2"/>
  <c r="BH379" i="2"/>
  <c r="BA379" i="2"/>
  <c r="AF379" i="2"/>
  <c r="Y379" i="2"/>
  <c r="D379" i="2"/>
  <c r="BV378" i="2"/>
  <c r="BO378" i="2"/>
  <c r="BH378" i="2"/>
  <c r="BA378" i="2"/>
  <c r="AF378" i="2"/>
  <c r="Y378" i="2"/>
  <c r="D378" i="2"/>
  <c r="BV377" i="2"/>
  <c r="BO377" i="2"/>
  <c r="BH377" i="2"/>
  <c r="BA377" i="2"/>
  <c r="AF377" i="2"/>
  <c r="Y377" i="2"/>
  <c r="D377" i="2"/>
  <c r="BV376" i="2"/>
  <c r="BO376" i="2"/>
  <c r="BH376" i="2"/>
  <c r="BA376" i="2"/>
  <c r="AF376" i="2"/>
  <c r="Y376" i="2"/>
  <c r="D376" i="2"/>
  <c r="BV375" i="2"/>
  <c r="BO375" i="2"/>
  <c r="BH375" i="2"/>
  <c r="BA375" i="2"/>
  <c r="AF375" i="2"/>
  <c r="Y375" i="2"/>
  <c r="D375" i="2"/>
  <c r="BV374" i="2"/>
  <c r="BO374" i="2"/>
  <c r="BH374" i="2"/>
  <c r="BA374" i="2"/>
  <c r="AF374" i="2"/>
  <c r="Y374" i="2"/>
  <c r="D374" i="2"/>
  <c r="BV373" i="2"/>
  <c r="BO373" i="2"/>
  <c r="BH373" i="2"/>
  <c r="BA373" i="2"/>
  <c r="AF373" i="2"/>
  <c r="Y373" i="2"/>
  <c r="D373" i="2"/>
  <c r="BV372" i="2"/>
  <c r="BO372" i="2"/>
  <c r="BH372" i="2"/>
  <c r="BA372" i="2"/>
  <c r="AF372" i="2"/>
  <c r="Y372" i="2"/>
  <c r="D372" i="2"/>
  <c r="BV371" i="2"/>
  <c r="BO371" i="2"/>
  <c r="BH371" i="2"/>
  <c r="BA371" i="2"/>
  <c r="AF371" i="2"/>
  <c r="Y371" i="2"/>
  <c r="D371" i="2"/>
  <c r="BV370" i="2"/>
  <c r="BO370" i="2"/>
  <c r="BH370" i="2"/>
  <c r="BA370" i="2"/>
  <c r="AF370" i="2"/>
  <c r="Y370" i="2"/>
  <c r="D370" i="2"/>
  <c r="BV369" i="2"/>
  <c r="BO369" i="2"/>
  <c r="BH369" i="2"/>
  <c r="BA369" i="2"/>
  <c r="AF369" i="2"/>
  <c r="Y369" i="2"/>
  <c r="D369" i="2"/>
  <c r="BV368" i="2"/>
  <c r="BO368" i="2"/>
  <c r="BH368" i="2"/>
  <c r="BA368" i="2"/>
  <c r="AF368" i="2"/>
  <c r="Y368" i="2"/>
  <c r="D368" i="2"/>
  <c r="BV367" i="2"/>
  <c r="BO367" i="2"/>
  <c r="BH367" i="2"/>
  <c r="BA367" i="2"/>
  <c r="AF367" i="2"/>
  <c r="Y367" i="2"/>
  <c r="D367" i="2"/>
  <c r="BV366" i="2"/>
  <c r="BO366" i="2"/>
  <c r="BH366" i="2"/>
  <c r="BA366" i="2"/>
  <c r="AF366" i="2"/>
  <c r="Y366" i="2"/>
  <c r="D366" i="2"/>
  <c r="BV365" i="2"/>
  <c r="BO365" i="2"/>
  <c r="BH365" i="2"/>
  <c r="BA365" i="2"/>
  <c r="AF365" i="2"/>
  <c r="Y365" i="2"/>
  <c r="D365" i="2"/>
  <c r="BV364" i="2"/>
  <c r="BO364" i="2"/>
  <c r="BH364" i="2"/>
  <c r="BA364" i="2"/>
  <c r="AF364" i="2"/>
  <c r="Y364" i="2"/>
  <c r="D364" i="2"/>
  <c r="BV363" i="2"/>
  <c r="BO363" i="2"/>
  <c r="BH363" i="2"/>
  <c r="BA363" i="2"/>
  <c r="AF363" i="2"/>
  <c r="Y363" i="2"/>
  <c r="D363" i="2"/>
  <c r="BV362" i="2"/>
  <c r="BO362" i="2"/>
  <c r="BH362" i="2"/>
  <c r="BA362" i="2"/>
  <c r="AF362" i="2"/>
  <c r="Y362" i="2"/>
  <c r="D362" i="2"/>
  <c r="BV361" i="2"/>
  <c r="BO361" i="2"/>
  <c r="BH361" i="2"/>
  <c r="BA361" i="2"/>
  <c r="AF361" i="2"/>
  <c r="Y361" i="2"/>
  <c r="D361" i="2"/>
  <c r="BV360" i="2"/>
  <c r="BO360" i="2"/>
  <c r="BH360" i="2"/>
  <c r="BA360" i="2"/>
  <c r="AF360" i="2"/>
  <c r="Y360" i="2"/>
  <c r="D360" i="2"/>
  <c r="BV359" i="2"/>
  <c r="BO359" i="2"/>
  <c r="BH359" i="2"/>
  <c r="BA359" i="2"/>
  <c r="AF359" i="2"/>
  <c r="Y359" i="2"/>
  <c r="D359" i="2"/>
  <c r="BV358" i="2"/>
  <c r="BO358" i="2"/>
  <c r="BH358" i="2"/>
  <c r="BA358" i="2"/>
  <c r="AF358" i="2"/>
  <c r="Y358" i="2"/>
  <c r="D358" i="2"/>
  <c r="BV357" i="2"/>
  <c r="BO357" i="2"/>
  <c r="BH357" i="2"/>
  <c r="BA357" i="2"/>
  <c r="AF357" i="2"/>
  <c r="Y357" i="2"/>
  <c r="D357" i="2"/>
  <c r="BV356" i="2"/>
  <c r="BO356" i="2"/>
  <c r="BH356" i="2"/>
  <c r="BA356" i="2"/>
  <c r="AF356" i="2"/>
  <c r="Y356" i="2"/>
  <c r="D356" i="2"/>
  <c r="BV355" i="2"/>
  <c r="BO355" i="2"/>
  <c r="BH355" i="2"/>
  <c r="BA355" i="2"/>
  <c r="AF355" i="2"/>
  <c r="Y355" i="2"/>
  <c r="D355" i="2"/>
  <c r="BV354" i="2"/>
  <c r="BO354" i="2"/>
  <c r="BH354" i="2"/>
  <c r="BA354" i="2"/>
  <c r="AF354" i="2"/>
  <c r="Y354" i="2"/>
  <c r="D354" i="2"/>
  <c r="BV353" i="2"/>
  <c r="BO353" i="2"/>
  <c r="BH353" i="2"/>
  <c r="BA353" i="2"/>
  <c r="AF353" i="2"/>
  <c r="Y353" i="2"/>
  <c r="D353" i="2"/>
  <c r="BV352" i="2"/>
  <c r="BO352" i="2"/>
  <c r="BH352" i="2"/>
  <c r="BA352" i="2"/>
  <c r="AF352" i="2"/>
  <c r="Y352" i="2"/>
  <c r="D352" i="2"/>
  <c r="BV351" i="2"/>
  <c r="BO351" i="2"/>
  <c r="BH351" i="2"/>
  <c r="BA351" i="2"/>
  <c r="AF351" i="2"/>
  <c r="Y351" i="2"/>
  <c r="D351" i="2"/>
  <c r="BV350" i="2"/>
  <c r="BO350" i="2"/>
  <c r="BH350" i="2"/>
  <c r="BA350" i="2"/>
  <c r="AF350" i="2"/>
  <c r="Y350" i="2"/>
  <c r="D350" i="2"/>
  <c r="BV349" i="2"/>
  <c r="BO349" i="2"/>
  <c r="BH349" i="2"/>
  <c r="BA349" i="2"/>
  <c r="AF349" i="2"/>
  <c r="Y349" i="2"/>
  <c r="D349" i="2"/>
  <c r="BV348" i="2"/>
  <c r="BO348" i="2"/>
  <c r="BH348" i="2"/>
  <c r="BA348" i="2"/>
  <c r="AF348" i="2"/>
  <c r="Y348" i="2"/>
  <c r="D348" i="2"/>
  <c r="BV347" i="2"/>
  <c r="BO347" i="2"/>
  <c r="BH347" i="2"/>
  <c r="BA347" i="2"/>
  <c r="AF347" i="2"/>
  <c r="Y347" i="2"/>
  <c r="D347" i="2"/>
  <c r="BV346" i="2"/>
  <c r="BO346" i="2"/>
  <c r="BH346" i="2"/>
  <c r="BA346" i="2"/>
  <c r="AF346" i="2"/>
  <c r="Y346" i="2"/>
  <c r="D346" i="2"/>
  <c r="BV345" i="2"/>
  <c r="BO345" i="2"/>
  <c r="BH345" i="2"/>
  <c r="BA345" i="2"/>
  <c r="AF345" i="2"/>
  <c r="Y345" i="2"/>
  <c r="D345" i="2"/>
  <c r="BV344" i="2"/>
  <c r="BO344" i="2"/>
  <c r="BH344" i="2"/>
  <c r="BA344" i="2"/>
  <c r="AF344" i="2"/>
  <c r="Y344" i="2"/>
  <c r="D344" i="2"/>
  <c r="BV343" i="2"/>
  <c r="BO343" i="2"/>
  <c r="BH343" i="2"/>
  <c r="BA343" i="2"/>
  <c r="AF343" i="2"/>
  <c r="Y343" i="2"/>
  <c r="D343" i="2"/>
  <c r="BV342" i="2"/>
  <c r="BO342" i="2"/>
  <c r="BH342" i="2"/>
  <c r="BA342" i="2"/>
  <c r="AF342" i="2"/>
  <c r="Y342" i="2"/>
  <c r="D342" i="2"/>
  <c r="BV341" i="2"/>
  <c r="BO341" i="2"/>
  <c r="BH341" i="2"/>
  <c r="BA341" i="2"/>
  <c r="AF341" i="2"/>
  <c r="Y341" i="2"/>
  <c r="D341" i="2"/>
  <c r="BV340" i="2"/>
  <c r="BO340" i="2"/>
  <c r="BH340" i="2"/>
  <c r="BA340" i="2"/>
  <c r="AF340" i="2"/>
  <c r="Y340" i="2"/>
  <c r="D340" i="2"/>
  <c r="BV339" i="2"/>
  <c r="BO339" i="2"/>
  <c r="BH339" i="2"/>
  <c r="BA339" i="2"/>
  <c r="AF339" i="2"/>
  <c r="Y339" i="2"/>
  <c r="D339" i="2"/>
  <c r="BV338" i="2"/>
  <c r="BO338" i="2"/>
  <c r="BH338" i="2"/>
  <c r="BA338" i="2"/>
  <c r="AF338" i="2"/>
  <c r="Y338" i="2"/>
  <c r="D338" i="2"/>
  <c r="BV337" i="2"/>
  <c r="BO337" i="2"/>
  <c r="BH337" i="2"/>
  <c r="BA337" i="2"/>
  <c r="AF337" i="2"/>
  <c r="Y337" i="2"/>
  <c r="D337" i="2"/>
  <c r="BV336" i="2"/>
  <c r="BO336" i="2"/>
  <c r="BH336" i="2"/>
  <c r="BA336" i="2"/>
  <c r="AF336" i="2"/>
  <c r="Y336" i="2"/>
  <c r="D336" i="2"/>
  <c r="BV335" i="2"/>
  <c r="BO335" i="2"/>
  <c r="BH335" i="2"/>
  <c r="BA335" i="2"/>
  <c r="AF335" i="2"/>
  <c r="Y335" i="2"/>
  <c r="D335" i="2"/>
  <c r="BV334" i="2"/>
  <c r="BO334" i="2"/>
  <c r="BH334" i="2"/>
  <c r="BA334" i="2"/>
  <c r="AF334" i="2"/>
  <c r="Y334" i="2"/>
  <c r="D334" i="2"/>
  <c r="BV333" i="2"/>
  <c r="BO333" i="2"/>
  <c r="BH333" i="2"/>
  <c r="BA333" i="2"/>
  <c r="AF333" i="2"/>
  <c r="Y333" i="2"/>
  <c r="D333" i="2"/>
  <c r="BV332" i="2"/>
  <c r="BO332" i="2"/>
  <c r="BH332" i="2"/>
  <c r="BA332" i="2"/>
  <c r="AF332" i="2"/>
  <c r="Y332" i="2"/>
  <c r="D332" i="2"/>
  <c r="BV331" i="2"/>
  <c r="BO331" i="2"/>
  <c r="BH331" i="2"/>
  <c r="BA331" i="2"/>
  <c r="AF331" i="2"/>
  <c r="Y331" i="2"/>
  <c r="D331" i="2"/>
  <c r="BV330" i="2"/>
  <c r="BO330" i="2"/>
  <c r="BH330" i="2"/>
  <c r="BA330" i="2"/>
  <c r="AF330" i="2"/>
  <c r="Y330" i="2"/>
  <c r="D330" i="2"/>
  <c r="BV329" i="2"/>
  <c r="BO329" i="2"/>
  <c r="BH329" i="2"/>
  <c r="BA329" i="2"/>
  <c r="AF329" i="2"/>
  <c r="Y329" i="2"/>
  <c r="D329" i="2"/>
  <c r="BV328" i="2"/>
  <c r="BO328" i="2"/>
  <c r="BH328" i="2"/>
  <c r="BA328" i="2"/>
  <c r="AF328" i="2"/>
  <c r="Y328" i="2"/>
  <c r="D328" i="2"/>
  <c r="BV327" i="2"/>
  <c r="BO327" i="2"/>
  <c r="BH327" i="2"/>
  <c r="BA327" i="2"/>
  <c r="AF327" i="2"/>
  <c r="Y327" i="2"/>
  <c r="D327" i="2"/>
  <c r="BV326" i="2"/>
  <c r="BO326" i="2"/>
  <c r="BH326" i="2"/>
  <c r="BA326" i="2"/>
  <c r="AF326" i="2"/>
  <c r="Y326" i="2"/>
  <c r="D326" i="2"/>
  <c r="BV325" i="2"/>
  <c r="BO325" i="2"/>
  <c r="BH325" i="2"/>
  <c r="BA325" i="2"/>
  <c r="AF325" i="2"/>
  <c r="Y325" i="2"/>
  <c r="D325" i="2"/>
  <c r="BV324" i="2"/>
  <c r="BO324" i="2"/>
  <c r="BH324" i="2"/>
  <c r="BA324" i="2"/>
  <c r="AF324" i="2"/>
  <c r="Y324" i="2"/>
  <c r="D324" i="2"/>
  <c r="BV323" i="2"/>
  <c r="BO323" i="2"/>
  <c r="BH323" i="2"/>
  <c r="BA323" i="2"/>
  <c r="AF323" i="2"/>
  <c r="Y323" i="2"/>
  <c r="D323" i="2"/>
  <c r="BV322" i="2"/>
  <c r="BO322" i="2"/>
  <c r="BH322" i="2"/>
  <c r="BA322" i="2"/>
  <c r="AF322" i="2"/>
  <c r="Y322" i="2"/>
  <c r="D322" i="2"/>
  <c r="BV321" i="2"/>
  <c r="BO321" i="2"/>
  <c r="BH321" i="2"/>
  <c r="BA321" i="2"/>
  <c r="AF321" i="2"/>
  <c r="Y321" i="2"/>
  <c r="D321" i="2"/>
  <c r="BV320" i="2"/>
  <c r="BO320" i="2"/>
  <c r="BH320" i="2"/>
  <c r="BA320" i="2"/>
  <c r="AF320" i="2"/>
  <c r="Y320" i="2"/>
  <c r="D320" i="2"/>
  <c r="BV319" i="2"/>
  <c r="BO319" i="2"/>
  <c r="BH319" i="2"/>
  <c r="BA319" i="2"/>
  <c r="AF319" i="2"/>
  <c r="Y319" i="2"/>
  <c r="D319" i="2"/>
  <c r="BV318" i="2"/>
  <c r="BO318" i="2"/>
  <c r="BH318" i="2"/>
  <c r="BA318" i="2"/>
  <c r="AF318" i="2"/>
  <c r="Y318" i="2"/>
  <c r="D318" i="2"/>
  <c r="BV317" i="2"/>
  <c r="BO317" i="2"/>
  <c r="BH317" i="2"/>
  <c r="BA317" i="2"/>
  <c r="AF317" i="2"/>
  <c r="Y317" i="2"/>
  <c r="D317" i="2"/>
  <c r="BV316" i="2"/>
  <c r="BO316" i="2"/>
  <c r="BH316" i="2"/>
  <c r="BA316" i="2"/>
  <c r="AF316" i="2"/>
  <c r="Y316" i="2"/>
  <c r="D316" i="2"/>
  <c r="BV315" i="2"/>
  <c r="BO315" i="2"/>
  <c r="BH315" i="2"/>
  <c r="BA315" i="2"/>
  <c r="AF315" i="2"/>
  <c r="Y315" i="2"/>
  <c r="D315" i="2"/>
  <c r="BV314" i="2"/>
  <c r="BO314" i="2"/>
  <c r="BH314" i="2"/>
  <c r="BA314" i="2"/>
  <c r="AF314" i="2"/>
  <c r="Y314" i="2"/>
  <c r="D314" i="2"/>
  <c r="BV313" i="2"/>
  <c r="BO313" i="2"/>
  <c r="BH313" i="2"/>
  <c r="BA313" i="2"/>
  <c r="AF313" i="2"/>
  <c r="Y313" i="2"/>
  <c r="D313" i="2"/>
  <c r="BV312" i="2"/>
  <c r="BO312" i="2"/>
  <c r="BH312" i="2"/>
  <c r="BA312" i="2"/>
  <c r="AF312" i="2"/>
  <c r="Y312" i="2"/>
  <c r="D312" i="2"/>
  <c r="BV311" i="2"/>
  <c r="BO311" i="2"/>
  <c r="BH311" i="2"/>
  <c r="AF311" i="2"/>
  <c r="Y311" i="2"/>
  <c r="D311" i="2"/>
  <c r="BV310" i="2"/>
  <c r="BO310" i="2"/>
  <c r="BH310" i="2"/>
  <c r="AF310" i="2"/>
  <c r="Y310" i="2"/>
  <c r="D310" i="2"/>
  <c r="BV309" i="2"/>
  <c r="BO309" i="2"/>
  <c r="BH309" i="2"/>
  <c r="AF309" i="2"/>
  <c r="Y309" i="2"/>
  <c r="D309" i="2"/>
  <c r="BV308" i="2"/>
  <c r="BO308" i="2"/>
  <c r="BH308" i="2"/>
  <c r="AF308" i="2"/>
  <c r="Y308" i="2"/>
  <c r="D308" i="2"/>
  <c r="BV307" i="2"/>
  <c r="BO307" i="2"/>
  <c r="BH307" i="2"/>
  <c r="AF307" i="2"/>
  <c r="Y307" i="2"/>
  <c r="D307" i="2"/>
  <c r="BV306" i="2"/>
  <c r="BO306" i="2"/>
  <c r="BH306" i="2"/>
  <c r="AF306" i="2"/>
  <c r="Y306" i="2"/>
  <c r="D306" i="2"/>
  <c r="BV305" i="2"/>
  <c r="BO305" i="2"/>
  <c r="BH305" i="2"/>
  <c r="AF305" i="2"/>
  <c r="Y305" i="2"/>
  <c r="D305" i="2"/>
  <c r="BV304" i="2"/>
  <c r="BO304" i="2"/>
  <c r="BH304" i="2"/>
  <c r="AF304" i="2"/>
  <c r="Y304" i="2"/>
  <c r="BV303" i="2"/>
  <c r="BO303" i="2"/>
  <c r="BH303" i="2"/>
  <c r="AF303" i="2"/>
  <c r="Y303" i="2"/>
  <c r="BV302" i="2"/>
  <c r="BO302" i="2"/>
  <c r="BH302" i="2"/>
  <c r="AF302" i="2"/>
  <c r="Y302" i="2"/>
  <c r="BV301" i="2"/>
  <c r="BO301" i="2"/>
  <c r="BH301" i="2"/>
  <c r="AF301" i="2"/>
  <c r="Y301" i="2"/>
  <c r="BV300" i="2"/>
  <c r="BO300" i="2"/>
  <c r="BH300" i="2"/>
  <c r="AF300" i="2"/>
  <c r="Y300" i="2"/>
  <c r="BV299" i="2"/>
  <c r="BO299" i="2"/>
  <c r="BH299" i="2"/>
  <c r="AF299" i="2"/>
  <c r="Y299" i="2"/>
  <c r="C5" i="2"/>
  <c r="AB2" i="2"/>
  <c r="BD2" i="2" s="1"/>
  <c r="Z2" i="2"/>
  <c r="F7" i="1" s="1"/>
  <c r="X2" i="2"/>
  <c r="AE2" i="2" s="1"/>
  <c r="AZ2" i="2" s="1"/>
  <c r="B7" i="1"/>
  <c r="B8" i="1" s="1"/>
  <c r="B9" i="1" s="1"/>
  <c r="B10" i="1" s="1"/>
  <c r="B11" i="1" s="1"/>
  <c r="B12" i="1" s="1"/>
  <c r="B13" i="1" s="1"/>
  <c r="B14" i="1" s="1"/>
  <c r="B15" i="1" s="1"/>
  <c r="B16" i="1" s="1"/>
  <c r="B17" i="1" s="1"/>
  <c r="F4" i="1"/>
  <c r="B5" i="2" l="1"/>
  <c r="AG2" i="2"/>
  <c r="BB2" i="2" s="1"/>
  <c r="E5" i="2"/>
  <c r="D5" i="2"/>
  <c r="F5" i="2" s="1"/>
  <c r="G5" i="2" s="1"/>
  <c r="C6" i="2" s="1"/>
  <c r="AI2" i="2"/>
  <c r="BK2" i="2" s="1"/>
  <c r="BR2" i="2" s="1"/>
  <c r="BY2" i="2" s="1"/>
  <c r="N2" i="2" s="1"/>
  <c r="U2" i="2" s="1"/>
  <c r="AW2" i="2" s="1"/>
  <c r="F8" i="1"/>
  <c r="X5" i="2"/>
  <c r="AE5" i="2" l="1"/>
  <c r="AG5" i="2" s="1"/>
  <c r="CF2" i="2"/>
  <c r="BI2" i="2"/>
  <c r="AZ5" i="2"/>
  <c r="F11" i="1"/>
  <c r="E6" i="2"/>
  <c r="D6" i="2"/>
  <c r="B6" i="2"/>
  <c r="Z5" i="2"/>
  <c r="Y5" i="2"/>
  <c r="W5" i="2"/>
  <c r="CT2" i="2"/>
  <c r="AP2" i="2"/>
  <c r="CM2" i="2" s="1"/>
  <c r="AD5" i="2" l="1"/>
  <c r="AA5" i="2"/>
  <c r="AB5" i="2" s="1"/>
  <c r="F6" i="2"/>
  <c r="G6" i="2" s="1"/>
  <c r="AF5" i="2"/>
  <c r="AH5" i="2" s="1"/>
  <c r="AI5" i="2" s="1"/>
  <c r="AE6" i="2" s="1"/>
  <c r="X6" i="2"/>
  <c r="C7" i="2"/>
  <c r="BB5" i="2"/>
  <c r="BA5" i="2"/>
  <c r="AY5" i="2"/>
  <c r="F12" i="1"/>
  <c r="F13" i="1"/>
  <c r="BG5" i="2"/>
  <c r="BP2" i="2"/>
  <c r="BC5" i="2" l="1"/>
  <c r="BD5" i="2" s="1"/>
  <c r="AG6" i="2"/>
  <c r="AF6" i="2"/>
  <c r="AD6" i="2"/>
  <c r="BI5" i="2"/>
  <c r="BH5" i="2"/>
  <c r="BF5" i="2"/>
  <c r="E7" i="2"/>
  <c r="D7" i="2"/>
  <c r="F7" i="2" s="1"/>
  <c r="G7" i="2" s="1"/>
  <c r="B7" i="2"/>
  <c r="BW2" i="2"/>
  <c r="BN5" i="2"/>
  <c r="Z6" i="2"/>
  <c r="Y6" i="2"/>
  <c r="W6" i="2"/>
  <c r="BJ5" i="2" l="1"/>
  <c r="BK5" i="2" s="1"/>
  <c r="BG6" i="2" s="1"/>
  <c r="AA6" i="2"/>
  <c r="AB6" i="2" s="1"/>
  <c r="X7" i="2" s="1"/>
  <c r="C8" i="2"/>
  <c r="AH6" i="2"/>
  <c r="AI6" i="2" s="1"/>
  <c r="BP5" i="2"/>
  <c r="BO5" i="2"/>
  <c r="BM5" i="2"/>
  <c r="AZ6" i="2"/>
  <c r="L2" i="2"/>
  <c r="F14" i="1"/>
  <c r="BU5" i="2"/>
  <c r="F15" i="1"/>
  <c r="F17" i="1"/>
  <c r="F16" i="1"/>
  <c r="BQ5" i="2" l="1"/>
  <c r="BR5" i="2" s="1"/>
  <c r="BN6" i="2" s="1"/>
  <c r="BB6" i="2"/>
  <c r="BA6" i="2"/>
  <c r="AY6" i="2"/>
  <c r="E8" i="2"/>
  <c r="D8" i="2"/>
  <c r="B8" i="2"/>
  <c r="AE7" i="2"/>
  <c r="BW5" i="2"/>
  <c r="BV5" i="2"/>
  <c r="BT5" i="2"/>
  <c r="Z7" i="2"/>
  <c r="Y7" i="2"/>
  <c r="W7" i="2"/>
  <c r="BI6" i="2"/>
  <c r="BH6" i="2"/>
  <c r="BF6" i="2"/>
  <c r="S2" i="2"/>
  <c r="J5" i="2"/>
  <c r="CD2" i="2"/>
  <c r="CB5" i="2" s="1"/>
  <c r="F5" i="1"/>
  <c r="F8" i="2" l="1"/>
  <c r="G8" i="2" s="1"/>
  <c r="C9" i="2" s="1"/>
  <c r="BX5" i="2"/>
  <c r="BY5" i="2" s="1"/>
  <c r="CD5" i="2"/>
  <c r="CC5" i="2"/>
  <c r="CA5" i="2"/>
  <c r="L5" i="2"/>
  <c r="K5" i="2"/>
  <c r="I5" i="2"/>
  <c r="BJ6" i="2"/>
  <c r="BK6" i="2" s="1"/>
  <c r="AA7" i="2"/>
  <c r="AB7" i="2" s="1"/>
  <c r="BC6" i="2"/>
  <c r="BD6" i="2" s="1"/>
  <c r="AU2" i="2"/>
  <c r="F6" i="1"/>
  <c r="Q5" i="2"/>
  <c r="AG7" i="2"/>
  <c r="AF7" i="2"/>
  <c r="AD7" i="2"/>
  <c r="BU6" i="2"/>
  <c r="BP6" i="2"/>
  <c r="BO6" i="2"/>
  <c r="BM6" i="2"/>
  <c r="CE5" i="2" l="1"/>
  <c r="CF5" i="2" s="1"/>
  <c r="CB6" i="2" s="1"/>
  <c r="BQ6" i="2"/>
  <c r="BR6" i="2" s="1"/>
  <c r="BN7" i="2" s="1"/>
  <c r="AH7" i="2"/>
  <c r="AI7" i="2" s="1"/>
  <c r="AE8" i="2" s="1"/>
  <c r="BW6" i="2"/>
  <c r="BV6" i="2"/>
  <c r="BT6" i="2"/>
  <c r="X8" i="2"/>
  <c r="M5" i="2"/>
  <c r="N5" i="2" s="1"/>
  <c r="S5" i="2"/>
  <c r="R5" i="2"/>
  <c r="T5" i="2" s="1"/>
  <c r="U5" i="2" s="1"/>
  <c r="P5" i="2"/>
  <c r="BG7" i="2"/>
  <c r="CR2" i="2"/>
  <c r="CP5" i="2" s="1"/>
  <c r="AS5" i="2"/>
  <c r="F10" i="1"/>
  <c r="AN2" i="2"/>
  <c r="AZ7" i="2"/>
  <c r="E9" i="2"/>
  <c r="D9" i="2"/>
  <c r="B9" i="2"/>
  <c r="BX6" i="2" l="1"/>
  <c r="BY6" i="2" s="1"/>
  <c r="BU7" i="2" s="1"/>
  <c r="F9" i="2"/>
  <c r="G9" i="2" s="1"/>
  <c r="Q6" i="2"/>
  <c r="C10" i="2"/>
  <c r="BP7" i="2"/>
  <c r="BO7" i="2"/>
  <c r="BM7" i="2"/>
  <c r="Z8" i="2"/>
  <c r="Y8" i="2"/>
  <c r="W8" i="2"/>
  <c r="AU5" i="2"/>
  <c r="AT5" i="2"/>
  <c r="AR5" i="2"/>
  <c r="CR5" i="2"/>
  <c r="CQ5" i="2"/>
  <c r="CO5" i="2"/>
  <c r="AG8" i="2"/>
  <c r="AF8" i="2"/>
  <c r="AD8" i="2"/>
  <c r="CK2" i="2"/>
  <c r="CI5" i="2" s="1"/>
  <c r="AL5" i="2"/>
  <c r="F9" i="1"/>
  <c r="CD6" i="2"/>
  <c r="CC6" i="2"/>
  <c r="CA6" i="2"/>
  <c r="BB7" i="2"/>
  <c r="BA7" i="2"/>
  <c r="AY7" i="2"/>
  <c r="BI7" i="2"/>
  <c r="BH7" i="2"/>
  <c r="BF7" i="2"/>
  <c r="J6" i="2"/>
  <c r="AV5" i="2" l="1"/>
  <c r="AW5" i="2" s="1"/>
  <c r="AS6" i="2" s="1"/>
  <c r="BQ7" i="2"/>
  <c r="BR7" i="2" s="1"/>
  <c r="CE6" i="2"/>
  <c r="CF6" i="2" s="1"/>
  <c r="CB7" i="2" s="1"/>
  <c r="BC7" i="2"/>
  <c r="BD7" i="2" s="1"/>
  <c r="AZ8" i="2" s="1"/>
  <c r="AA8" i="2"/>
  <c r="AB8" i="2" s="1"/>
  <c r="X9" i="2" s="1"/>
  <c r="BJ7" i="2"/>
  <c r="BK7" i="2" s="1"/>
  <c r="BG8" i="2" s="1"/>
  <c r="AH8" i="2"/>
  <c r="AI8" i="2" s="1"/>
  <c r="AE9" i="2" s="1"/>
  <c r="CS5" i="2"/>
  <c r="CT5" i="2" s="1"/>
  <c r="CP6" i="2" s="1"/>
  <c r="BN8" i="2"/>
  <c r="AN5" i="2"/>
  <c r="AM5" i="2"/>
  <c r="AK5" i="2"/>
  <c r="E10" i="2"/>
  <c r="D10" i="2"/>
  <c r="F10" i="2" s="1"/>
  <c r="G10" i="2" s="1"/>
  <c r="C11" i="2" s="1"/>
  <c r="B10" i="2"/>
  <c r="L6" i="2"/>
  <c r="K6" i="2"/>
  <c r="I6" i="2"/>
  <c r="CK5" i="2"/>
  <c r="CJ5" i="2"/>
  <c r="CH5" i="2"/>
  <c r="S6" i="2"/>
  <c r="R6" i="2"/>
  <c r="P6" i="2"/>
  <c r="BW7" i="2"/>
  <c r="BV7" i="2"/>
  <c r="BX7" i="2" s="1"/>
  <c r="BY7" i="2" s="1"/>
  <c r="BT7" i="2"/>
  <c r="T6" i="2" l="1"/>
  <c r="U6" i="2" s="1"/>
  <c r="Q7" i="2" s="1"/>
  <c r="M6" i="2"/>
  <c r="N6" i="2" s="1"/>
  <c r="CL5" i="2"/>
  <c r="CM5" i="2" s="1"/>
  <c r="CI6" i="2" s="1"/>
  <c r="AO5" i="2"/>
  <c r="AP5" i="2" s="1"/>
  <c r="BU8" i="2"/>
  <c r="E11" i="2"/>
  <c r="D11" i="2"/>
  <c r="B11" i="2"/>
  <c r="BI8" i="2"/>
  <c r="BH8" i="2"/>
  <c r="BF8" i="2"/>
  <c r="CR6" i="2"/>
  <c r="CQ6" i="2"/>
  <c r="CO6" i="2"/>
  <c r="Z9" i="2"/>
  <c r="Y9" i="2"/>
  <c r="AA9" i="2" s="1"/>
  <c r="AB9" i="2" s="1"/>
  <c r="W9" i="2"/>
  <c r="AG9" i="2"/>
  <c r="AF9" i="2"/>
  <c r="AD9" i="2"/>
  <c r="AU6" i="2"/>
  <c r="AT6" i="2"/>
  <c r="AR6" i="2"/>
  <c r="BP8" i="2"/>
  <c r="BO8" i="2"/>
  <c r="BM8" i="2"/>
  <c r="BB8" i="2"/>
  <c r="BA8" i="2"/>
  <c r="BC8" i="2" s="1"/>
  <c r="BD8" i="2" s="1"/>
  <c r="AY8" i="2"/>
  <c r="CD7" i="2"/>
  <c r="CC7" i="2"/>
  <c r="CA7" i="2"/>
  <c r="AL6" i="2" l="1"/>
  <c r="CE7" i="2"/>
  <c r="CF7" i="2" s="1"/>
  <c r="CB8" i="2" s="1"/>
  <c r="BQ8" i="2"/>
  <c r="BR8" i="2" s="1"/>
  <c r="BN9" i="2" s="1"/>
  <c r="AH9" i="2"/>
  <c r="AI9" i="2" s="1"/>
  <c r="AE10" i="2" s="1"/>
  <c r="CS6" i="2"/>
  <c r="CT6" i="2" s="1"/>
  <c r="CP7" i="2" s="1"/>
  <c r="J7" i="2"/>
  <c r="L7" i="2" s="1"/>
  <c r="AV6" i="2"/>
  <c r="AW6" i="2" s="1"/>
  <c r="AS7" i="2" s="1"/>
  <c r="BJ8" i="2"/>
  <c r="BK8" i="2" s="1"/>
  <c r="BG9" i="2" s="1"/>
  <c r="F11" i="2"/>
  <c r="G11" i="2" s="1"/>
  <c r="C12" i="2" s="1"/>
  <c r="D12" i="2" s="1"/>
  <c r="AZ9" i="2"/>
  <c r="X10" i="2"/>
  <c r="CK6" i="2"/>
  <c r="CJ6" i="2"/>
  <c r="CH6" i="2"/>
  <c r="AN6" i="2"/>
  <c r="AM6" i="2"/>
  <c r="AK6" i="2"/>
  <c r="BW8" i="2"/>
  <c r="BV8" i="2"/>
  <c r="BT8" i="2"/>
  <c r="S7" i="2"/>
  <c r="R7" i="2"/>
  <c r="P7" i="2"/>
  <c r="BX8" i="2" l="1"/>
  <c r="BY8" i="2" s="1"/>
  <c r="CL6" i="2"/>
  <c r="CM6" i="2" s="1"/>
  <c r="CI7" i="2" s="1"/>
  <c r="I7" i="2"/>
  <c r="K7" i="2"/>
  <c r="M7" i="2" s="1"/>
  <c r="N7" i="2" s="1"/>
  <c r="E12" i="2"/>
  <c r="F12" i="2" s="1"/>
  <c r="G12" i="2" s="1"/>
  <c r="C13" i="2" s="1"/>
  <c r="T7" i="2"/>
  <c r="U7" i="2" s="1"/>
  <c r="AO6" i="2"/>
  <c r="AP6" i="2" s="1"/>
  <c r="B12" i="2"/>
  <c r="BU9" i="2"/>
  <c r="BI9" i="2"/>
  <c r="BH9" i="2"/>
  <c r="BF9" i="2"/>
  <c r="Z10" i="2"/>
  <c r="Y10" i="2"/>
  <c r="W10" i="2"/>
  <c r="BP9" i="2"/>
  <c r="BO9" i="2"/>
  <c r="BM9" i="2"/>
  <c r="AG10" i="2"/>
  <c r="AF10" i="2"/>
  <c r="AD10" i="2"/>
  <c r="AU7" i="2"/>
  <c r="AT7" i="2"/>
  <c r="AR7" i="2"/>
  <c r="CR7" i="2"/>
  <c r="CQ7" i="2"/>
  <c r="CO7" i="2"/>
  <c r="CD8" i="2"/>
  <c r="CC8" i="2"/>
  <c r="CA8" i="2"/>
  <c r="BB9" i="2"/>
  <c r="BA9" i="2"/>
  <c r="AY9" i="2"/>
  <c r="AL7" i="2" l="1"/>
  <c r="Q8" i="2"/>
  <c r="S8" i="2" s="1"/>
  <c r="CS7" i="2"/>
  <c r="CT7" i="2" s="1"/>
  <c r="CP8" i="2" s="1"/>
  <c r="E13" i="2"/>
  <c r="B13" i="2"/>
  <c r="D13" i="2"/>
  <c r="AV7" i="2"/>
  <c r="AW7" i="2" s="1"/>
  <c r="AS8" i="2" s="1"/>
  <c r="BQ9" i="2"/>
  <c r="BR9" i="2" s="1"/>
  <c r="BN10" i="2" s="1"/>
  <c r="BJ9" i="2"/>
  <c r="BK9" i="2" s="1"/>
  <c r="BG10" i="2" s="1"/>
  <c r="BC9" i="2"/>
  <c r="BD9" i="2" s="1"/>
  <c r="AZ10" i="2" s="1"/>
  <c r="CE8" i="2"/>
  <c r="CF8" i="2" s="1"/>
  <c r="CB9" i="2" s="1"/>
  <c r="AH10" i="2"/>
  <c r="AI10" i="2" s="1"/>
  <c r="AE11" i="2" s="1"/>
  <c r="AG11" i="2" s="1"/>
  <c r="AA10" i="2"/>
  <c r="AB10" i="2" s="1"/>
  <c r="X11" i="2" s="1"/>
  <c r="Y11" i="2" s="1"/>
  <c r="J8" i="2"/>
  <c r="AN7" i="2"/>
  <c r="AM7" i="2"/>
  <c r="AK7" i="2"/>
  <c r="CK7" i="2"/>
  <c r="CJ7" i="2"/>
  <c r="CH7" i="2"/>
  <c r="BW9" i="2"/>
  <c r="BV9" i="2"/>
  <c r="BT9" i="2"/>
  <c r="CL7" i="2" l="1"/>
  <c r="CM7" i="2" s="1"/>
  <c r="F13" i="2"/>
  <c r="G13" i="2" s="1"/>
  <c r="C14" i="2" s="1"/>
  <c r="B14" i="2" s="1"/>
  <c r="P8" i="2"/>
  <c r="R8" i="2"/>
  <c r="T8" i="2" s="1"/>
  <c r="U8" i="2" s="1"/>
  <c r="Q9" i="2" s="1"/>
  <c r="D14" i="2"/>
  <c r="Z11" i="2"/>
  <c r="AA11" i="2" s="1"/>
  <c r="AB11" i="2" s="1"/>
  <c r="X12" i="2" s="1"/>
  <c r="Z12" i="2" s="1"/>
  <c r="AD11" i="2"/>
  <c r="AF11" i="2"/>
  <c r="AH11" i="2" s="1"/>
  <c r="AI11" i="2" s="1"/>
  <c r="AE12" i="2" s="1"/>
  <c r="BX9" i="2"/>
  <c r="BY9" i="2" s="1"/>
  <c r="BU10" i="2" s="1"/>
  <c r="W11" i="2"/>
  <c r="CI8" i="2"/>
  <c r="CD9" i="2"/>
  <c r="CC9" i="2"/>
  <c r="CA9" i="2"/>
  <c r="L8" i="2"/>
  <c r="K8" i="2"/>
  <c r="I8" i="2"/>
  <c r="CR8" i="2"/>
  <c r="CQ8" i="2"/>
  <c r="CO8" i="2"/>
  <c r="BB10" i="2"/>
  <c r="BA10" i="2"/>
  <c r="AY10" i="2"/>
  <c r="BI10" i="2"/>
  <c r="BH10" i="2"/>
  <c r="BF10" i="2"/>
  <c r="AU8" i="2"/>
  <c r="AT8" i="2"/>
  <c r="AR8" i="2"/>
  <c r="BP10" i="2"/>
  <c r="BO10" i="2"/>
  <c r="BM10" i="2"/>
  <c r="AO7" i="2"/>
  <c r="AP7" i="2" s="1"/>
  <c r="E14" i="2" l="1"/>
  <c r="F14" i="2"/>
  <c r="G14" i="2" s="1"/>
  <c r="C15" i="2" s="1"/>
  <c r="D15" i="2" s="1"/>
  <c r="AD12" i="2"/>
  <c r="Y12" i="2"/>
  <c r="AA12" i="2" s="1"/>
  <c r="AB12" i="2" s="1"/>
  <c r="X13" i="2" s="1"/>
  <c r="Z13" i="2" s="1"/>
  <c r="E15" i="2"/>
  <c r="B15" i="2"/>
  <c r="AF12" i="2"/>
  <c r="W12" i="2"/>
  <c r="CS8" i="2"/>
  <c r="CT8" i="2" s="1"/>
  <c r="CP9" i="2" s="1"/>
  <c r="BC10" i="2"/>
  <c r="BD10" i="2" s="1"/>
  <c r="AZ11" i="2" s="1"/>
  <c r="AY11" i="2" s="1"/>
  <c r="M8" i="2"/>
  <c r="N8" i="2" s="1"/>
  <c r="J9" i="2" s="1"/>
  <c r="AG12" i="2"/>
  <c r="BQ10" i="2"/>
  <c r="BR10" i="2" s="1"/>
  <c r="BN11" i="2" s="1"/>
  <c r="BO11" i="2" s="1"/>
  <c r="BJ10" i="2"/>
  <c r="BK10" i="2" s="1"/>
  <c r="BG11" i="2" s="1"/>
  <c r="BI11" i="2" s="1"/>
  <c r="CE9" i="2"/>
  <c r="CF9" i="2" s="1"/>
  <c r="CB10" i="2" s="1"/>
  <c r="AV8" i="2"/>
  <c r="AW8" i="2" s="1"/>
  <c r="AS9" i="2" s="1"/>
  <c r="AL8" i="2"/>
  <c r="CK8" i="2"/>
  <c r="CJ8" i="2"/>
  <c r="CH8" i="2"/>
  <c r="S9" i="2"/>
  <c r="R9" i="2"/>
  <c r="P9" i="2"/>
  <c r="BW10" i="2"/>
  <c r="BV10" i="2"/>
  <c r="BT10" i="2"/>
  <c r="F15" i="2" l="1"/>
  <c r="G15" i="2" s="1"/>
  <c r="C16" i="2" s="1"/>
  <c r="Y13" i="2"/>
  <c r="AA13" i="2" s="1"/>
  <c r="AB13" i="2" s="1"/>
  <c r="X14" i="2" s="1"/>
  <c r="BB11" i="2"/>
  <c r="W13" i="2"/>
  <c r="BA11" i="2"/>
  <c r="BC11" i="2" s="1"/>
  <c r="BD11" i="2" s="1"/>
  <c r="AZ12" i="2" s="1"/>
  <c r="BB12" i="2" s="1"/>
  <c r="D16" i="2"/>
  <c r="B16" i="2"/>
  <c r="E16" i="2"/>
  <c r="AH12" i="2"/>
  <c r="AI12" i="2" s="1"/>
  <c r="AE13" i="2" s="1"/>
  <c r="AG13" i="2" s="1"/>
  <c r="BF11" i="2"/>
  <c r="BP11" i="2"/>
  <c r="BQ11" i="2" s="1"/>
  <c r="BR11" i="2" s="1"/>
  <c r="BN12" i="2" s="1"/>
  <c r="BP12" i="2" s="1"/>
  <c r="BM11" i="2"/>
  <c r="BX10" i="2"/>
  <c r="BY10" i="2" s="1"/>
  <c r="BU11" i="2" s="1"/>
  <c r="BV11" i="2" s="1"/>
  <c r="BH11" i="2"/>
  <c r="BJ11" i="2" s="1"/>
  <c r="BK11" i="2" s="1"/>
  <c r="BG12" i="2" s="1"/>
  <c r="BI12" i="2" s="1"/>
  <c r="CL8" i="2"/>
  <c r="CM8" i="2" s="1"/>
  <c r="CI9" i="2" s="1"/>
  <c r="T9" i="2"/>
  <c r="U9" i="2" s="1"/>
  <c r="Q10" i="2" s="1"/>
  <c r="CR9" i="2"/>
  <c r="CQ9" i="2"/>
  <c r="CO9" i="2"/>
  <c r="AU9" i="2"/>
  <c r="AT9" i="2"/>
  <c r="AR9" i="2"/>
  <c r="AN8" i="2"/>
  <c r="AM8" i="2"/>
  <c r="AK8" i="2"/>
  <c r="CD10" i="2"/>
  <c r="CC10" i="2"/>
  <c r="CA10" i="2"/>
  <c r="L9" i="2"/>
  <c r="K9" i="2"/>
  <c r="I9" i="2"/>
  <c r="Y14" i="2" l="1"/>
  <c r="Z14" i="2"/>
  <c r="W14" i="2"/>
  <c r="AY12" i="2"/>
  <c r="AO8" i="2"/>
  <c r="AP8" i="2" s="1"/>
  <c r="AL9" i="2" s="1"/>
  <c r="CS9" i="2"/>
  <c r="CT9" i="2" s="1"/>
  <c r="CP10" i="2" s="1"/>
  <c r="BT11" i="2"/>
  <c r="BA12" i="2"/>
  <c r="BC12" i="2" s="1"/>
  <c r="BD12" i="2" s="1"/>
  <c r="AZ13" i="2" s="1"/>
  <c r="AD13" i="2"/>
  <c r="BF12" i="2"/>
  <c r="AF13" i="2"/>
  <c r="AH13" i="2" s="1"/>
  <c r="AI13" i="2" s="1"/>
  <c r="AE14" i="2" s="1"/>
  <c r="F16" i="2"/>
  <c r="G16" i="2" s="1"/>
  <c r="C17" i="2" s="1"/>
  <c r="CE10" i="2"/>
  <c r="CF10" i="2" s="1"/>
  <c r="CB11" i="2" s="1"/>
  <c r="CC11" i="2" s="1"/>
  <c r="AV9" i="2"/>
  <c r="AW9" i="2" s="1"/>
  <c r="AS10" i="2" s="1"/>
  <c r="BH12" i="2"/>
  <c r="BJ12" i="2" s="1"/>
  <c r="BK12" i="2" s="1"/>
  <c r="BG13" i="2" s="1"/>
  <c r="BH13" i="2" s="1"/>
  <c r="BW11" i="2"/>
  <c r="BX11" i="2" s="1"/>
  <c r="BY11" i="2" s="1"/>
  <c r="BU12" i="2" s="1"/>
  <c r="BV12" i="2" s="1"/>
  <c r="M9" i="2"/>
  <c r="N9" i="2" s="1"/>
  <c r="J10" i="2" s="1"/>
  <c r="BM12" i="2"/>
  <c r="BO12" i="2"/>
  <c r="BQ12" i="2" s="1"/>
  <c r="BR12" i="2" s="1"/>
  <c r="BN13" i="2" s="1"/>
  <c r="BO13" i="2" s="1"/>
  <c r="S10" i="2"/>
  <c r="R10" i="2"/>
  <c r="P10" i="2"/>
  <c r="CK9" i="2"/>
  <c r="CJ9" i="2"/>
  <c r="CH9" i="2"/>
  <c r="AY13" i="2" l="1"/>
  <c r="AA14" i="2"/>
  <c r="AB14" i="2" s="1"/>
  <c r="X15" i="2" s="1"/>
  <c r="BI13" i="2"/>
  <c r="BA13" i="2"/>
  <c r="BB13" i="2"/>
  <c r="BF13" i="2"/>
  <c r="CA11" i="2"/>
  <c r="CD11" i="2"/>
  <c r="CE11" i="2" s="1"/>
  <c r="CF11" i="2" s="1"/>
  <c r="CB12" i="2" s="1"/>
  <c r="B17" i="2"/>
  <c r="E17" i="2"/>
  <c r="D17" i="2"/>
  <c r="AD14" i="2"/>
  <c r="AF14" i="2"/>
  <c r="AG14" i="2"/>
  <c r="T10" i="2"/>
  <c r="U10" i="2" s="1"/>
  <c r="Q11" i="2" s="1"/>
  <c r="S11" i="2" s="1"/>
  <c r="CL9" i="2"/>
  <c r="CM9" i="2" s="1"/>
  <c r="CI10" i="2" s="1"/>
  <c r="BW12" i="2"/>
  <c r="BX12" i="2" s="1"/>
  <c r="BY12" i="2" s="1"/>
  <c r="BU13" i="2" s="1"/>
  <c r="BP13" i="2"/>
  <c r="BQ13" i="2" s="1"/>
  <c r="BR13" i="2" s="1"/>
  <c r="BN14" i="2" s="1"/>
  <c r="BT12" i="2"/>
  <c r="BM13" i="2"/>
  <c r="BJ13" i="2"/>
  <c r="BK13" i="2" s="1"/>
  <c r="BG14" i="2" s="1"/>
  <c r="AU10" i="2"/>
  <c r="AT10" i="2"/>
  <c r="AR10" i="2"/>
  <c r="CR10" i="2"/>
  <c r="CQ10" i="2"/>
  <c r="CO10" i="2"/>
  <c r="AN9" i="2"/>
  <c r="AM9" i="2"/>
  <c r="AK9" i="2"/>
  <c r="L10" i="2"/>
  <c r="K10" i="2"/>
  <c r="I10" i="2"/>
  <c r="F17" i="2" l="1"/>
  <c r="G17" i="2" s="1"/>
  <c r="C18" i="2" s="1"/>
  <c r="D18" i="2" s="1"/>
  <c r="Y15" i="2"/>
  <c r="Z15" i="2"/>
  <c r="W15" i="2"/>
  <c r="BC13" i="2"/>
  <c r="BD13" i="2" s="1"/>
  <c r="AZ14" i="2" s="1"/>
  <c r="BA14" i="2" s="1"/>
  <c r="CA12" i="2"/>
  <c r="AO9" i="2"/>
  <c r="AP9" i="2" s="1"/>
  <c r="AL10" i="2" s="1"/>
  <c r="AV10" i="2"/>
  <c r="AW10" i="2" s="1"/>
  <c r="AS11" i="2" s="1"/>
  <c r="AU11" i="2" s="1"/>
  <c r="BF14" i="2"/>
  <c r="P11" i="2"/>
  <c r="R11" i="2"/>
  <c r="T11" i="2" s="1"/>
  <c r="U11" i="2" s="1"/>
  <c r="Q12" i="2" s="1"/>
  <c r="CC12" i="2"/>
  <c r="CD12" i="2"/>
  <c r="AH14" i="2"/>
  <c r="AI14" i="2" s="1"/>
  <c r="AE15" i="2" s="1"/>
  <c r="BW13" i="2"/>
  <c r="BV13" i="2"/>
  <c r="BT13" i="2"/>
  <c r="BP14" i="2"/>
  <c r="BM14" i="2"/>
  <c r="BO14" i="2"/>
  <c r="BH14" i="2"/>
  <c r="BI14" i="2"/>
  <c r="M10" i="2"/>
  <c r="N10" i="2" s="1"/>
  <c r="J11" i="2" s="1"/>
  <c r="K11" i="2" s="1"/>
  <c r="CS10" i="2"/>
  <c r="CT10" i="2" s="1"/>
  <c r="CP11" i="2" s="1"/>
  <c r="CR11" i="2" s="1"/>
  <c r="CK10" i="2"/>
  <c r="CJ10" i="2"/>
  <c r="CH10" i="2"/>
  <c r="B18" i="2" l="1"/>
  <c r="E18" i="2"/>
  <c r="AA15" i="2"/>
  <c r="AB15" i="2" s="1"/>
  <c r="X16" i="2" s="1"/>
  <c r="W16" i="2"/>
  <c r="Z16" i="2"/>
  <c r="Y16" i="2"/>
  <c r="AA16" i="2" s="1"/>
  <c r="AB16" i="2" s="1"/>
  <c r="X17" i="2" s="1"/>
  <c r="BB14" i="2"/>
  <c r="BC14" i="2" s="1"/>
  <c r="BD14" i="2" s="1"/>
  <c r="AZ15" i="2" s="1"/>
  <c r="AY14" i="2"/>
  <c r="P12" i="2"/>
  <c r="CE12" i="2"/>
  <c r="CF12" i="2" s="1"/>
  <c r="CB13" i="2" s="1"/>
  <c r="CD13" i="2" s="1"/>
  <c r="AR11" i="2"/>
  <c r="AT11" i="2"/>
  <c r="AV11" i="2" s="1"/>
  <c r="AW11" i="2" s="1"/>
  <c r="AS12" i="2" s="1"/>
  <c r="AT12" i="2" s="1"/>
  <c r="R12" i="2"/>
  <c r="S12" i="2"/>
  <c r="F18" i="2"/>
  <c r="G18" i="2" s="1"/>
  <c r="C19" i="2" s="1"/>
  <c r="E19" i="2" s="1"/>
  <c r="L11" i="2"/>
  <c r="M11" i="2" s="1"/>
  <c r="N11" i="2" s="1"/>
  <c r="J12" i="2" s="1"/>
  <c r="L12" i="2" s="1"/>
  <c r="BX13" i="2"/>
  <c r="BY13" i="2" s="1"/>
  <c r="BU14" i="2" s="1"/>
  <c r="BW14" i="2" s="1"/>
  <c r="AG15" i="2"/>
  <c r="AF15" i="2"/>
  <c r="AD15" i="2"/>
  <c r="CO11" i="2"/>
  <c r="CL10" i="2"/>
  <c r="CM10" i="2" s="1"/>
  <c r="CI11" i="2" s="1"/>
  <c r="CK11" i="2" s="1"/>
  <c r="BQ14" i="2"/>
  <c r="BR14" i="2" s="1"/>
  <c r="BN15" i="2" s="1"/>
  <c r="BP15" i="2" s="1"/>
  <c r="I11" i="2"/>
  <c r="BJ14" i="2"/>
  <c r="BK14" i="2" s="1"/>
  <c r="BG15" i="2" s="1"/>
  <c r="CQ11" i="2"/>
  <c r="CS11" i="2" s="1"/>
  <c r="CT11" i="2" s="1"/>
  <c r="CP12" i="2" s="1"/>
  <c r="CR12" i="2" s="1"/>
  <c r="AN10" i="2"/>
  <c r="AM10" i="2"/>
  <c r="AK10" i="2"/>
  <c r="CA13" i="2" l="1"/>
  <c r="CC13" i="2"/>
  <c r="CE13" i="2" s="1"/>
  <c r="CF13" i="2" s="1"/>
  <c r="CB14" i="2" s="1"/>
  <c r="CD14" i="2" s="1"/>
  <c r="Z17" i="2"/>
  <c r="Y17" i="2"/>
  <c r="AA17" i="2" s="1"/>
  <c r="AB17" i="2" s="1"/>
  <c r="X18" i="2" s="1"/>
  <c r="W18" i="2" s="1"/>
  <c r="W17" i="2"/>
  <c r="BA15" i="2"/>
  <c r="AY15" i="2"/>
  <c r="BB15" i="2"/>
  <c r="T12" i="2"/>
  <c r="U12" i="2" s="1"/>
  <c r="Q13" i="2" s="1"/>
  <c r="P13" i="2" s="1"/>
  <c r="BM15" i="2"/>
  <c r="AO10" i="2"/>
  <c r="AP10" i="2" s="1"/>
  <c r="AL11" i="2" s="1"/>
  <c r="AM11" i="2" s="1"/>
  <c r="B19" i="2"/>
  <c r="AU12" i="2"/>
  <c r="AV12" i="2" s="1"/>
  <c r="AW12" i="2" s="1"/>
  <c r="AS13" i="2" s="1"/>
  <c r="AU13" i="2" s="1"/>
  <c r="D19" i="2"/>
  <c r="F19" i="2" s="1"/>
  <c r="G19" i="2" s="1"/>
  <c r="C20" i="2" s="1"/>
  <c r="E20" i="2" s="1"/>
  <c r="AR12" i="2"/>
  <c r="AH15" i="2"/>
  <c r="AI15" i="2" s="1"/>
  <c r="AE16" i="2" s="1"/>
  <c r="BT14" i="2"/>
  <c r="K12" i="2"/>
  <c r="M12" i="2" s="1"/>
  <c r="N12" i="2" s="1"/>
  <c r="J13" i="2" s="1"/>
  <c r="L13" i="2" s="1"/>
  <c r="I12" i="2"/>
  <c r="BV14" i="2"/>
  <c r="BX14" i="2" s="1"/>
  <c r="BY14" i="2" s="1"/>
  <c r="BU15" i="2" s="1"/>
  <c r="CH11" i="2"/>
  <c r="CJ11" i="2"/>
  <c r="CL11" i="2" s="1"/>
  <c r="CM11" i="2" s="1"/>
  <c r="CI12" i="2" s="1"/>
  <c r="CK12" i="2" s="1"/>
  <c r="BO15" i="2"/>
  <c r="BQ15" i="2" s="1"/>
  <c r="BR15" i="2" s="1"/>
  <c r="BN16" i="2" s="1"/>
  <c r="CA14" i="2"/>
  <c r="CC14" i="2"/>
  <c r="CE14" i="2" s="1"/>
  <c r="CF14" i="2" s="1"/>
  <c r="CB15" i="2" s="1"/>
  <c r="CD15" i="2" s="1"/>
  <c r="CO12" i="2"/>
  <c r="CQ12" i="2"/>
  <c r="CS12" i="2" s="1"/>
  <c r="CT12" i="2" s="1"/>
  <c r="CP13" i="2" s="1"/>
  <c r="BH15" i="2"/>
  <c r="BI15" i="2"/>
  <c r="BF15" i="2"/>
  <c r="BC15" i="2" l="1"/>
  <c r="BD15" i="2" s="1"/>
  <c r="AZ16" i="2" s="1"/>
  <c r="AY16" i="2" s="1"/>
  <c r="Z18" i="2"/>
  <c r="Y18" i="2"/>
  <c r="BM16" i="2"/>
  <c r="R13" i="2"/>
  <c r="T13" i="2" s="1"/>
  <c r="U13" i="2" s="1"/>
  <c r="Q14" i="2" s="1"/>
  <c r="S14" i="2" s="1"/>
  <c r="S13" i="2"/>
  <c r="AN11" i="2"/>
  <c r="AO11" i="2" s="1"/>
  <c r="AP11" i="2" s="1"/>
  <c r="AL12" i="2" s="1"/>
  <c r="AN12" i="2" s="1"/>
  <c r="AK11" i="2"/>
  <c r="AR13" i="2"/>
  <c r="D20" i="2"/>
  <c r="F20" i="2" s="1"/>
  <c r="G20" i="2" s="1"/>
  <c r="C21" i="2" s="1"/>
  <c r="B20" i="2"/>
  <c r="AT13" i="2"/>
  <c r="AV13" i="2" s="1"/>
  <c r="AW13" i="2" s="1"/>
  <c r="AS14" i="2" s="1"/>
  <c r="AU14" i="2" s="1"/>
  <c r="AD16" i="2"/>
  <c r="AG16" i="2"/>
  <c r="AF16" i="2"/>
  <c r="AA18" i="2"/>
  <c r="AB18" i="2" s="1"/>
  <c r="X19" i="2" s="1"/>
  <c r="BP16" i="2"/>
  <c r="BW15" i="2"/>
  <c r="BT15" i="2"/>
  <c r="BV15" i="2"/>
  <c r="BO16" i="2"/>
  <c r="BJ15" i="2"/>
  <c r="BK15" i="2" s="1"/>
  <c r="BG16" i="2" s="1"/>
  <c r="BI16" i="2" s="1"/>
  <c r="CA15" i="2"/>
  <c r="CC15" i="2"/>
  <c r="CE15" i="2" s="1"/>
  <c r="CF15" i="2" s="1"/>
  <c r="CB16" i="2" s="1"/>
  <c r="CC16" i="2" s="1"/>
  <c r="I13" i="2"/>
  <c r="CR13" i="2"/>
  <c r="CQ13" i="2"/>
  <c r="CO13" i="2"/>
  <c r="CH12" i="2"/>
  <c r="CJ12" i="2"/>
  <c r="CL12" i="2" s="1"/>
  <c r="CM12" i="2" s="1"/>
  <c r="CI13" i="2" s="1"/>
  <c r="K13" i="2"/>
  <c r="M13" i="2" s="1"/>
  <c r="N13" i="2" s="1"/>
  <c r="J14" i="2" s="1"/>
  <c r="BA16" i="2" l="1"/>
  <c r="BC16" i="2" s="1"/>
  <c r="BD16" i="2" s="1"/>
  <c r="AZ17" i="2" s="1"/>
  <c r="BA17" i="2" s="1"/>
  <c r="BB16" i="2"/>
  <c r="AH16" i="2"/>
  <c r="AI16" i="2" s="1"/>
  <c r="AE17" i="2" s="1"/>
  <c r="AG17" i="2" s="1"/>
  <c r="BX15" i="2"/>
  <c r="BY15" i="2" s="1"/>
  <c r="BU16" i="2" s="1"/>
  <c r="BW16" i="2" s="1"/>
  <c r="Z19" i="2"/>
  <c r="Y19" i="2"/>
  <c r="W19" i="2"/>
  <c r="BQ16" i="2"/>
  <c r="BR16" i="2" s="1"/>
  <c r="BN17" i="2" s="1"/>
  <c r="BP17" i="2" s="1"/>
  <c r="AT14" i="2"/>
  <c r="AV14" i="2" s="1"/>
  <c r="AW14" i="2" s="1"/>
  <c r="AS15" i="2" s="1"/>
  <c r="AU15" i="2" s="1"/>
  <c r="AK12" i="2"/>
  <c r="AR14" i="2"/>
  <c r="AM12" i="2"/>
  <c r="AO12" i="2" s="1"/>
  <c r="AP12" i="2" s="1"/>
  <c r="AL13" i="2" s="1"/>
  <c r="AN13" i="2" s="1"/>
  <c r="E21" i="2"/>
  <c r="D21" i="2"/>
  <c r="B21" i="2"/>
  <c r="BV16" i="2"/>
  <c r="BX16" i="2" s="1"/>
  <c r="BY16" i="2" s="1"/>
  <c r="BU17" i="2" s="1"/>
  <c r="BV17" i="2" s="1"/>
  <c r="R14" i="2"/>
  <c r="T14" i="2" s="1"/>
  <c r="U14" i="2" s="1"/>
  <c r="Q15" i="2" s="1"/>
  <c r="R15" i="2" s="1"/>
  <c r="BT16" i="2"/>
  <c r="P14" i="2"/>
  <c r="BF16" i="2"/>
  <c r="CS13" i="2"/>
  <c r="CT13" i="2" s="1"/>
  <c r="CP14" i="2" s="1"/>
  <c r="CO14" i="2" s="1"/>
  <c r="CH13" i="2"/>
  <c r="CD16" i="2"/>
  <c r="CE16" i="2" s="1"/>
  <c r="CF16" i="2" s="1"/>
  <c r="CB17" i="2" s="1"/>
  <c r="CD17" i="2" s="1"/>
  <c r="BH16" i="2"/>
  <c r="BJ16" i="2" s="1"/>
  <c r="BK16" i="2" s="1"/>
  <c r="BG17" i="2" s="1"/>
  <c r="BI17" i="2" s="1"/>
  <c r="CA16" i="2"/>
  <c r="L14" i="2"/>
  <c r="K14" i="2"/>
  <c r="I14" i="2"/>
  <c r="CJ13" i="2"/>
  <c r="CK13" i="2"/>
  <c r="AY17" i="2" l="1"/>
  <c r="BB17" i="2"/>
  <c r="F21" i="2"/>
  <c r="G21" i="2" s="1"/>
  <c r="C22" i="2" s="1"/>
  <c r="AD17" i="2"/>
  <c r="AF17" i="2"/>
  <c r="AH17" i="2" s="1"/>
  <c r="AI17" i="2" s="1"/>
  <c r="AE18" i="2" s="1"/>
  <c r="AG18" i="2" s="1"/>
  <c r="BO17" i="2"/>
  <c r="BQ17" i="2" s="1"/>
  <c r="BR17" i="2" s="1"/>
  <c r="BN18" i="2" s="1"/>
  <c r="BM17" i="2"/>
  <c r="AA19" i="2"/>
  <c r="AB19" i="2" s="1"/>
  <c r="X20" i="2" s="1"/>
  <c r="Z20" i="2" s="1"/>
  <c r="BH17" i="2"/>
  <c r="BJ17" i="2" s="1"/>
  <c r="BK17" i="2" s="1"/>
  <c r="BG18" i="2" s="1"/>
  <c r="D22" i="2"/>
  <c r="E22" i="2"/>
  <c r="B22" i="2"/>
  <c r="BT17" i="2"/>
  <c r="BW17" i="2"/>
  <c r="BX17" i="2" s="1"/>
  <c r="BY17" i="2" s="1"/>
  <c r="BU18" i="2" s="1"/>
  <c r="P15" i="2"/>
  <c r="S15" i="2"/>
  <c r="T15" i="2" s="1"/>
  <c r="U15" i="2" s="1"/>
  <c r="Q16" i="2" s="1"/>
  <c r="S16" i="2" s="1"/>
  <c r="CC17" i="2"/>
  <c r="CE17" i="2" s="1"/>
  <c r="CF17" i="2" s="1"/>
  <c r="CB18" i="2" s="1"/>
  <c r="CC18" i="2" s="1"/>
  <c r="CA17" i="2"/>
  <c r="CR14" i="2"/>
  <c r="CQ14" i="2"/>
  <c r="BF17" i="2"/>
  <c r="CL13" i="2"/>
  <c r="CM13" i="2" s="1"/>
  <c r="CI14" i="2" s="1"/>
  <c r="CK14" i="2" s="1"/>
  <c r="BC17" i="2"/>
  <c r="BD17" i="2" s="1"/>
  <c r="AZ18" i="2" s="1"/>
  <c r="BA18" i="2" s="1"/>
  <c r="M14" i="2"/>
  <c r="N14" i="2" s="1"/>
  <c r="J15" i="2" s="1"/>
  <c r="L15" i="2" s="1"/>
  <c r="AR15" i="2"/>
  <c r="AT15" i="2"/>
  <c r="AV15" i="2" s="1"/>
  <c r="AW15" i="2" s="1"/>
  <c r="AS16" i="2" s="1"/>
  <c r="AK13" i="2"/>
  <c r="AM13" i="2"/>
  <c r="AO13" i="2" s="1"/>
  <c r="AP13" i="2" s="1"/>
  <c r="AL14" i="2" s="1"/>
  <c r="AD18" i="2" l="1"/>
  <c r="AF18" i="2"/>
  <c r="AH18" i="2" s="1"/>
  <c r="AI18" i="2" s="1"/>
  <c r="AE19" i="2" s="1"/>
  <c r="AG19" i="2" s="1"/>
  <c r="Y20" i="2"/>
  <c r="AA20" i="2" s="1"/>
  <c r="AB20" i="2" s="1"/>
  <c r="X21" i="2" s="1"/>
  <c r="W20" i="2"/>
  <c r="BB18" i="2"/>
  <c r="BC18" i="2" s="1"/>
  <c r="BD18" i="2" s="1"/>
  <c r="AZ19" i="2" s="1"/>
  <c r="AY18" i="2"/>
  <c r="Z21" i="2"/>
  <c r="F22" i="2"/>
  <c r="G22" i="2" s="1"/>
  <c r="C23" i="2" s="1"/>
  <c r="B23" i="2" s="1"/>
  <c r="R16" i="2"/>
  <c r="T16" i="2" s="1"/>
  <c r="U16" i="2" s="1"/>
  <c r="Q17" i="2" s="1"/>
  <c r="P16" i="2"/>
  <c r="BW18" i="2"/>
  <c r="BT18" i="2"/>
  <c r="BV18" i="2"/>
  <c r="BP18" i="2"/>
  <c r="BO18" i="2"/>
  <c r="BM18" i="2"/>
  <c r="CA18" i="2"/>
  <c r="CD18" i="2"/>
  <c r="CE18" i="2" s="1"/>
  <c r="CF18" i="2" s="1"/>
  <c r="CB19" i="2" s="1"/>
  <c r="CD19" i="2" s="1"/>
  <c r="CJ14" i="2"/>
  <c r="CL14" i="2" s="1"/>
  <c r="CM14" i="2" s="1"/>
  <c r="CI15" i="2" s="1"/>
  <c r="CK15" i="2" s="1"/>
  <c r="CS14" i="2"/>
  <c r="CT14" i="2" s="1"/>
  <c r="CP15" i="2" s="1"/>
  <c r="CR15" i="2" s="1"/>
  <c r="CH14" i="2"/>
  <c r="I15" i="2"/>
  <c r="K15" i="2"/>
  <c r="M15" i="2" s="1"/>
  <c r="N15" i="2" s="1"/>
  <c r="J16" i="2" s="1"/>
  <c r="AU16" i="2"/>
  <c r="AT16" i="2"/>
  <c r="AT17" i="2" s="1"/>
  <c r="AT18" i="2" s="1"/>
  <c r="AR16" i="2"/>
  <c r="BF18" i="2"/>
  <c r="BI18" i="2"/>
  <c r="BH18" i="2"/>
  <c r="AK14" i="2"/>
  <c r="AM14" i="2"/>
  <c r="AN14" i="2"/>
  <c r="AF19" i="2" l="1"/>
  <c r="AH19" i="2" s="1"/>
  <c r="AI19" i="2" s="1"/>
  <c r="AE20" i="2" s="1"/>
  <c r="AG20" i="2" s="1"/>
  <c r="AD19" i="2"/>
  <c r="W21" i="2"/>
  <c r="AY19" i="2"/>
  <c r="P17" i="2"/>
  <c r="Y21" i="2"/>
  <c r="AA21" i="2" s="1"/>
  <c r="AB21" i="2" s="1"/>
  <c r="X22" i="2" s="1"/>
  <c r="Y22" i="2" s="1"/>
  <c r="R17" i="2"/>
  <c r="S17" i="2"/>
  <c r="BJ18" i="2"/>
  <c r="BK18" i="2" s="1"/>
  <c r="BG19" i="2" s="1"/>
  <c r="BF19" i="2" s="1"/>
  <c r="E23" i="2"/>
  <c r="D23" i="2"/>
  <c r="BQ18" i="2"/>
  <c r="BR18" i="2" s="1"/>
  <c r="BN19" i="2" s="1"/>
  <c r="BM19" i="2" s="1"/>
  <c r="BX18" i="2"/>
  <c r="BY18" i="2" s="1"/>
  <c r="BU19" i="2" s="1"/>
  <c r="CJ15" i="2"/>
  <c r="CL15" i="2" s="1"/>
  <c r="CM15" i="2" s="1"/>
  <c r="CI16" i="2" s="1"/>
  <c r="CJ16" i="2" s="1"/>
  <c r="CQ15" i="2"/>
  <c r="CS15" i="2" s="1"/>
  <c r="CT15" i="2" s="1"/>
  <c r="CP16" i="2" s="1"/>
  <c r="CR16" i="2" s="1"/>
  <c r="CO15" i="2"/>
  <c r="CH15" i="2"/>
  <c r="CA19" i="2"/>
  <c r="I16" i="2"/>
  <c r="K16" i="2"/>
  <c r="L16" i="2"/>
  <c r="AV16" i="2"/>
  <c r="AW16" i="2" s="1"/>
  <c r="AS17" i="2" s="1"/>
  <c r="AR17" i="2" s="1"/>
  <c r="BA19" i="2"/>
  <c r="BB19" i="2"/>
  <c r="CC19" i="2"/>
  <c r="CE19" i="2" s="1"/>
  <c r="CF19" i="2" s="1"/>
  <c r="CB20" i="2" s="1"/>
  <c r="BI19" i="2"/>
  <c r="BH19" i="2"/>
  <c r="AO14" i="2"/>
  <c r="AP14" i="2" s="1"/>
  <c r="AL15" i="2" s="1"/>
  <c r="AF20" i="2" l="1"/>
  <c r="AD20" i="2"/>
  <c r="W22" i="2"/>
  <c r="BP19" i="2"/>
  <c r="BO19" i="2"/>
  <c r="BQ19" i="2" s="1"/>
  <c r="BR19" i="2" s="1"/>
  <c r="BN20" i="2" s="1"/>
  <c r="BP20" i="2" s="1"/>
  <c r="Z22" i="2"/>
  <c r="AA22" i="2" s="1"/>
  <c r="AB22" i="2" s="1"/>
  <c r="X23" i="2" s="1"/>
  <c r="Y23" i="2" s="1"/>
  <c r="T17" i="2"/>
  <c r="U17" i="2" s="1"/>
  <c r="Q18" i="2" s="1"/>
  <c r="F23" i="2"/>
  <c r="G23" i="2" s="1"/>
  <c r="C24" i="2" s="1"/>
  <c r="E24" i="2" s="1"/>
  <c r="AH20" i="2"/>
  <c r="AI20" i="2" s="1"/>
  <c r="AE21" i="2" s="1"/>
  <c r="CA20" i="2"/>
  <c r="AU17" i="2"/>
  <c r="AV17" i="2" s="1"/>
  <c r="AW17" i="2" s="1"/>
  <c r="AS18" i="2" s="1"/>
  <c r="AR18" i="2" s="1"/>
  <c r="BW19" i="2"/>
  <c r="BV19" i="2"/>
  <c r="BT19" i="2"/>
  <c r="CH16" i="2"/>
  <c r="CK16" i="2"/>
  <c r="CL16" i="2" s="1"/>
  <c r="CM16" i="2" s="1"/>
  <c r="CI17" i="2" s="1"/>
  <c r="CK17" i="2" s="1"/>
  <c r="CQ16" i="2"/>
  <c r="CS16" i="2" s="1"/>
  <c r="CT16" i="2" s="1"/>
  <c r="CP17" i="2" s="1"/>
  <c r="CO16" i="2"/>
  <c r="M16" i="2"/>
  <c r="N16" i="2" s="1"/>
  <c r="J17" i="2" s="1"/>
  <c r="I17" i="2" s="1"/>
  <c r="CC20" i="2"/>
  <c r="CD20" i="2"/>
  <c r="BJ19" i="2"/>
  <c r="BK19" i="2" s="1"/>
  <c r="BG20" i="2" s="1"/>
  <c r="BI20" i="2" s="1"/>
  <c r="BC19" i="2"/>
  <c r="BD19" i="2" s="1"/>
  <c r="AZ20" i="2" s="1"/>
  <c r="AN15" i="2"/>
  <c r="AM15" i="2"/>
  <c r="AK15" i="2"/>
  <c r="B24" i="2" l="1"/>
  <c r="D24" i="2"/>
  <c r="F24" i="2" s="1"/>
  <c r="G24" i="2" s="1"/>
  <c r="C25" i="2" s="1"/>
  <c r="Z23" i="2"/>
  <c r="AA23" i="2" s="1"/>
  <c r="AB23" i="2" s="1"/>
  <c r="X24" i="2" s="1"/>
  <c r="S18" i="2"/>
  <c r="P18" i="2"/>
  <c r="R18" i="2"/>
  <c r="T18" i="2" s="1"/>
  <c r="U18" i="2" s="1"/>
  <c r="Q19" i="2" s="1"/>
  <c r="W23" i="2"/>
  <c r="BO20" i="2"/>
  <c r="BQ20" i="2" s="1"/>
  <c r="BR20" i="2" s="1"/>
  <c r="BN21" i="2" s="1"/>
  <c r="BM20" i="2"/>
  <c r="AF21" i="2"/>
  <c r="AD21" i="2"/>
  <c r="AG21" i="2"/>
  <c r="BX19" i="2"/>
  <c r="BY19" i="2" s="1"/>
  <c r="BU20" i="2" s="1"/>
  <c r="BV20" i="2" s="1"/>
  <c r="CJ17" i="2"/>
  <c r="CL17" i="2" s="1"/>
  <c r="CM17" i="2" s="1"/>
  <c r="CI18" i="2" s="1"/>
  <c r="AU18" i="2"/>
  <c r="AV18" i="2" s="1"/>
  <c r="AW18" i="2" s="1"/>
  <c r="AS19" i="2" s="1"/>
  <c r="AU19" i="2" s="1"/>
  <c r="CH17" i="2"/>
  <c r="K17" i="2"/>
  <c r="CE20" i="2"/>
  <c r="CF20" i="2" s="1"/>
  <c r="CB21" i="2" s="1"/>
  <c r="CC21" i="2" s="1"/>
  <c r="CR17" i="2"/>
  <c r="CO17" i="2"/>
  <c r="CQ17" i="2"/>
  <c r="L17" i="2"/>
  <c r="BF20" i="2"/>
  <c r="BH20" i="2"/>
  <c r="BJ20" i="2" s="1"/>
  <c r="BK20" i="2" s="1"/>
  <c r="BG21" i="2" s="1"/>
  <c r="BF21" i="2" s="1"/>
  <c r="BB20" i="2"/>
  <c r="AY20" i="2"/>
  <c r="BA20" i="2"/>
  <c r="AO15" i="2"/>
  <c r="AP15" i="2" s="1"/>
  <c r="AL16" i="2" s="1"/>
  <c r="AR19" i="2" l="1"/>
  <c r="AT19" i="2"/>
  <c r="AH21" i="2"/>
  <c r="AI21" i="2" s="1"/>
  <c r="AE22" i="2" s="1"/>
  <c r="AF22" i="2" s="1"/>
  <c r="CS17" i="2"/>
  <c r="CT17" i="2" s="1"/>
  <c r="CP18" i="2" s="1"/>
  <c r="CO18" i="2" s="1"/>
  <c r="Y24" i="2"/>
  <c r="W24" i="2"/>
  <c r="Z24" i="2"/>
  <c r="P19" i="2"/>
  <c r="R19" i="2"/>
  <c r="S19" i="2"/>
  <c r="M17" i="2"/>
  <c r="N17" i="2" s="1"/>
  <c r="J18" i="2" s="1"/>
  <c r="L18" i="2" s="1"/>
  <c r="CD21" i="2"/>
  <c r="CE21" i="2" s="1"/>
  <c r="CF21" i="2" s="1"/>
  <c r="CB22" i="2" s="1"/>
  <c r="CC22" i="2" s="1"/>
  <c r="BW20" i="2"/>
  <c r="BX20" i="2" s="1"/>
  <c r="BY20" i="2" s="1"/>
  <c r="BU21" i="2" s="1"/>
  <c r="BV21" i="2" s="1"/>
  <c r="BT20" i="2"/>
  <c r="CH18" i="2"/>
  <c r="BC20" i="2"/>
  <c r="BD20" i="2" s="1"/>
  <c r="AZ21" i="2" s="1"/>
  <c r="BB21" i="2" s="1"/>
  <c r="CA21" i="2"/>
  <c r="E25" i="2"/>
  <c r="D25" i="2"/>
  <c r="B25" i="2"/>
  <c r="BP21" i="2"/>
  <c r="BO21" i="2"/>
  <c r="BM21" i="2"/>
  <c r="CK18" i="2"/>
  <c r="CJ18" i="2"/>
  <c r="BH21" i="2"/>
  <c r="BI21" i="2"/>
  <c r="AV19" i="2"/>
  <c r="AW19" i="2" s="1"/>
  <c r="AS20" i="2" s="1"/>
  <c r="AU20" i="2" s="1"/>
  <c r="AM16" i="2"/>
  <c r="AM17" i="2" s="1"/>
  <c r="AM18" i="2" s="1"/>
  <c r="AM19" i="2" s="1"/>
  <c r="AM20" i="2" s="1"/>
  <c r="AM21" i="2" s="1"/>
  <c r="AM22" i="2" s="1"/>
  <c r="AM23" i="2" s="1"/>
  <c r="AM24" i="2" s="1"/>
  <c r="AM25" i="2" s="1"/>
  <c r="AM26" i="2" s="1"/>
  <c r="AM27" i="2" s="1"/>
  <c r="AM28" i="2" s="1"/>
  <c r="AM29" i="2" s="1"/>
  <c r="AM30" i="2" s="1"/>
  <c r="AM31" i="2" s="1"/>
  <c r="AM32" i="2" s="1"/>
  <c r="AM33" i="2" s="1"/>
  <c r="AM34" i="2" s="1"/>
  <c r="AM35" i="2" s="1"/>
  <c r="AM36" i="2" s="1"/>
  <c r="AM37" i="2" s="1"/>
  <c r="AM38" i="2" s="1"/>
  <c r="AM39" i="2" s="1"/>
  <c r="AM40" i="2" s="1"/>
  <c r="AM41" i="2" s="1"/>
  <c r="AM42" i="2" s="1"/>
  <c r="AM43" i="2" s="1"/>
  <c r="AM44" i="2" s="1"/>
  <c r="AM45" i="2" s="1"/>
  <c r="AM46" i="2" s="1"/>
  <c r="AM47" i="2" s="1"/>
  <c r="AM48" i="2" s="1"/>
  <c r="AM49" i="2" s="1"/>
  <c r="AM50" i="2" s="1"/>
  <c r="AM51" i="2" s="1"/>
  <c r="AM52" i="2" s="1"/>
  <c r="AM53" i="2" s="1"/>
  <c r="AM54" i="2" s="1"/>
  <c r="AM55" i="2" s="1"/>
  <c r="AM56" i="2" s="1"/>
  <c r="AM57" i="2" s="1"/>
  <c r="AM58" i="2" s="1"/>
  <c r="AM59" i="2" s="1"/>
  <c r="AM60" i="2" s="1"/>
  <c r="AM61" i="2" s="1"/>
  <c r="AM62" i="2" s="1"/>
  <c r="AM63" i="2" s="1"/>
  <c r="AM64" i="2" s="1"/>
  <c r="AM65" i="2" s="1"/>
  <c r="AM66" i="2" s="1"/>
  <c r="AM67" i="2" s="1"/>
  <c r="AM68" i="2" s="1"/>
  <c r="AM69" i="2" s="1"/>
  <c r="AM70" i="2" s="1"/>
  <c r="AM71" i="2" s="1"/>
  <c r="AM72" i="2" s="1"/>
  <c r="AM73" i="2" s="1"/>
  <c r="AM74" i="2" s="1"/>
  <c r="AM75" i="2" s="1"/>
  <c r="AM76" i="2" s="1"/>
  <c r="AM77" i="2" s="1"/>
  <c r="AM78" i="2" s="1"/>
  <c r="AM79" i="2" s="1"/>
  <c r="AM80" i="2" s="1"/>
  <c r="AM81" i="2" s="1"/>
  <c r="AM82" i="2" s="1"/>
  <c r="AM83" i="2" s="1"/>
  <c r="AM84" i="2" s="1"/>
  <c r="AM85" i="2" s="1"/>
  <c r="AM86" i="2" s="1"/>
  <c r="AM87" i="2" s="1"/>
  <c r="AM88" i="2" s="1"/>
  <c r="AM89" i="2" s="1"/>
  <c r="AM90" i="2" s="1"/>
  <c r="AM91" i="2" s="1"/>
  <c r="AM92" i="2" s="1"/>
  <c r="AM93" i="2" s="1"/>
  <c r="AM94" i="2" s="1"/>
  <c r="AM95" i="2" s="1"/>
  <c r="AM96" i="2" s="1"/>
  <c r="AM97" i="2" s="1"/>
  <c r="AM98" i="2" s="1"/>
  <c r="AM99" i="2" s="1"/>
  <c r="AM100" i="2" s="1"/>
  <c r="AM101" i="2" s="1"/>
  <c r="AM102" i="2" s="1"/>
  <c r="AM103" i="2" s="1"/>
  <c r="AM104" i="2" s="1"/>
  <c r="AM105" i="2" s="1"/>
  <c r="AM106" i="2" s="1"/>
  <c r="AM107" i="2" s="1"/>
  <c r="AM108" i="2" s="1"/>
  <c r="AM109" i="2" s="1"/>
  <c r="AM110" i="2" s="1"/>
  <c r="AM111" i="2" s="1"/>
  <c r="AM112" i="2" s="1"/>
  <c r="AM113" i="2" s="1"/>
  <c r="AM114" i="2" s="1"/>
  <c r="AM115" i="2" s="1"/>
  <c r="AM116" i="2" s="1"/>
  <c r="AM117" i="2" s="1"/>
  <c r="AM118" i="2" s="1"/>
  <c r="AM119" i="2" s="1"/>
  <c r="AM120" i="2" s="1"/>
  <c r="AM121" i="2" s="1"/>
  <c r="AM122" i="2" s="1"/>
  <c r="AM123" i="2" s="1"/>
  <c r="AM124" i="2" s="1"/>
  <c r="AM125" i="2" s="1"/>
  <c r="AM126" i="2" s="1"/>
  <c r="AM127" i="2" s="1"/>
  <c r="AM128" i="2" s="1"/>
  <c r="AM129" i="2" s="1"/>
  <c r="AM130" i="2" s="1"/>
  <c r="AM131" i="2" s="1"/>
  <c r="AM132" i="2" s="1"/>
  <c r="AM133" i="2" s="1"/>
  <c r="AM134" i="2" s="1"/>
  <c r="AM135" i="2" s="1"/>
  <c r="AM136" i="2" s="1"/>
  <c r="AM137" i="2" s="1"/>
  <c r="AM138" i="2" s="1"/>
  <c r="AM139" i="2" s="1"/>
  <c r="AM140" i="2" s="1"/>
  <c r="AM141" i="2" s="1"/>
  <c r="AM142" i="2" s="1"/>
  <c r="AM143" i="2" s="1"/>
  <c r="AM144" i="2" s="1"/>
  <c r="AM145" i="2" s="1"/>
  <c r="AM146" i="2" s="1"/>
  <c r="AM147" i="2" s="1"/>
  <c r="AM148" i="2" s="1"/>
  <c r="AM149" i="2" s="1"/>
  <c r="AM150" i="2" s="1"/>
  <c r="AM151" i="2" s="1"/>
  <c r="AM152" i="2" s="1"/>
  <c r="AM153" i="2" s="1"/>
  <c r="AM154" i="2" s="1"/>
  <c r="AM155" i="2" s="1"/>
  <c r="AM156" i="2" s="1"/>
  <c r="AM157" i="2" s="1"/>
  <c r="AM158" i="2" s="1"/>
  <c r="AM159" i="2" s="1"/>
  <c r="AM160" i="2" s="1"/>
  <c r="AM161" i="2" s="1"/>
  <c r="AM162" i="2" s="1"/>
  <c r="AM163" i="2" s="1"/>
  <c r="AM164" i="2" s="1"/>
  <c r="AM165" i="2" s="1"/>
  <c r="AK16" i="2"/>
  <c r="AN16" i="2"/>
  <c r="CQ18" i="2" l="1"/>
  <c r="AD22" i="2"/>
  <c r="CR18" i="2"/>
  <c r="I18" i="2"/>
  <c r="AG22" i="2"/>
  <c r="AH22" i="2" s="1"/>
  <c r="AI22" i="2" s="1"/>
  <c r="AE23" i="2" s="1"/>
  <c r="AY21" i="2"/>
  <c r="T19" i="2"/>
  <c r="U19" i="2" s="1"/>
  <c r="Q20" i="2" s="1"/>
  <c r="P20" i="2" s="1"/>
  <c r="CA22" i="2"/>
  <c r="CD22" i="2"/>
  <c r="CE22" i="2" s="1"/>
  <c r="CF22" i="2" s="1"/>
  <c r="CB23" i="2" s="1"/>
  <c r="CD23" i="2" s="1"/>
  <c r="K18" i="2"/>
  <c r="M18" i="2" s="1"/>
  <c r="N18" i="2" s="1"/>
  <c r="J19" i="2" s="1"/>
  <c r="L19" i="2" s="1"/>
  <c r="F25" i="2"/>
  <c r="G25" i="2" s="1"/>
  <c r="C26" i="2" s="1"/>
  <c r="B26" i="2" s="1"/>
  <c r="BA21" i="2"/>
  <c r="BC21" i="2" s="1"/>
  <c r="BD21" i="2" s="1"/>
  <c r="AZ22" i="2" s="1"/>
  <c r="BW21" i="2"/>
  <c r="BX21" i="2" s="1"/>
  <c r="BY21" i="2" s="1"/>
  <c r="BU22" i="2" s="1"/>
  <c r="BV22" i="2" s="1"/>
  <c r="AA24" i="2"/>
  <c r="AB24" i="2" s="1"/>
  <c r="X25" i="2" s="1"/>
  <c r="BT21" i="2"/>
  <c r="BQ21" i="2"/>
  <c r="BR21" i="2" s="1"/>
  <c r="BN22" i="2" s="1"/>
  <c r="CL18" i="2"/>
  <c r="CM18" i="2" s="1"/>
  <c r="CI19" i="2" s="1"/>
  <c r="CK19" i="2" s="1"/>
  <c r="AR20" i="2"/>
  <c r="AT20" i="2"/>
  <c r="AV20" i="2" s="1"/>
  <c r="AW20" i="2" s="1"/>
  <c r="AS21" i="2" s="1"/>
  <c r="AU21" i="2" s="1"/>
  <c r="BJ21" i="2"/>
  <c r="BK21" i="2" s="1"/>
  <c r="BG22" i="2" s="1"/>
  <c r="AO16" i="2"/>
  <c r="AP16" i="2" s="1"/>
  <c r="AL17" i="2" s="1"/>
  <c r="AN17" i="2" s="1"/>
  <c r="AO17" i="2" s="1"/>
  <c r="AP17" i="2" s="1"/>
  <c r="AL18" i="2" s="1"/>
  <c r="CS18" i="2" l="1"/>
  <c r="CT18" i="2" s="1"/>
  <c r="CP19" i="2" s="1"/>
  <c r="CO19" i="2" s="1"/>
  <c r="E26" i="2"/>
  <c r="S20" i="2"/>
  <c r="R20" i="2"/>
  <c r="T20" i="2" s="1"/>
  <c r="U20" i="2" s="1"/>
  <c r="Q21" i="2" s="1"/>
  <c r="R21" i="2" s="1"/>
  <c r="D26" i="2"/>
  <c r="I19" i="2"/>
  <c r="K19" i="2"/>
  <c r="M19" i="2" s="1"/>
  <c r="N19" i="2" s="1"/>
  <c r="J20" i="2" s="1"/>
  <c r="K20" i="2" s="1"/>
  <c r="BB22" i="2"/>
  <c r="BA22" i="2"/>
  <c r="Z25" i="2"/>
  <c r="Y25" i="2"/>
  <c r="W25" i="2"/>
  <c r="BT22" i="2"/>
  <c r="BW22" i="2"/>
  <c r="AY22" i="2"/>
  <c r="CR19" i="2"/>
  <c r="AD23" i="2"/>
  <c r="AF23" i="2"/>
  <c r="AG23" i="2"/>
  <c r="BX22" i="2"/>
  <c r="BY22" i="2" s="1"/>
  <c r="BU23" i="2" s="1"/>
  <c r="BW23" i="2" s="1"/>
  <c r="CQ19" i="2"/>
  <c r="CH19" i="2"/>
  <c r="CJ19" i="2"/>
  <c r="CL19" i="2" s="1"/>
  <c r="CM19" i="2" s="1"/>
  <c r="CI20" i="2" s="1"/>
  <c r="CJ20" i="2" s="1"/>
  <c r="BP22" i="2"/>
  <c r="BO22" i="2"/>
  <c r="BM22" i="2"/>
  <c r="AK17" i="2"/>
  <c r="AK18" i="2" s="1"/>
  <c r="CA23" i="2"/>
  <c r="BH22" i="2"/>
  <c r="BI22" i="2"/>
  <c r="BF22" i="2"/>
  <c r="AT21" i="2"/>
  <c r="AV21" i="2" s="1"/>
  <c r="AW21" i="2" s="1"/>
  <c r="AS22" i="2" s="1"/>
  <c r="AR21" i="2"/>
  <c r="CC23" i="2"/>
  <c r="CE23" i="2" s="1"/>
  <c r="CF23" i="2" s="1"/>
  <c r="CB24" i="2" s="1"/>
  <c r="AN18" i="2"/>
  <c r="AO18" i="2" s="1"/>
  <c r="AP18" i="2" s="1"/>
  <c r="AL19" i="2" s="1"/>
  <c r="F26" i="2" l="1"/>
  <c r="G26" i="2" s="1"/>
  <c r="C27" i="2" s="1"/>
  <c r="E27" i="2" s="1"/>
  <c r="BC22" i="2"/>
  <c r="BD22" i="2" s="1"/>
  <c r="AZ23" i="2" s="1"/>
  <c r="AA25" i="2"/>
  <c r="AB25" i="2" s="1"/>
  <c r="X26" i="2" s="1"/>
  <c r="W26" i="2" s="1"/>
  <c r="B27" i="2"/>
  <c r="S21" i="2"/>
  <c r="T21" i="2" s="1"/>
  <c r="U21" i="2" s="1"/>
  <c r="Q22" i="2" s="1"/>
  <c r="S22" i="2" s="1"/>
  <c r="P21" i="2"/>
  <c r="L20" i="2"/>
  <c r="M20" i="2" s="1"/>
  <c r="N20" i="2" s="1"/>
  <c r="J21" i="2" s="1"/>
  <c r="L21" i="2" s="1"/>
  <c r="I20" i="2"/>
  <c r="CS19" i="2"/>
  <c r="CT19" i="2" s="1"/>
  <c r="CP20" i="2" s="1"/>
  <c r="CO20" i="2" s="1"/>
  <c r="Y26" i="2"/>
  <c r="Z26" i="2"/>
  <c r="CA24" i="2"/>
  <c r="BV23" i="2"/>
  <c r="BX23" i="2" s="1"/>
  <c r="BY23" i="2" s="1"/>
  <c r="BU24" i="2" s="1"/>
  <c r="AH23" i="2"/>
  <c r="AI23" i="2" s="1"/>
  <c r="AE24" i="2" s="1"/>
  <c r="AF24" i="2" s="1"/>
  <c r="BT23" i="2"/>
  <c r="BQ22" i="2"/>
  <c r="BR22" i="2" s="1"/>
  <c r="BN23" i="2" s="1"/>
  <c r="BO23" i="2" s="1"/>
  <c r="CH20" i="2"/>
  <c r="CK20" i="2"/>
  <c r="CL20" i="2" s="1"/>
  <c r="CM20" i="2" s="1"/>
  <c r="CI21" i="2" s="1"/>
  <c r="CK21" i="2" s="1"/>
  <c r="AR22" i="2"/>
  <c r="BJ22" i="2"/>
  <c r="BK22" i="2" s="1"/>
  <c r="BG23" i="2" s="1"/>
  <c r="BH23" i="2" s="1"/>
  <c r="AT22" i="2"/>
  <c r="CC24" i="2"/>
  <c r="CD24" i="2"/>
  <c r="AY23" i="2"/>
  <c r="BA23" i="2"/>
  <c r="BB23" i="2"/>
  <c r="AU22" i="2"/>
  <c r="AN19" i="2"/>
  <c r="AO19" i="2" s="1"/>
  <c r="AP19" i="2" s="1"/>
  <c r="AL20" i="2" s="1"/>
  <c r="AK19" i="2"/>
  <c r="D27" i="2" l="1"/>
  <c r="F27" i="2" s="1"/>
  <c r="G27" i="2" s="1"/>
  <c r="C28" i="2" s="1"/>
  <c r="E28" i="2" s="1"/>
  <c r="P22" i="2"/>
  <c r="R22" i="2"/>
  <c r="CR20" i="2"/>
  <c r="CQ20" i="2"/>
  <c r="CS20" i="2" s="1"/>
  <c r="CT20" i="2" s="1"/>
  <c r="CP21" i="2" s="1"/>
  <c r="CQ21" i="2" s="1"/>
  <c r="AA26" i="2"/>
  <c r="AB26" i="2" s="1"/>
  <c r="X27" i="2" s="1"/>
  <c r="W27" i="2" s="1"/>
  <c r="BF23" i="2"/>
  <c r="BM23" i="2"/>
  <c r="BI23" i="2"/>
  <c r="T22" i="2"/>
  <c r="U22" i="2" s="1"/>
  <c r="Q23" i="2" s="1"/>
  <c r="R23" i="2" s="1"/>
  <c r="BW24" i="2"/>
  <c r="BV24" i="2"/>
  <c r="AG24" i="2"/>
  <c r="AH24" i="2" s="1"/>
  <c r="AI24" i="2" s="1"/>
  <c r="AE25" i="2" s="1"/>
  <c r="AG25" i="2" s="1"/>
  <c r="AD24" i="2"/>
  <c r="B28" i="2"/>
  <c r="BT24" i="2"/>
  <c r="K21" i="2"/>
  <c r="M21" i="2" s="1"/>
  <c r="N21" i="2" s="1"/>
  <c r="J22" i="2" s="1"/>
  <c r="L22" i="2" s="1"/>
  <c r="BP23" i="2"/>
  <c r="BQ23" i="2" s="1"/>
  <c r="BR23" i="2" s="1"/>
  <c r="BN24" i="2" s="1"/>
  <c r="I21" i="2"/>
  <c r="BJ23" i="2"/>
  <c r="BK23" i="2" s="1"/>
  <c r="BG24" i="2" s="1"/>
  <c r="CJ21" i="2"/>
  <c r="CL21" i="2" s="1"/>
  <c r="CM21" i="2" s="1"/>
  <c r="CI22" i="2" s="1"/>
  <c r="CH21" i="2"/>
  <c r="BC23" i="2"/>
  <c r="BD23" i="2" s="1"/>
  <c r="AZ24" i="2" s="1"/>
  <c r="AY24" i="2" s="1"/>
  <c r="AV22" i="2"/>
  <c r="AW22" i="2" s="1"/>
  <c r="AS23" i="2" s="1"/>
  <c r="AT23" i="2" s="1"/>
  <c r="CE24" i="2"/>
  <c r="CF24" i="2" s="1"/>
  <c r="CB25" i="2" s="1"/>
  <c r="CC25" i="2" s="1"/>
  <c r="AN20" i="2"/>
  <c r="AO20" i="2" s="1"/>
  <c r="AP20" i="2" s="1"/>
  <c r="AL21" i="2" s="1"/>
  <c r="AK20" i="2"/>
  <c r="D28" i="2" l="1"/>
  <c r="F28" i="2" s="1"/>
  <c r="G28" i="2" s="1"/>
  <c r="C29" i="2" s="1"/>
  <c r="B29" i="2" s="1"/>
  <c r="BX24" i="2"/>
  <c r="BY24" i="2" s="1"/>
  <c r="BU25" i="2" s="1"/>
  <c r="BW25" i="2" s="1"/>
  <c r="CO21" i="2"/>
  <c r="CR21" i="2"/>
  <c r="CS21" i="2" s="1"/>
  <c r="CT21" i="2" s="1"/>
  <c r="CP22" i="2" s="1"/>
  <c r="CR22" i="2" s="1"/>
  <c r="Z27" i="2"/>
  <c r="Y27" i="2"/>
  <c r="AA27" i="2" s="1"/>
  <c r="AB27" i="2" s="1"/>
  <c r="X28" i="2" s="1"/>
  <c r="Z28" i="2" s="1"/>
  <c r="S23" i="2"/>
  <c r="T23" i="2" s="1"/>
  <c r="U23" i="2" s="1"/>
  <c r="Q24" i="2" s="1"/>
  <c r="R24" i="2" s="1"/>
  <c r="BF24" i="2"/>
  <c r="P23" i="2"/>
  <c r="AF25" i="2"/>
  <c r="AH25" i="2" s="1"/>
  <c r="AI25" i="2" s="1"/>
  <c r="AE26" i="2" s="1"/>
  <c r="AD25" i="2"/>
  <c r="BA24" i="2"/>
  <c r="BB24" i="2"/>
  <c r="CH22" i="2"/>
  <c r="BT25" i="2"/>
  <c r="BV25" i="2"/>
  <c r="BX25" i="2" s="1"/>
  <c r="BY25" i="2" s="1"/>
  <c r="BU26" i="2" s="1"/>
  <c r="BV26" i="2" s="1"/>
  <c r="BO24" i="2"/>
  <c r="BM24" i="2"/>
  <c r="BP24" i="2"/>
  <c r="CK22" i="2"/>
  <c r="BH24" i="2"/>
  <c r="BI24" i="2"/>
  <c r="CJ22" i="2"/>
  <c r="AR23" i="2"/>
  <c r="AU23" i="2"/>
  <c r="AV23" i="2" s="1"/>
  <c r="AW23" i="2" s="1"/>
  <c r="AS24" i="2" s="1"/>
  <c r="AT24" i="2" s="1"/>
  <c r="K22" i="2"/>
  <c r="M22" i="2" s="1"/>
  <c r="N22" i="2" s="1"/>
  <c r="J23" i="2" s="1"/>
  <c r="L23" i="2" s="1"/>
  <c r="I22" i="2"/>
  <c r="CA25" i="2"/>
  <c r="CD25" i="2"/>
  <c r="CE25" i="2" s="1"/>
  <c r="CF25" i="2" s="1"/>
  <c r="CB26" i="2" s="1"/>
  <c r="AN21" i="2"/>
  <c r="AO21" i="2" s="1"/>
  <c r="AP21" i="2" s="1"/>
  <c r="AL22" i="2" s="1"/>
  <c r="AK21" i="2"/>
  <c r="E29" i="2" l="1"/>
  <c r="D29" i="2"/>
  <c r="F29" i="2"/>
  <c r="G29" i="2" s="1"/>
  <c r="C30" i="2" s="1"/>
  <c r="B30" i="2" s="1"/>
  <c r="CO22" i="2"/>
  <c r="CQ22" i="2"/>
  <c r="CS22" i="2" s="1"/>
  <c r="CT22" i="2" s="1"/>
  <c r="CP23" i="2" s="1"/>
  <c r="CR23" i="2" s="1"/>
  <c r="Y28" i="2"/>
  <c r="AA28" i="2" s="1"/>
  <c r="AB28" i="2" s="1"/>
  <c r="X29" i="2" s="1"/>
  <c r="Z29" i="2" s="1"/>
  <c r="S24" i="2"/>
  <c r="T24" i="2" s="1"/>
  <c r="U24" i="2" s="1"/>
  <c r="Q25" i="2" s="1"/>
  <c r="W28" i="2"/>
  <c r="BC24" i="2"/>
  <c r="BD24" i="2" s="1"/>
  <c r="AZ25" i="2" s="1"/>
  <c r="BA25" i="2" s="1"/>
  <c r="P24" i="2"/>
  <c r="AG26" i="2"/>
  <c r="AF26" i="2"/>
  <c r="AD26" i="2"/>
  <c r="BJ24" i="2"/>
  <c r="BK24" i="2" s="1"/>
  <c r="BG25" i="2" s="1"/>
  <c r="BF25" i="2" s="1"/>
  <c r="CL22" i="2"/>
  <c r="CM22" i="2" s="1"/>
  <c r="CI23" i="2" s="1"/>
  <c r="CJ23" i="2" s="1"/>
  <c r="BW26" i="2"/>
  <c r="BX26" i="2" s="1"/>
  <c r="BY26" i="2" s="1"/>
  <c r="BU27" i="2" s="1"/>
  <c r="BT26" i="2"/>
  <c r="BQ24" i="2"/>
  <c r="BR24" i="2" s="1"/>
  <c r="BN25" i="2" s="1"/>
  <c r="BP25" i="2" s="1"/>
  <c r="K23" i="2"/>
  <c r="M23" i="2" s="1"/>
  <c r="N23" i="2" s="1"/>
  <c r="J24" i="2" s="1"/>
  <c r="I23" i="2"/>
  <c r="AU24" i="2"/>
  <c r="AV24" i="2" s="1"/>
  <c r="AW24" i="2" s="1"/>
  <c r="AS25" i="2" s="1"/>
  <c r="AT25" i="2" s="1"/>
  <c r="AR24" i="2"/>
  <c r="CD26" i="2"/>
  <c r="CC26" i="2"/>
  <c r="CA26" i="2"/>
  <c r="AK22" i="2"/>
  <c r="AN22" i="2"/>
  <c r="AO22" i="2" s="1"/>
  <c r="AP22" i="2" s="1"/>
  <c r="AL23" i="2" s="1"/>
  <c r="D30" i="2" l="1"/>
  <c r="CO23" i="2"/>
  <c r="E30" i="2"/>
  <c r="CQ23" i="2"/>
  <c r="CS23" i="2" s="1"/>
  <c r="CT23" i="2" s="1"/>
  <c r="CP24" i="2" s="1"/>
  <c r="CQ24" i="2" s="1"/>
  <c r="W29" i="2"/>
  <c r="Y29" i="2"/>
  <c r="AA29" i="2" s="1"/>
  <c r="AB29" i="2" s="1"/>
  <c r="X30" i="2" s="1"/>
  <c r="Z30" i="2" s="1"/>
  <c r="P25" i="2"/>
  <c r="S25" i="2"/>
  <c r="R25" i="2"/>
  <c r="AY25" i="2"/>
  <c r="BB25" i="2"/>
  <c r="BC25" i="2" s="1"/>
  <c r="BD25" i="2" s="1"/>
  <c r="AZ26" i="2" s="1"/>
  <c r="AH26" i="2"/>
  <c r="AI26" i="2" s="1"/>
  <c r="AE27" i="2" s="1"/>
  <c r="AD27" i="2" s="1"/>
  <c r="BH25" i="2"/>
  <c r="BI25" i="2"/>
  <c r="BO25" i="2"/>
  <c r="BQ25" i="2" s="1"/>
  <c r="BR25" i="2" s="1"/>
  <c r="BN26" i="2" s="1"/>
  <c r="BO26" i="2" s="1"/>
  <c r="CH23" i="2"/>
  <c r="CK23" i="2"/>
  <c r="CL23" i="2" s="1"/>
  <c r="CM23" i="2" s="1"/>
  <c r="CI24" i="2" s="1"/>
  <c r="CJ24" i="2" s="1"/>
  <c r="F30" i="2"/>
  <c r="G30" i="2" s="1"/>
  <c r="C31" i="2" s="1"/>
  <c r="BM25" i="2"/>
  <c r="BV27" i="2"/>
  <c r="BW27" i="2"/>
  <c r="BT27" i="2"/>
  <c r="K24" i="2"/>
  <c r="L24" i="2"/>
  <c r="I24" i="2"/>
  <c r="AU25" i="2"/>
  <c r="AV25" i="2" s="1"/>
  <c r="AW25" i="2" s="1"/>
  <c r="AS26" i="2" s="1"/>
  <c r="AU26" i="2" s="1"/>
  <c r="AR25" i="2"/>
  <c r="CE26" i="2"/>
  <c r="CF26" i="2" s="1"/>
  <c r="CB27" i="2" s="1"/>
  <c r="CD27" i="2" s="1"/>
  <c r="AN23" i="2"/>
  <c r="AO23" i="2" s="1"/>
  <c r="AP23" i="2" s="1"/>
  <c r="AL24" i="2" s="1"/>
  <c r="AK23" i="2"/>
  <c r="CO24" i="2" l="1"/>
  <c r="AG27" i="2"/>
  <c r="CR24" i="2"/>
  <c r="CS24" i="2" s="1"/>
  <c r="CT24" i="2" s="1"/>
  <c r="CP25" i="2" s="1"/>
  <c r="CQ25" i="2" s="1"/>
  <c r="T25" i="2"/>
  <c r="U25" i="2" s="1"/>
  <c r="Q26" i="2" s="1"/>
  <c r="P26" i="2" s="1"/>
  <c r="AF27" i="2"/>
  <c r="AH27" i="2" s="1"/>
  <c r="AI27" i="2" s="1"/>
  <c r="AE28" i="2" s="1"/>
  <c r="AY26" i="2"/>
  <c r="W30" i="2"/>
  <c r="Y30" i="2"/>
  <c r="AA30" i="2" s="1"/>
  <c r="AB30" i="2" s="1"/>
  <c r="X31" i="2" s="1"/>
  <c r="Z31" i="2" s="1"/>
  <c r="BA26" i="2"/>
  <c r="BB26" i="2"/>
  <c r="BJ25" i="2"/>
  <c r="BK25" i="2" s="1"/>
  <c r="BG26" i="2" s="1"/>
  <c r="BH26" i="2" s="1"/>
  <c r="CH24" i="2"/>
  <c r="BX27" i="2"/>
  <c r="BY27" i="2" s="1"/>
  <c r="BU28" i="2" s="1"/>
  <c r="BV28" i="2" s="1"/>
  <c r="CK24" i="2"/>
  <c r="CL24" i="2" s="1"/>
  <c r="CM24" i="2" s="1"/>
  <c r="CI25" i="2" s="1"/>
  <c r="CJ25" i="2" s="1"/>
  <c r="E31" i="2"/>
  <c r="B31" i="2"/>
  <c r="D31" i="2"/>
  <c r="BP26" i="2"/>
  <c r="BQ26" i="2" s="1"/>
  <c r="BR26" i="2" s="1"/>
  <c r="BN27" i="2" s="1"/>
  <c r="BM26" i="2"/>
  <c r="M24" i="2"/>
  <c r="N24" i="2" s="1"/>
  <c r="J25" i="2" s="1"/>
  <c r="K25" i="2" s="1"/>
  <c r="CC27" i="2"/>
  <c r="CE27" i="2" s="1"/>
  <c r="CF27" i="2" s="1"/>
  <c r="CB28" i="2" s="1"/>
  <c r="CC28" i="2" s="1"/>
  <c r="AR26" i="2"/>
  <c r="AT26" i="2"/>
  <c r="AV26" i="2" s="1"/>
  <c r="AW26" i="2" s="1"/>
  <c r="AS27" i="2" s="1"/>
  <c r="AU27" i="2" s="1"/>
  <c r="CA27" i="2"/>
  <c r="AN24" i="2"/>
  <c r="AO24" i="2" s="1"/>
  <c r="AP24" i="2" s="1"/>
  <c r="AL25" i="2" s="1"/>
  <c r="AK24" i="2"/>
  <c r="CR25" i="2" l="1"/>
  <c r="CS25" i="2" s="1"/>
  <c r="CT25" i="2" s="1"/>
  <c r="CP26" i="2" s="1"/>
  <c r="CR26" i="2" s="1"/>
  <c r="S26" i="2"/>
  <c r="CO25" i="2"/>
  <c r="R26" i="2"/>
  <c r="AG28" i="2"/>
  <c r="AF28" i="2"/>
  <c r="AH28" i="2" s="1"/>
  <c r="AI28" i="2" s="1"/>
  <c r="AE29" i="2" s="1"/>
  <c r="AG29" i="2" s="1"/>
  <c r="AD28" i="2"/>
  <c r="BF26" i="2"/>
  <c r="F31" i="2"/>
  <c r="G31" i="2" s="1"/>
  <c r="C32" i="2" s="1"/>
  <c r="E32" i="2" s="1"/>
  <c r="Y31" i="2"/>
  <c r="AA31" i="2" s="1"/>
  <c r="AB31" i="2" s="1"/>
  <c r="X32" i="2" s="1"/>
  <c r="Y32" i="2" s="1"/>
  <c r="W31" i="2"/>
  <c r="BI26" i="2"/>
  <c r="BJ26" i="2" s="1"/>
  <c r="BK26" i="2" s="1"/>
  <c r="BG27" i="2" s="1"/>
  <c r="BH27" i="2" s="1"/>
  <c r="BC26" i="2"/>
  <c r="BD26" i="2" s="1"/>
  <c r="AZ27" i="2" s="1"/>
  <c r="BT28" i="2"/>
  <c r="I25" i="2"/>
  <c r="BW28" i="2"/>
  <c r="BX28" i="2" s="1"/>
  <c r="BY28" i="2" s="1"/>
  <c r="BU29" i="2" s="1"/>
  <c r="BW29" i="2" s="1"/>
  <c r="L25" i="2"/>
  <c r="M25" i="2" s="1"/>
  <c r="N25" i="2" s="1"/>
  <c r="J26" i="2" s="1"/>
  <c r="L26" i="2" s="1"/>
  <c r="D32" i="2"/>
  <c r="F32" i="2" s="1"/>
  <c r="G32" i="2" s="1"/>
  <c r="C33" i="2" s="1"/>
  <c r="CK25" i="2"/>
  <c r="CL25" i="2" s="1"/>
  <c r="CM25" i="2" s="1"/>
  <c r="CI26" i="2" s="1"/>
  <c r="CH25" i="2"/>
  <c r="BM27" i="2"/>
  <c r="BO27" i="2"/>
  <c r="BP27" i="2"/>
  <c r="CO26" i="2"/>
  <c r="CQ26" i="2"/>
  <c r="CS26" i="2" s="1"/>
  <c r="CT26" i="2" s="1"/>
  <c r="CP27" i="2" s="1"/>
  <c r="CR27" i="2" s="1"/>
  <c r="AR27" i="2"/>
  <c r="CD28" i="2"/>
  <c r="CE28" i="2" s="1"/>
  <c r="CF28" i="2" s="1"/>
  <c r="CB29" i="2" s="1"/>
  <c r="AT27" i="2"/>
  <c r="AV27" i="2" s="1"/>
  <c r="AW27" i="2" s="1"/>
  <c r="AS28" i="2" s="1"/>
  <c r="AT28" i="2" s="1"/>
  <c r="AT29" i="2" s="1"/>
  <c r="AT30" i="2" s="1"/>
  <c r="AT31" i="2" s="1"/>
  <c r="AT32" i="2" s="1"/>
  <c r="AT33" i="2" s="1"/>
  <c r="AT34" i="2" s="1"/>
  <c r="AT35" i="2" s="1"/>
  <c r="AT36" i="2" s="1"/>
  <c r="AT37" i="2" s="1"/>
  <c r="AT38" i="2" s="1"/>
  <c r="AT39" i="2" s="1"/>
  <c r="AT40" i="2" s="1"/>
  <c r="AT41" i="2" s="1"/>
  <c r="AT42" i="2" s="1"/>
  <c r="AT43" i="2" s="1"/>
  <c r="AT44" i="2" s="1"/>
  <c r="AT45" i="2" s="1"/>
  <c r="AT46" i="2" s="1"/>
  <c r="AT47" i="2" s="1"/>
  <c r="AT48" i="2" s="1"/>
  <c r="AT49" i="2" s="1"/>
  <c r="AT50" i="2" s="1"/>
  <c r="AT51" i="2" s="1"/>
  <c r="AT52" i="2" s="1"/>
  <c r="AT53" i="2" s="1"/>
  <c r="AT54" i="2" s="1"/>
  <c r="AT55" i="2" s="1"/>
  <c r="AT56" i="2" s="1"/>
  <c r="AT57" i="2" s="1"/>
  <c r="AT58" i="2" s="1"/>
  <c r="AT59" i="2" s="1"/>
  <c r="AT60" i="2" s="1"/>
  <c r="AT61" i="2" s="1"/>
  <c r="AT62" i="2" s="1"/>
  <c r="AT63" i="2" s="1"/>
  <c r="AT64" i="2" s="1"/>
  <c r="AT65" i="2" s="1"/>
  <c r="AT66" i="2" s="1"/>
  <c r="AT67" i="2" s="1"/>
  <c r="AT68" i="2" s="1"/>
  <c r="AT69" i="2" s="1"/>
  <c r="AT70" i="2" s="1"/>
  <c r="AT71" i="2" s="1"/>
  <c r="AT72" i="2" s="1"/>
  <c r="AT73" i="2" s="1"/>
  <c r="AT74" i="2" s="1"/>
  <c r="AT75" i="2" s="1"/>
  <c r="AT76" i="2" s="1"/>
  <c r="AT77" i="2" s="1"/>
  <c r="AT78" i="2" s="1"/>
  <c r="AT79" i="2" s="1"/>
  <c r="AT80" i="2" s="1"/>
  <c r="AT81" i="2" s="1"/>
  <c r="AT82" i="2" s="1"/>
  <c r="AT83" i="2" s="1"/>
  <c r="AT84" i="2" s="1"/>
  <c r="AT85" i="2" s="1"/>
  <c r="AT86" i="2" s="1"/>
  <c r="AT87" i="2" s="1"/>
  <c r="AT88" i="2" s="1"/>
  <c r="AT89" i="2" s="1"/>
  <c r="AT90" i="2" s="1"/>
  <c r="AT91" i="2" s="1"/>
  <c r="AT92" i="2" s="1"/>
  <c r="AT93" i="2" s="1"/>
  <c r="AT94" i="2" s="1"/>
  <c r="AT95" i="2" s="1"/>
  <c r="AT96" i="2" s="1"/>
  <c r="AT97" i="2" s="1"/>
  <c r="AT98" i="2" s="1"/>
  <c r="AT99" i="2" s="1"/>
  <c r="AT100" i="2" s="1"/>
  <c r="AT101" i="2" s="1"/>
  <c r="AT102" i="2" s="1"/>
  <c r="AT103" i="2" s="1"/>
  <c r="AT104" i="2" s="1"/>
  <c r="AT105" i="2" s="1"/>
  <c r="AT106" i="2" s="1"/>
  <c r="AT107" i="2" s="1"/>
  <c r="AT108" i="2" s="1"/>
  <c r="AT109" i="2" s="1"/>
  <c r="AT110" i="2" s="1"/>
  <c r="AT111" i="2" s="1"/>
  <c r="AT112" i="2" s="1"/>
  <c r="AT113" i="2" s="1"/>
  <c r="AT114" i="2" s="1"/>
  <c r="AT115" i="2" s="1"/>
  <c r="AT116" i="2" s="1"/>
  <c r="AT117" i="2" s="1"/>
  <c r="AT118" i="2" s="1"/>
  <c r="AT119" i="2" s="1"/>
  <c r="AT120" i="2" s="1"/>
  <c r="AT121" i="2" s="1"/>
  <c r="AT122" i="2" s="1"/>
  <c r="AT123" i="2" s="1"/>
  <c r="AT124" i="2" s="1"/>
  <c r="AT125" i="2" s="1"/>
  <c r="AT126" i="2" s="1"/>
  <c r="AT127" i="2" s="1"/>
  <c r="AT128" i="2" s="1"/>
  <c r="CA28" i="2"/>
  <c r="AK25" i="2"/>
  <c r="AN25" i="2"/>
  <c r="AO25" i="2" s="1"/>
  <c r="AP25" i="2" s="1"/>
  <c r="AL26" i="2" s="1"/>
  <c r="T26" i="2" l="1"/>
  <c r="U26" i="2" s="1"/>
  <c r="Q27" i="2" s="1"/>
  <c r="R27" i="2" s="1"/>
  <c r="BI27" i="2"/>
  <c r="BJ27" i="2" s="1"/>
  <c r="BK27" i="2" s="1"/>
  <c r="BG28" i="2" s="1"/>
  <c r="B32" i="2"/>
  <c r="B33" i="2" s="1"/>
  <c r="BF27" i="2"/>
  <c r="BF28" i="2" s="1"/>
  <c r="BA27" i="2"/>
  <c r="AY27" i="2"/>
  <c r="BB27" i="2"/>
  <c r="Z32" i="2"/>
  <c r="AA32" i="2" s="1"/>
  <c r="AB32" i="2" s="1"/>
  <c r="X33" i="2" s="1"/>
  <c r="Z33" i="2" s="1"/>
  <c r="W32" i="2"/>
  <c r="AD29" i="2"/>
  <c r="AF29" i="2"/>
  <c r="AH29" i="2" s="1"/>
  <c r="AI29" i="2" s="1"/>
  <c r="AE30" i="2" s="1"/>
  <c r="BQ27" i="2"/>
  <c r="BR27" i="2" s="1"/>
  <c r="BN28" i="2" s="1"/>
  <c r="BM28" i="2" s="1"/>
  <c r="D33" i="2"/>
  <c r="E33" i="2"/>
  <c r="CJ26" i="2"/>
  <c r="CH26" i="2"/>
  <c r="CK26" i="2"/>
  <c r="BT29" i="2"/>
  <c r="BV29" i="2"/>
  <c r="BX29" i="2" s="1"/>
  <c r="BY29" i="2" s="1"/>
  <c r="BU30" i="2" s="1"/>
  <c r="I26" i="2"/>
  <c r="K26" i="2"/>
  <c r="M26" i="2" s="1"/>
  <c r="N26" i="2" s="1"/>
  <c r="J27" i="2" s="1"/>
  <c r="CO27" i="2"/>
  <c r="CQ27" i="2"/>
  <c r="CS27" i="2" s="1"/>
  <c r="CT27" i="2" s="1"/>
  <c r="CP28" i="2" s="1"/>
  <c r="BI28" i="2"/>
  <c r="BH28" i="2"/>
  <c r="CD29" i="2"/>
  <c r="CA29" i="2"/>
  <c r="CC29" i="2"/>
  <c r="AU28" i="2"/>
  <c r="AV28" i="2" s="1"/>
  <c r="AW28" i="2" s="1"/>
  <c r="AS29" i="2" s="1"/>
  <c r="AU29" i="2" s="1"/>
  <c r="AV29" i="2" s="1"/>
  <c r="AW29" i="2" s="1"/>
  <c r="AS30" i="2" s="1"/>
  <c r="AR28" i="2"/>
  <c r="AN26" i="2"/>
  <c r="AO26" i="2" s="1"/>
  <c r="AP26" i="2" s="1"/>
  <c r="AL27" i="2" s="1"/>
  <c r="AK26" i="2"/>
  <c r="BJ28" i="2" l="1"/>
  <c r="BK28" i="2" s="1"/>
  <c r="BG29" i="2" s="1"/>
  <c r="P27" i="2"/>
  <c r="S27" i="2"/>
  <c r="T27" i="2" s="1"/>
  <c r="U27" i="2" s="1"/>
  <c r="Q28" i="2" s="1"/>
  <c r="AD30" i="2"/>
  <c r="BC27" i="2"/>
  <c r="BD27" i="2" s="1"/>
  <c r="AZ28" i="2" s="1"/>
  <c r="BA28" i="2" s="1"/>
  <c r="Y33" i="2"/>
  <c r="AA33" i="2" s="1"/>
  <c r="AB33" i="2" s="1"/>
  <c r="X34" i="2" s="1"/>
  <c r="W33" i="2"/>
  <c r="F33" i="2"/>
  <c r="G33" i="2" s="1"/>
  <c r="C34" i="2" s="1"/>
  <c r="B34" i="2" s="1"/>
  <c r="AG30" i="2"/>
  <c r="AF30" i="2"/>
  <c r="BP28" i="2"/>
  <c r="BO28" i="2"/>
  <c r="CL26" i="2"/>
  <c r="CM26" i="2" s="1"/>
  <c r="CI27" i="2" s="1"/>
  <c r="L27" i="2"/>
  <c r="I27" i="2"/>
  <c r="K27" i="2"/>
  <c r="BV30" i="2"/>
  <c r="BW30" i="2"/>
  <c r="BT30" i="2"/>
  <c r="CQ28" i="2"/>
  <c r="CR28" i="2"/>
  <c r="CO28" i="2"/>
  <c r="CE29" i="2"/>
  <c r="CF29" i="2" s="1"/>
  <c r="CB30" i="2" s="1"/>
  <c r="CC30" i="2" s="1"/>
  <c r="AR29" i="2"/>
  <c r="AR30" i="2" s="1"/>
  <c r="BI29" i="2"/>
  <c r="BH29" i="2"/>
  <c r="BF29" i="2"/>
  <c r="AN27" i="2"/>
  <c r="AO27" i="2" s="1"/>
  <c r="AP27" i="2" s="1"/>
  <c r="AL28" i="2" s="1"/>
  <c r="AK27" i="2"/>
  <c r="AU30" i="2"/>
  <c r="AV30" i="2" s="1"/>
  <c r="AW30" i="2" s="1"/>
  <c r="AS31" i="2" s="1"/>
  <c r="S28" i="2" l="1"/>
  <c r="P28" i="2"/>
  <c r="R28" i="2"/>
  <c r="T28" i="2" s="1"/>
  <c r="U28" i="2" s="1"/>
  <c r="Q29" i="2" s="1"/>
  <c r="BB28" i="2"/>
  <c r="BC28" i="2" s="1"/>
  <c r="BD28" i="2" s="1"/>
  <c r="AZ29" i="2" s="1"/>
  <c r="AH30" i="2"/>
  <c r="AI30" i="2" s="1"/>
  <c r="AE31" i="2" s="1"/>
  <c r="AD31" i="2" s="1"/>
  <c r="AY28" i="2"/>
  <c r="BQ28" i="2"/>
  <c r="BR28" i="2" s="1"/>
  <c r="BN29" i="2" s="1"/>
  <c r="BP29" i="2" s="1"/>
  <c r="W34" i="2"/>
  <c r="E34" i="2"/>
  <c r="D34" i="2"/>
  <c r="Y34" i="2"/>
  <c r="Z34" i="2"/>
  <c r="BO29" i="2"/>
  <c r="BQ29" i="2" s="1"/>
  <c r="BR29" i="2" s="1"/>
  <c r="BN30" i="2" s="1"/>
  <c r="CK27" i="2"/>
  <c r="CJ27" i="2"/>
  <c r="CH27" i="2"/>
  <c r="M27" i="2"/>
  <c r="N27" i="2" s="1"/>
  <c r="J28" i="2" s="1"/>
  <c r="K28" i="2" s="1"/>
  <c r="BX30" i="2"/>
  <c r="BY30" i="2" s="1"/>
  <c r="BU31" i="2" s="1"/>
  <c r="BV31" i="2" s="1"/>
  <c r="CA30" i="2"/>
  <c r="CD30" i="2"/>
  <c r="CE30" i="2" s="1"/>
  <c r="CF30" i="2" s="1"/>
  <c r="CB31" i="2" s="1"/>
  <c r="CD31" i="2" s="1"/>
  <c r="CS28" i="2"/>
  <c r="CT28" i="2" s="1"/>
  <c r="CP29" i="2" s="1"/>
  <c r="BJ29" i="2"/>
  <c r="BK29" i="2" s="1"/>
  <c r="BG30" i="2" s="1"/>
  <c r="BI30" i="2" s="1"/>
  <c r="AN28" i="2"/>
  <c r="AO28" i="2" s="1"/>
  <c r="AP28" i="2" s="1"/>
  <c r="AL29" i="2" s="1"/>
  <c r="AK28" i="2"/>
  <c r="AU31" i="2"/>
  <c r="AV31" i="2" s="1"/>
  <c r="AW31" i="2" s="1"/>
  <c r="AS32" i="2" s="1"/>
  <c r="AR31" i="2"/>
  <c r="AF31" i="2" l="1"/>
  <c r="AY29" i="2"/>
  <c r="BB29" i="2"/>
  <c r="BA29" i="2"/>
  <c r="BC29" i="2" s="1"/>
  <c r="BD29" i="2" s="1"/>
  <c r="AZ30" i="2" s="1"/>
  <c r="S29" i="2"/>
  <c r="R29" i="2"/>
  <c r="T29" i="2" s="1"/>
  <c r="U29" i="2" s="1"/>
  <c r="Q30" i="2" s="1"/>
  <c r="P29" i="2"/>
  <c r="AG31" i="2"/>
  <c r="AH31" i="2" s="1"/>
  <c r="AI31" i="2" s="1"/>
  <c r="AE32" i="2" s="1"/>
  <c r="F34" i="2"/>
  <c r="G34" i="2" s="1"/>
  <c r="C35" i="2" s="1"/>
  <c r="D35" i="2" s="1"/>
  <c r="BM29" i="2"/>
  <c r="BM30" i="2" s="1"/>
  <c r="CL27" i="2"/>
  <c r="CM27" i="2" s="1"/>
  <c r="CI28" i="2" s="1"/>
  <c r="CK28" i="2" s="1"/>
  <c r="AA34" i="2"/>
  <c r="AB34" i="2" s="1"/>
  <c r="X35" i="2" s="1"/>
  <c r="Y35" i="2" s="1"/>
  <c r="L28" i="2"/>
  <c r="M28" i="2" s="1"/>
  <c r="N28" i="2" s="1"/>
  <c r="J29" i="2" s="1"/>
  <c r="K29" i="2" s="1"/>
  <c r="BP30" i="2"/>
  <c r="BO30" i="2"/>
  <c r="BW31" i="2"/>
  <c r="BX31" i="2" s="1"/>
  <c r="BY31" i="2" s="1"/>
  <c r="BU32" i="2" s="1"/>
  <c r="BW32" i="2" s="1"/>
  <c r="BT31" i="2"/>
  <c r="I28" i="2"/>
  <c r="CO29" i="2"/>
  <c r="CQ29" i="2"/>
  <c r="CR29" i="2"/>
  <c r="CA31" i="2"/>
  <c r="BH30" i="2"/>
  <c r="BJ30" i="2" s="1"/>
  <c r="BK30" i="2" s="1"/>
  <c r="BG31" i="2" s="1"/>
  <c r="BF30" i="2"/>
  <c r="CC31" i="2"/>
  <c r="CE31" i="2" s="1"/>
  <c r="CF31" i="2" s="1"/>
  <c r="CB32" i="2" s="1"/>
  <c r="AK29" i="2"/>
  <c r="AN29" i="2"/>
  <c r="AO29" i="2" s="1"/>
  <c r="AP29" i="2" s="1"/>
  <c r="AL30" i="2" s="1"/>
  <c r="AU32" i="2"/>
  <c r="AV32" i="2" s="1"/>
  <c r="AW32" i="2" s="1"/>
  <c r="AS33" i="2" s="1"/>
  <c r="AR32" i="2"/>
  <c r="E35" i="2" l="1"/>
  <c r="B35" i="2"/>
  <c r="F35" i="2"/>
  <c r="G35" i="2" s="1"/>
  <c r="C36" i="2" s="1"/>
  <c r="E36" i="2" s="1"/>
  <c r="AY30" i="2"/>
  <c r="BB30" i="2"/>
  <c r="BA30" i="2"/>
  <c r="BC30" i="2" s="1"/>
  <c r="BD30" i="2" s="1"/>
  <c r="AZ31" i="2" s="1"/>
  <c r="S30" i="2"/>
  <c r="R30" i="2"/>
  <c r="P30" i="2"/>
  <c r="CJ28" i="2"/>
  <c r="CL28" i="2" s="1"/>
  <c r="CM28" i="2" s="1"/>
  <c r="CI29" i="2" s="1"/>
  <c r="CH28" i="2"/>
  <c r="Z35" i="2"/>
  <c r="AA35" i="2" s="1"/>
  <c r="AB35" i="2" s="1"/>
  <c r="X36" i="2" s="1"/>
  <c r="Y36" i="2" s="1"/>
  <c r="W35" i="2"/>
  <c r="CA32" i="2"/>
  <c r="BQ30" i="2"/>
  <c r="BR30" i="2" s="1"/>
  <c r="BN31" i="2" s="1"/>
  <c r="BO31" i="2" s="1"/>
  <c r="I29" i="2"/>
  <c r="L29" i="2"/>
  <c r="M29" i="2" s="1"/>
  <c r="N29" i="2" s="1"/>
  <c r="J30" i="2" s="1"/>
  <c r="L30" i="2" s="1"/>
  <c r="BT32" i="2"/>
  <c r="BV32" i="2"/>
  <c r="BX32" i="2" s="1"/>
  <c r="BY32" i="2" s="1"/>
  <c r="BU33" i="2" s="1"/>
  <c r="AG32" i="2"/>
  <c r="AF32" i="2"/>
  <c r="AD32" i="2"/>
  <c r="CS29" i="2"/>
  <c r="CT29" i="2" s="1"/>
  <c r="CP30" i="2" s="1"/>
  <c r="CO30" i="2" s="1"/>
  <c r="BH31" i="2"/>
  <c r="BF31" i="2"/>
  <c r="CC32" i="2"/>
  <c r="CD32" i="2"/>
  <c r="BI31" i="2"/>
  <c r="AK30" i="2"/>
  <c r="AN30" i="2"/>
  <c r="AO30" i="2" s="1"/>
  <c r="AP30" i="2" s="1"/>
  <c r="AL31" i="2" s="1"/>
  <c r="AU33" i="2"/>
  <c r="AV33" i="2" s="1"/>
  <c r="AW33" i="2" s="1"/>
  <c r="AS34" i="2" s="1"/>
  <c r="AR33" i="2"/>
  <c r="CH29" i="2" l="1"/>
  <c r="B36" i="2"/>
  <c r="D36" i="2"/>
  <c r="F36" i="2" s="1"/>
  <c r="G36" i="2" s="1"/>
  <c r="C37" i="2" s="1"/>
  <c r="D37" i="2" s="1"/>
  <c r="T30" i="2"/>
  <c r="U30" i="2" s="1"/>
  <c r="Q31" i="2" s="1"/>
  <c r="P31" i="2" s="1"/>
  <c r="CK29" i="2"/>
  <c r="Z36" i="2"/>
  <c r="AA36" i="2" s="1"/>
  <c r="AB36" i="2" s="1"/>
  <c r="X37" i="2" s="1"/>
  <c r="CJ29" i="2"/>
  <c r="W36" i="2"/>
  <c r="BM31" i="2"/>
  <c r="BP31" i="2"/>
  <c r="BQ31" i="2" s="1"/>
  <c r="BR31" i="2" s="1"/>
  <c r="BN32" i="2" s="1"/>
  <c r="BP32" i="2" s="1"/>
  <c r="AH32" i="2"/>
  <c r="AI32" i="2" s="1"/>
  <c r="AE33" i="2" s="1"/>
  <c r="AG33" i="2" s="1"/>
  <c r="CR30" i="2"/>
  <c r="CQ30" i="2"/>
  <c r="K30" i="2"/>
  <c r="M30" i="2" s="1"/>
  <c r="N30" i="2" s="1"/>
  <c r="J31" i="2" s="1"/>
  <c r="K31" i="2" s="1"/>
  <c r="BV33" i="2"/>
  <c r="BT33" i="2"/>
  <c r="BW33" i="2"/>
  <c r="I30" i="2"/>
  <c r="BJ31" i="2"/>
  <c r="BK31" i="2" s="1"/>
  <c r="BG32" i="2" s="1"/>
  <c r="BI32" i="2" s="1"/>
  <c r="AY31" i="2"/>
  <c r="BB31" i="2"/>
  <c r="BA31" i="2"/>
  <c r="CE32" i="2"/>
  <c r="CF32" i="2" s="1"/>
  <c r="CB33" i="2" s="1"/>
  <c r="AN31" i="2"/>
  <c r="AO31" i="2" s="1"/>
  <c r="AP31" i="2" s="1"/>
  <c r="AL32" i="2" s="1"/>
  <c r="AK31" i="2"/>
  <c r="AU34" i="2"/>
  <c r="AV34" i="2" s="1"/>
  <c r="AW34" i="2" s="1"/>
  <c r="AS35" i="2" s="1"/>
  <c r="AR34" i="2"/>
  <c r="S31" i="2" l="1"/>
  <c r="R31" i="2"/>
  <c r="T31" i="2" s="1"/>
  <c r="U31" i="2" s="1"/>
  <c r="Q32" i="2" s="1"/>
  <c r="CL29" i="2"/>
  <c r="CM29" i="2" s="1"/>
  <c r="CI30" i="2" s="1"/>
  <c r="CK30" i="2" s="1"/>
  <c r="Z37" i="2"/>
  <c r="Y37" i="2"/>
  <c r="W37" i="2"/>
  <c r="BM32" i="2"/>
  <c r="CS30" i="2"/>
  <c r="CT30" i="2" s="1"/>
  <c r="CP31" i="2" s="1"/>
  <c r="CR31" i="2" s="1"/>
  <c r="AD33" i="2"/>
  <c r="B37" i="2"/>
  <c r="BO32" i="2"/>
  <c r="BQ32" i="2" s="1"/>
  <c r="BR32" i="2" s="1"/>
  <c r="BN33" i="2" s="1"/>
  <c r="BP33" i="2" s="1"/>
  <c r="E37" i="2"/>
  <c r="F37" i="2" s="1"/>
  <c r="G37" i="2" s="1"/>
  <c r="C38" i="2" s="1"/>
  <c r="AF33" i="2"/>
  <c r="AH33" i="2" s="1"/>
  <c r="AI33" i="2" s="1"/>
  <c r="AE34" i="2" s="1"/>
  <c r="AG34" i="2" s="1"/>
  <c r="L31" i="2"/>
  <c r="M31" i="2" s="1"/>
  <c r="N31" i="2" s="1"/>
  <c r="J32" i="2" s="1"/>
  <c r="BX33" i="2"/>
  <c r="BY33" i="2" s="1"/>
  <c r="BU34" i="2" s="1"/>
  <c r="BT34" i="2" s="1"/>
  <c r="I31" i="2"/>
  <c r="CJ30" i="2"/>
  <c r="CL30" i="2" s="1"/>
  <c r="CM30" i="2" s="1"/>
  <c r="CI31" i="2" s="1"/>
  <c r="CJ31" i="2" s="1"/>
  <c r="BC31" i="2"/>
  <c r="BD31" i="2" s="1"/>
  <c r="AZ32" i="2" s="1"/>
  <c r="BB32" i="2" s="1"/>
  <c r="BH32" i="2"/>
  <c r="BJ32" i="2" s="1"/>
  <c r="BK32" i="2" s="1"/>
  <c r="BG33" i="2" s="1"/>
  <c r="BF32" i="2"/>
  <c r="CA33" i="2"/>
  <c r="CC33" i="2"/>
  <c r="CD33" i="2"/>
  <c r="AN32" i="2"/>
  <c r="AO32" i="2" s="1"/>
  <c r="AP32" i="2" s="1"/>
  <c r="AL33" i="2" s="1"/>
  <c r="AK32" i="2"/>
  <c r="AU35" i="2"/>
  <c r="AV35" i="2" s="1"/>
  <c r="AW35" i="2" s="1"/>
  <c r="AS36" i="2" s="1"/>
  <c r="AR35" i="2"/>
  <c r="CH30" i="2" l="1"/>
  <c r="S32" i="2"/>
  <c r="P32" i="2"/>
  <c r="R32" i="2"/>
  <c r="T32" i="2" s="1"/>
  <c r="U32" i="2" s="1"/>
  <c r="Q33" i="2" s="1"/>
  <c r="BM33" i="2"/>
  <c r="AA37" i="2"/>
  <c r="AB37" i="2" s="1"/>
  <c r="X38" i="2" s="1"/>
  <c r="CQ31" i="2"/>
  <c r="CS31" i="2" s="1"/>
  <c r="CT31" i="2" s="1"/>
  <c r="CP32" i="2" s="1"/>
  <c r="CQ32" i="2" s="1"/>
  <c r="CO31" i="2"/>
  <c r="BO33" i="2"/>
  <c r="BQ33" i="2" s="1"/>
  <c r="BR33" i="2" s="1"/>
  <c r="BN34" i="2" s="1"/>
  <c r="BP34" i="2" s="1"/>
  <c r="AF34" i="2"/>
  <c r="AH34" i="2" s="1"/>
  <c r="AI34" i="2" s="1"/>
  <c r="AE35" i="2" s="1"/>
  <c r="AF35" i="2" s="1"/>
  <c r="BA32" i="2"/>
  <c r="BC32" i="2" s="1"/>
  <c r="BD32" i="2" s="1"/>
  <c r="AZ33" i="2" s="1"/>
  <c r="BB33" i="2" s="1"/>
  <c r="BV34" i="2"/>
  <c r="AD34" i="2"/>
  <c r="AY32" i="2"/>
  <c r="L32" i="2"/>
  <c r="K32" i="2"/>
  <c r="I32" i="2"/>
  <c r="CK31" i="2"/>
  <c r="CL31" i="2" s="1"/>
  <c r="CM31" i="2" s="1"/>
  <c r="CI32" i="2" s="1"/>
  <c r="CJ32" i="2" s="1"/>
  <c r="BW34" i="2"/>
  <c r="CH31" i="2"/>
  <c r="BI33" i="2"/>
  <c r="BH33" i="2"/>
  <c r="BF33" i="2"/>
  <c r="CE33" i="2"/>
  <c r="CF33" i="2" s="1"/>
  <c r="CB34" i="2" s="1"/>
  <c r="CC34" i="2" s="1"/>
  <c r="B38" i="2"/>
  <c r="D38" i="2"/>
  <c r="E38" i="2"/>
  <c r="AN33" i="2"/>
  <c r="AO33" i="2" s="1"/>
  <c r="AP33" i="2" s="1"/>
  <c r="AL34" i="2" s="1"/>
  <c r="AK33" i="2"/>
  <c r="AU36" i="2"/>
  <c r="AV36" i="2" s="1"/>
  <c r="AW36" i="2" s="1"/>
  <c r="AS37" i="2" s="1"/>
  <c r="AR36" i="2"/>
  <c r="AG35" i="2" l="1"/>
  <c r="AH35" i="2" s="1"/>
  <c r="AI35" i="2" s="1"/>
  <c r="AE36" i="2" s="1"/>
  <c r="AG36" i="2" s="1"/>
  <c r="Z38" i="2"/>
  <c r="W38" i="2"/>
  <c r="Y38" i="2"/>
  <c r="AA38" i="2" s="1"/>
  <c r="AB38" i="2" s="1"/>
  <c r="X39" i="2" s="1"/>
  <c r="W39" i="2" s="1"/>
  <c r="CR32" i="2"/>
  <c r="CS32" i="2" s="1"/>
  <c r="CT32" i="2" s="1"/>
  <c r="CP33" i="2" s="1"/>
  <c r="S33" i="2"/>
  <c r="P33" i="2"/>
  <c r="R33" i="2"/>
  <c r="CO32" i="2"/>
  <c r="M32" i="2"/>
  <c r="N32" i="2" s="1"/>
  <c r="J33" i="2" s="1"/>
  <c r="K33" i="2" s="1"/>
  <c r="AF36" i="2"/>
  <c r="AH36" i="2" s="1"/>
  <c r="AI36" i="2" s="1"/>
  <c r="AE37" i="2" s="1"/>
  <c r="AG37" i="2" s="1"/>
  <c r="BO34" i="2"/>
  <c r="BQ34" i="2" s="1"/>
  <c r="BR34" i="2" s="1"/>
  <c r="BN35" i="2" s="1"/>
  <c r="BM34" i="2"/>
  <c r="AD35" i="2"/>
  <c r="AD36" i="2" s="1"/>
  <c r="BX34" i="2"/>
  <c r="BY34" i="2" s="1"/>
  <c r="BU35" i="2" s="1"/>
  <c r="BV35" i="2" s="1"/>
  <c r="BJ33" i="2"/>
  <c r="BK33" i="2" s="1"/>
  <c r="BG34" i="2" s="1"/>
  <c r="BH34" i="2" s="1"/>
  <c r="CA34" i="2"/>
  <c r="CD34" i="2"/>
  <c r="CE34" i="2" s="1"/>
  <c r="CF34" i="2" s="1"/>
  <c r="CB35" i="2" s="1"/>
  <c r="BA33" i="2"/>
  <c r="BC33" i="2" s="1"/>
  <c r="BD33" i="2" s="1"/>
  <c r="AZ34" i="2" s="1"/>
  <c r="AY33" i="2"/>
  <c r="F38" i="2"/>
  <c r="G38" i="2" s="1"/>
  <c r="C39" i="2" s="1"/>
  <c r="D39" i="2" s="1"/>
  <c r="CH32" i="2"/>
  <c r="CK32" i="2"/>
  <c r="CL32" i="2" s="1"/>
  <c r="CM32" i="2" s="1"/>
  <c r="CI33" i="2" s="1"/>
  <c r="AN34" i="2"/>
  <c r="AO34" i="2" s="1"/>
  <c r="AP34" i="2" s="1"/>
  <c r="AL35" i="2" s="1"/>
  <c r="AK34" i="2"/>
  <c r="AU37" i="2"/>
  <c r="AV37" i="2" s="1"/>
  <c r="AW37" i="2" s="1"/>
  <c r="AS38" i="2" s="1"/>
  <c r="AR37" i="2"/>
  <c r="BT35" i="2" l="1"/>
  <c r="BF34" i="2"/>
  <c r="L33" i="2"/>
  <c r="BI34" i="2"/>
  <c r="BJ34" i="2" s="1"/>
  <c r="BK34" i="2" s="1"/>
  <c r="BG35" i="2" s="1"/>
  <c r="BI35" i="2" s="1"/>
  <c r="Y39" i="2"/>
  <c r="AA39" i="2" s="1"/>
  <c r="AB39" i="2" s="1"/>
  <c r="X40" i="2" s="1"/>
  <c r="Y40" i="2" s="1"/>
  <c r="M33" i="2"/>
  <c r="N33" i="2" s="1"/>
  <c r="J34" i="2" s="1"/>
  <c r="L34" i="2" s="1"/>
  <c r="Z39" i="2"/>
  <c r="CO33" i="2"/>
  <c r="CR33" i="2"/>
  <c r="CQ33" i="2"/>
  <c r="I33" i="2"/>
  <c r="T33" i="2"/>
  <c r="U33" i="2" s="1"/>
  <c r="Q34" i="2" s="1"/>
  <c r="AF37" i="2"/>
  <c r="AD37" i="2"/>
  <c r="BW35" i="2"/>
  <c r="BX35" i="2" s="1"/>
  <c r="BY35" i="2" s="1"/>
  <c r="BU36" i="2" s="1"/>
  <c r="BV36" i="2" s="1"/>
  <c r="AH37" i="2"/>
  <c r="AI37" i="2" s="1"/>
  <c r="AE38" i="2" s="1"/>
  <c r="AG38" i="2" s="1"/>
  <c r="E39" i="2"/>
  <c r="F39" i="2" s="1"/>
  <c r="G39" i="2" s="1"/>
  <c r="C40" i="2" s="1"/>
  <c r="BA34" i="2"/>
  <c r="BB34" i="2"/>
  <c r="B39" i="2"/>
  <c r="AY34" i="2"/>
  <c r="BM35" i="2"/>
  <c r="BP35" i="2"/>
  <c r="BO35" i="2"/>
  <c r="CC35" i="2"/>
  <c r="CD35" i="2"/>
  <c r="CA35" i="2"/>
  <c r="CH33" i="2"/>
  <c r="CJ33" i="2"/>
  <c r="CK33" i="2"/>
  <c r="AN35" i="2"/>
  <c r="AO35" i="2" s="1"/>
  <c r="AP35" i="2" s="1"/>
  <c r="AL36" i="2" s="1"/>
  <c r="AK35" i="2"/>
  <c r="AU38" i="2"/>
  <c r="AV38" i="2" s="1"/>
  <c r="AW38" i="2" s="1"/>
  <c r="AS39" i="2" s="1"/>
  <c r="AR38" i="2"/>
  <c r="K34" i="2" l="1"/>
  <c r="I34" i="2"/>
  <c r="P34" i="2"/>
  <c r="S34" i="2"/>
  <c r="R34" i="2"/>
  <c r="T34" i="2" s="1"/>
  <c r="U34" i="2" s="1"/>
  <c r="Q35" i="2" s="1"/>
  <c r="CS33" i="2"/>
  <c r="CT33" i="2" s="1"/>
  <c r="CP34" i="2" s="1"/>
  <c r="W40" i="2"/>
  <c r="Z40" i="2"/>
  <c r="AA40" i="2" s="1"/>
  <c r="AB40" i="2" s="1"/>
  <c r="X41" i="2" s="1"/>
  <c r="Y41" i="2" s="1"/>
  <c r="BF35" i="2"/>
  <c r="BT36" i="2"/>
  <c r="BH35" i="2"/>
  <c r="BJ35" i="2" s="1"/>
  <c r="BK35" i="2" s="1"/>
  <c r="BG36" i="2" s="1"/>
  <c r="BI36" i="2" s="1"/>
  <c r="BW36" i="2"/>
  <c r="BX36" i="2" s="1"/>
  <c r="BY36" i="2" s="1"/>
  <c r="BU37" i="2" s="1"/>
  <c r="BV37" i="2" s="1"/>
  <c r="BC34" i="2"/>
  <c r="BD34" i="2" s="1"/>
  <c r="AZ35" i="2" s="1"/>
  <c r="BB35" i="2" s="1"/>
  <c r="Z41" i="2"/>
  <c r="AD38" i="2"/>
  <c r="AF38" i="2"/>
  <c r="AH38" i="2" s="1"/>
  <c r="AI38" i="2" s="1"/>
  <c r="AE39" i="2" s="1"/>
  <c r="AG39" i="2" s="1"/>
  <c r="BQ35" i="2"/>
  <c r="BR35" i="2" s="1"/>
  <c r="BN36" i="2" s="1"/>
  <c r="BM36" i="2" s="1"/>
  <c r="B40" i="2"/>
  <c r="D40" i="2"/>
  <c r="E40" i="2"/>
  <c r="CE35" i="2"/>
  <c r="CF35" i="2" s="1"/>
  <c r="CB36" i="2" s="1"/>
  <c r="CA36" i="2" s="1"/>
  <c r="M34" i="2"/>
  <c r="N34" i="2" s="1"/>
  <c r="J35" i="2" s="1"/>
  <c r="CL33" i="2"/>
  <c r="CM33" i="2" s="1"/>
  <c r="CI34" i="2" s="1"/>
  <c r="CJ34" i="2" s="1"/>
  <c r="AN36" i="2"/>
  <c r="AO36" i="2" s="1"/>
  <c r="AP36" i="2" s="1"/>
  <c r="AL37" i="2" s="1"/>
  <c r="AK36" i="2"/>
  <c r="AU39" i="2"/>
  <c r="AV39" i="2" s="1"/>
  <c r="AW39" i="2" s="1"/>
  <c r="AS40" i="2" s="1"/>
  <c r="AR39" i="2"/>
  <c r="W41" i="2" l="1"/>
  <c r="AY35" i="2"/>
  <c r="R35" i="2"/>
  <c r="S35" i="2"/>
  <c r="P35" i="2"/>
  <c r="CR34" i="2"/>
  <c r="CQ34" i="2"/>
  <c r="CO34" i="2"/>
  <c r="BH36" i="2"/>
  <c r="BJ36" i="2" s="1"/>
  <c r="BK36" i="2" s="1"/>
  <c r="BG37" i="2" s="1"/>
  <c r="BH37" i="2" s="1"/>
  <c r="BF36" i="2"/>
  <c r="BT37" i="2"/>
  <c r="BW37" i="2"/>
  <c r="BX37" i="2" s="1"/>
  <c r="BY37" i="2" s="1"/>
  <c r="BU38" i="2" s="1"/>
  <c r="BT38" i="2" s="1"/>
  <c r="AA41" i="2"/>
  <c r="AB41" i="2" s="1"/>
  <c r="X42" i="2" s="1"/>
  <c r="Y42" i="2" s="1"/>
  <c r="CC36" i="2"/>
  <c r="BA35" i="2"/>
  <c r="BC35" i="2" s="1"/>
  <c r="BD35" i="2" s="1"/>
  <c r="AZ36" i="2" s="1"/>
  <c r="BB36" i="2" s="1"/>
  <c r="F40" i="2"/>
  <c r="G40" i="2" s="1"/>
  <c r="C41" i="2" s="1"/>
  <c r="D41" i="2" s="1"/>
  <c r="BO36" i="2"/>
  <c r="BP36" i="2"/>
  <c r="AF39" i="2"/>
  <c r="AH39" i="2" s="1"/>
  <c r="AI39" i="2" s="1"/>
  <c r="AE40" i="2" s="1"/>
  <c r="AD39" i="2"/>
  <c r="CD36" i="2"/>
  <c r="I35" i="2"/>
  <c r="K35" i="2"/>
  <c r="L35" i="2"/>
  <c r="CK34" i="2"/>
  <c r="CL34" i="2" s="1"/>
  <c r="CM34" i="2" s="1"/>
  <c r="CI35" i="2" s="1"/>
  <c r="CH34" i="2"/>
  <c r="AN37" i="2"/>
  <c r="AO37" i="2" s="1"/>
  <c r="AP37" i="2" s="1"/>
  <c r="AL38" i="2" s="1"/>
  <c r="AK37" i="2"/>
  <c r="AU40" i="2"/>
  <c r="AV40" i="2" s="1"/>
  <c r="AW40" i="2" s="1"/>
  <c r="AS41" i="2" s="1"/>
  <c r="AR40" i="2"/>
  <c r="T35" i="2" l="1"/>
  <c r="U35" i="2" s="1"/>
  <c r="Q36" i="2" s="1"/>
  <c r="BI37" i="2"/>
  <c r="BJ37" i="2" s="1"/>
  <c r="BK37" i="2" s="1"/>
  <c r="BG38" i="2" s="1"/>
  <c r="CS34" i="2"/>
  <c r="CT34" i="2" s="1"/>
  <c r="CP35" i="2" s="1"/>
  <c r="CQ35" i="2" s="1"/>
  <c r="BF37" i="2"/>
  <c r="BF38" i="2" s="1"/>
  <c r="CO35" i="2"/>
  <c r="CR35" i="2"/>
  <c r="R36" i="2"/>
  <c r="P36" i="2"/>
  <c r="S36" i="2"/>
  <c r="W42" i="2"/>
  <c r="CE36" i="2"/>
  <c r="CF36" i="2" s="1"/>
  <c r="CB37" i="2" s="1"/>
  <c r="CA37" i="2" s="1"/>
  <c r="Z42" i="2"/>
  <c r="AA42" i="2" s="1"/>
  <c r="AB42" i="2" s="1"/>
  <c r="X43" i="2" s="1"/>
  <c r="Z43" i="2" s="1"/>
  <c r="B41" i="2"/>
  <c r="BV38" i="2"/>
  <c r="E41" i="2"/>
  <c r="F41" i="2" s="1"/>
  <c r="G41" i="2" s="1"/>
  <c r="C42" i="2" s="1"/>
  <c r="D42" i="2" s="1"/>
  <c r="AY36" i="2"/>
  <c r="BA36" i="2"/>
  <c r="BC36" i="2" s="1"/>
  <c r="BD36" i="2" s="1"/>
  <c r="AZ37" i="2" s="1"/>
  <c r="BA37" i="2" s="1"/>
  <c r="AD40" i="2"/>
  <c r="BW38" i="2"/>
  <c r="BQ36" i="2"/>
  <c r="BR36" i="2" s="1"/>
  <c r="BN37" i="2" s="1"/>
  <c r="BO37" i="2" s="1"/>
  <c r="CH35" i="2"/>
  <c r="BI38" i="2"/>
  <c r="AF40" i="2"/>
  <c r="AG40" i="2"/>
  <c r="BH38" i="2"/>
  <c r="M35" i="2"/>
  <c r="N35" i="2" s="1"/>
  <c r="J36" i="2" s="1"/>
  <c r="CK35" i="2"/>
  <c r="CJ35" i="2"/>
  <c r="AN38" i="2"/>
  <c r="AO38" i="2" s="1"/>
  <c r="AP38" i="2" s="1"/>
  <c r="AL39" i="2" s="1"/>
  <c r="AK38" i="2"/>
  <c r="AU41" i="2"/>
  <c r="AV41" i="2" s="1"/>
  <c r="AW41" i="2" s="1"/>
  <c r="AS42" i="2" s="1"/>
  <c r="AR41" i="2"/>
  <c r="CS35" i="2" l="1"/>
  <c r="CT35" i="2" s="1"/>
  <c r="CP36" i="2" s="1"/>
  <c r="CD37" i="2"/>
  <c r="T36" i="2"/>
  <c r="U36" i="2" s="1"/>
  <c r="Q37" i="2" s="1"/>
  <c r="R37" i="2" s="1"/>
  <c r="P37" i="2"/>
  <c r="CO36" i="2"/>
  <c r="CR36" i="2"/>
  <c r="CQ36" i="2"/>
  <c r="CC37" i="2"/>
  <c r="CE37" i="2" s="1"/>
  <c r="CF37" i="2" s="1"/>
  <c r="CB38" i="2" s="1"/>
  <c r="CA38" i="2" s="1"/>
  <c r="E42" i="2"/>
  <c r="F42" i="2" s="1"/>
  <c r="G42" i="2" s="1"/>
  <c r="C43" i="2" s="1"/>
  <c r="E43" i="2" s="1"/>
  <c r="Y43" i="2"/>
  <c r="AA43" i="2" s="1"/>
  <c r="AB43" i="2" s="1"/>
  <c r="X44" i="2" s="1"/>
  <c r="Z44" i="2" s="1"/>
  <c r="W43" i="2"/>
  <c r="BX38" i="2"/>
  <c r="BY38" i="2" s="1"/>
  <c r="BU39" i="2" s="1"/>
  <c r="BW39" i="2" s="1"/>
  <c r="B42" i="2"/>
  <c r="BB37" i="2"/>
  <c r="BC37" i="2" s="1"/>
  <c r="BD37" i="2" s="1"/>
  <c r="AZ38" i="2" s="1"/>
  <c r="BA38" i="2" s="1"/>
  <c r="AY37" i="2"/>
  <c r="BM37" i="2"/>
  <c r="BP37" i="2"/>
  <c r="BQ37" i="2" s="1"/>
  <c r="BR37" i="2" s="1"/>
  <c r="BN38" i="2" s="1"/>
  <c r="BO38" i="2" s="1"/>
  <c r="CL35" i="2"/>
  <c r="CM35" i="2" s="1"/>
  <c r="CI36" i="2" s="1"/>
  <c r="CJ36" i="2" s="1"/>
  <c r="AH40" i="2"/>
  <c r="AI40" i="2" s="1"/>
  <c r="AE41" i="2" s="1"/>
  <c r="AG41" i="2" s="1"/>
  <c r="BJ38" i="2"/>
  <c r="BK38" i="2" s="1"/>
  <c r="BG39" i="2" s="1"/>
  <c r="BF39" i="2" s="1"/>
  <c r="I36" i="2"/>
  <c r="K36" i="2"/>
  <c r="L36" i="2"/>
  <c r="AN39" i="2"/>
  <c r="AO39" i="2" s="1"/>
  <c r="AP39" i="2" s="1"/>
  <c r="AL40" i="2" s="1"/>
  <c r="AK39" i="2"/>
  <c r="AU42" i="2"/>
  <c r="AV42" i="2" s="1"/>
  <c r="AW42" i="2" s="1"/>
  <c r="AS43" i="2" s="1"/>
  <c r="AR42" i="2"/>
  <c r="S37" i="2" l="1"/>
  <c r="T37" i="2"/>
  <c r="U37" i="2" s="1"/>
  <c r="Q38" i="2" s="1"/>
  <c r="R38" i="2" s="1"/>
  <c r="CS36" i="2"/>
  <c r="CT36" i="2" s="1"/>
  <c r="CP37" i="2" s="1"/>
  <c r="CR37" i="2" s="1"/>
  <c r="CQ37" i="2"/>
  <c r="S38" i="2"/>
  <c r="P38" i="2"/>
  <c r="Y44" i="2"/>
  <c r="AA44" i="2" s="1"/>
  <c r="AB44" i="2" s="1"/>
  <c r="X45" i="2" s="1"/>
  <c r="Y45" i="2" s="1"/>
  <c r="BT39" i="2"/>
  <c r="W44" i="2"/>
  <c r="BV39" i="2"/>
  <c r="BX39" i="2" s="1"/>
  <c r="BY39" i="2" s="1"/>
  <c r="BU40" i="2" s="1"/>
  <c r="BW40" i="2" s="1"/>
  <c r="CC38" i="2"/>
  <c r="CK36" i="2"/>
  <c r="CL36" i="2" s="1"/>
  <c r="CM36" i="2" s="1"/>
  <c r="CI37" i="2" s="1"/>
  <c r="CK37" i="2" s="1"/>
  <c r="AF41" i="2"/>
  <c r="AH41" i="2" s="1"/>
  <c r="AI41" i="2" s="1"/>
  <c r="AE42" i="2" s="1"/>
  <c r="AD41" i="2"/>
  <c r="BM38" i="2"/>
  <c r="CH36" i="2"/>
  <c r="BP38" i="2"/>
  <c r="BQ38" i="2" s="1"/>
  <c r="BR38" i="2" s="1"/>
  <c r="BN39" i="2" s="1"/>
  <c r="CD38" i="2"/>
  <c r="BB38" i="2"/>
  <c r="BC38" i="2" s="1"/>
  <c r="BD38" i="2" s="1"/>
  <c r="AZ39" i="2" s="1"/>
  <c r="BA39" i="2" s="1"/>
  <c r="B43" i="2"/>
  <c r="D43" i="2"/>
  <c r="F43" i="2" s="1"/>
  <c r="G43" i="2" s="1"/>
  <c r="C44" i="2" s="1"/>
  <c r="E44" i="2" s="1"/>
  <c r="BH39" i="2"/>
  <c r="BI39" i="2"/>
  <c r="AY38" i="2"/>
  <c r="M36" i="2"/>
  <c r="N36" i="2" s="1"/>
  <c r="J37" i="2" s="1"/>
  <c r="I37" i="2" s="1"/>
  <c r="AK40" i="2"/>
  <c r="AN40" i="2"/>
  <c r="AO40" i="2" s="1"/>
  <c r="AP40" i="2" s="1"/>
  <c r="AL41" i="2" s="1"/>
  <c r="AU43" i="2"/>
  <c r="AV43" i="2" s="1"/>
  <c r="AW43" i="2" s="1"/>
  <c r="AS44" i="2" s="1"/>
  <c r="AR43" i="2"/>
  <c r="T38" i="2" l="1"/>
  <c r="U38" i="2" s="1"/>
  <c r="Q39" i="2" s="1"/>
  <c r="CO37" i="2"/>
  <c r="W45" i="2"/>
  <c r="CS37" i="2"/>
  <c r="CT37" i="2" s="1"/>
  <c r="CP38" i="2" s="1"/>
  <c r="CQ38" i="2" s="1"/>
  <c r="Z45" i="2"/>
  <c r="AA45" i="2" s="1"/>
  <c r="AB45" i="2" s="1"/>
  <c r="X46" i="2" s="1"/>
  <c r="W46" i="2" s="1"/>
  <c r="R39" i="2"/>
  <c r="S39" i="2"/>
  <c r="P39" i="2"/>
  <c r="BV40" i="2"/>
  <c r="BX40" i="2" s="1"/>
  <c r="BY40" i="2" s="1"/>
  <c r="BU41" i="2" s="1"/>
  <c r="BW41" i="2" s="1"/>
  <c r="BT40" i="2"/>
  <c r="AD42" i="2"/>
  <c r="CE38" i="2"/>
  <c r="CF38" i="2" s="1"/>
  <c r="CB39" i="2" s="1"/>
  <c r="CC39" i="2" s="1"/>
  <c r="AG42" i="2"/>
  <c r="AF42" i="2"/>
  <c r="BJ39" i="2"/>
  <c r="BK39" i="2" s="1"/>
  <c r="BG40" i="2" s="1"/>
  <c r="BF40" i="2" s="1"/>
  <c r="L37" i="2"/>
  <c r="K37" i="2"/>
  <c r="AY39" i="2"/>
  <c r="BB39" i="2"/>
  <c r="BC39" i="2" s="1"/>
  <c r="BD39" i="2" s="1"/>
  <c r="AZ40" i="2" s="1"/>
  <c r="BM39" i="2"/>
  <c r="BP39" i="2"/>
  <c r="BO39" i="2"/>
  <c r="B44" i="2"/>
  <c r="D44" i="2"/>
  <c r="F44" i="2" s="1"/>
  <c r="G44" i="2" s="1"/>
  <c r="C45" i="2" s="1"/>
  <c r="CH37" i="2"/>
  <c r="CJ37" i="2"/>
  <c r="CL37" i="2" s="1"/>
  <c r="CM37" i="2" s="1"/>
  <c r="CI38" i="2" s="1"/>
  <c r="AN41" i="2"/>
  <c r="AO41" i="2" s="1"/>
  <c r="AP41" i="2" s="1"/>
  <c r="AL42" i="2" s="1"/>
  <c r="AK41" i="2"/>
  <c r="AU44" i="2"/>
  <c r="AV44" i="2" s="1"/>
  <c r="AW44" i="2" s="1"/>
  <c r="AS45" i="2" s="1"/>
  <c r="AR44" i="2"/>
  <c r="Y46" i="2" l="1"/>
  <c r="T39" i="2"/>
  <c r="U39" i="2" s="1"/>
  <c r="Q40" i="2" s="1"/>
  <c r="CR38" i="2"/>
  <c r="CS38" i="2" s="1"/>
  <c r="CT38" i="2" s="1"/>
  <c r="CP39" i="2" s="1"/>
  <c r="CO38" i="2"/>
  <c r="Z46" i="2"/>
  <c r="AA46" i="2" s="1"/>
  <c r="AB46" i="2" s="1"/>
  <c r="X47" i="2" s="1"/>
  <c r="Z47" i="2" s="1"/>
  <c r="BV41" i="2"/>
  <c r="BX41" i="2" s="1"/>
  <c r="BY41" i="2" s="1"/>
  <c r="BU42" i="2" s="1"/>
  <c r="BT41" i="2"/>
  <c r="R40" i="2"/>
  <c r="S40" i="2"/>
  <c r="P40" i="2"/>
  <c r="CA39" i="2"/>
  <c r="AH42" i="2"/>
  <c r="AI42" i="2" s="1"/>
  <c r="AE43" i="2" s="1"/>
  <c r="AF43" i="2" s="1"/>
  <c r="CD39" i="2"/>
  <c r="CE39" i="2" s="1"/>
  <c r="CF39" i="2" s="1"/>
  <c r="CB40" i="2" s="1"/>
  <c r="CC40" i="2" s="1"/>
  <c r="BI40" i="2"/>
  <c r="BQ39" i="2"/>
  <c r="BR39" i="2" s="1"/>
  <c r="BN40" i="2" s="1"/>
  <c r="BO40" i="2" s="1"/>
  <c r="BH40" i="2"/>
  <c r="M37" i="2"/>
  <c r="N37" i="2" s="1"/>
  <c r="J38" i="2" s="1"/>
  <c r="I38" i="2" s="1"/>
  <c r="B45" i="2"/>
  <c r="AY40" i="2"/>
  <c r="BA40" i="2"/>
  <c r="CH38" i="2"/>
  <c r="BB40" i="2"/>
  <c r="D45" i="2"/>
  <c r="CJ38" i="2"/>
  <c r="E45" i="2"/>
  <c r="CK38" i="2"/>
  <c r="AN42" i="2"/>
  <c r="AO42" i="2" s="1"/>
  <c r="AP42" i="2" s="1"/>
  <c r="AL43" i="2" s="1"/>
  <c r="AK42" i="2"/>
  <c r="AU45" i="2"/>
  <c r="AV45" i="2" s="1"/>
  <c r="AW45" i="2" s="1"/>
  <c r="AS46" i="2" s="1"/>
  <c r="AR45" i="2"/>
  <c r="CO39" i="2" l="1"/>
  <c r="CQ39" i="2"/>
  <c r="CR39" i="2"/>
  <c r="AD43" i="2"/>
  <c r="CD40" i="2"/>
  <c r="CE40" i="2" s="1"/>
  <c r="CF40" i="2" s="1"/>
  <c r="CB41" i="2" s="1"/>
  <c r="CA41" i="2" s="1"/>
  <c r="CA40" i="2"/>
  <c r="AG43" i="2"/>
  <c r="AH43" i="2" s="1"/>
  <c r="AI43" i="2" s="1"/>
  <c r="AE44" i="2" s="1"/>
  <c r="AF44" i="2" s="1"/>
  <c r="T40" i="2"/>
  <c r="U40" i="2" s="1"/>
  <c r="Q41" i="2" s="1"/>
  <c r="BP40" i="2"/>
  <c r="BQ40" i="2" s="1"/>
  <c r="BR40" i="2" s="1"/>
  <c r="BN41" i="2" s="1"/>
  <c r="BP41" i="2" s="1"/>
  <c r="W47" i="2"/>
  <c r="BJ40" i="2"/>
  <c r="BK40" i="2" s="1"/>
  <c r="BG41" i="2" s="1"/>
  <c r="BH41" i="2" s="1"/>
  <c r="Y47" i="2"/>
  <c r="AA47" i="2" s="1"/>
  <c r="AB47" i="2" s="1"/>
  <c r="X48" i="2" s="1"/>
  <c r="Z48" i="2" s="1"/>
  <c r="BM40" i="2"/>
  <c r="K38" i="2"/>
  <c r="BT42" i="2"/>
  <c r="BV42" i="2"/>
  <c r="BW42" i="2"/>
  <c r="L38" i="2"/>
  <c r="BC40" i="2"/>
  <c r="BD40" i="2" s="1"/>
  <c r="AZ41" i="2" s="1"/>
  <c r="AY41" i="2" s="1"/>
  <c r="CL38" i="2"/>
  <c r="CM38" i="2" s="1"/>
  <c r="CI39" i="2" s="1"/>
  <c r="CJ39" i="2" s="1"/>
  <c r="F45" i="2"/>
  <c r="G45" i="2" s="1"/>
  <c r="C46" i="2" s="1"/>
  <c r="AN43" i="2"/>
  <c r="AO43" i="2" s="1"/>
  <c r="AP43" i="2" s="1"/>
  <c r="AL44" i="2" s="1"/>
  <c r="AK43" i="2"/>
  <c r="AU46" i="2"/>
  <c r="AV46" i="2" s="1"/>
  <c r="AW46" i="2" s="1"/>
  <c r="AS47" i="2" s="1"/>
  <c r="AR46" i="2"/>
  <c r="CS39" i="2" l="1"/>
  <c r="CT39" i="2" s="1"/>
  <c r="CP40" i="2" s="1"/>
  <c r="M38" i="2"/>
  <c r="N38" i="2" s="1"/>
  <c r="J39" i="2" s="1"/>
  <c r="K39" i="2" s="1"/>
  <c r="AG44" i="2"/>
  <c r="AH44" i="2" s="1"/>
  <c r="AI44" i="2" s="1"/>
  <c r="AE45" i="2" s="1"/>
  <c r="AG45" i="2" s="1"/>
  <c r="BI41" i="2"/>
  <c r="BJ41" i="2" s="1"/>
  <c r="BK41" i="2" s="1"/>
  <c r="BG42" i="2" s="1"/>
  <c r="BI42" i="2" s="1"/>
  <c r="AD44" i="2"/>
  <c r="S41" i="2"/>
  <c r="P41" i="2"/>
  <c r="R41" i="2"/>
  <c r="CC41" i="2"/>
  <c r="CD41" i="2"/>
  <c r="Y48" i="2"/>
  <c r="AA48" i="2" s="1"/>
  <c r="AB48" i="2" s="1"/>
  <c r="X49" i="2" s="1"/>
  <c r="Y49" i="2" s="1"/>
  <c r="BF41" i="2"/>
  <c r="W48" i="2"/>
  <c r="BO41" i="2"/>
  <c r="BQ41" i="2" s="1"/>
  <c r="BR41" i="2" s="1"/>
  <c r="BN42" i="2" s="1"/>
  <c r="BO42" i="2" s="1"/>
  <c r="BX42" i="2"/>
  <c r="BY42" i="2" s="1"/>
  <c r="BU43" i="2" s="1"/>
  <c r="BW43" i="2" s="1"/>
  <c r="BM41" i="2"/>
  <c r="BB41" i="2"/>
  <c r="BA41" i="2"/>
  <c r="I39" i="2"/>
  <c r="CK39" i="2"/>
  <c r="CL39" i="2" s="1"/>
  <c r="CM39" i="2" s="1"/>
  <c r="CI40" i="2" s="1"/>
  <c r="CK40" i="2" s="1"/>
  <c r="CH39" i="2"/>
  <c r="AF45" i="2"/>
  <c r="AH45" i="2" s="1"/>
  <c r="AI45" i="2" s="1"/>
  <c r="AE46" i="2" s="1"/>
  <c r="E46" i="2"/>
  <c r="D46" i="2"/>
  <c r="B46" i="2"/>
  <c r="AK44" i="2"/>
  <c r="AN44" i="2"/>
  <c r="AO44" i="2" s="1"/>
  <c r="AP44" i="2" s="1"/>
  <c r="AL45" i="2" s="1"/>
  <c r="AR47" i="2"/>
  <c r="AU47" i="2"/>
  <c r="AV47" i="2" s="1"/>
  <c r="AW47" i="2" s="1"/>
  <c r="AS48" i="2" s="1"/>
  <c r="L39" i="2" l="1"/>
  <c r="M39" i="2" s="1"/>
  <c r="N39" i="2" s="1"/>
  <c r="J40" i="2" s="1"/>
  <c r="CO40" i="2"/>
  <c r="CR40" i="2"/>
  <c r="CQ40" i="2"/>
  <c r="CS40" i="2" s="1"/>
  <c r="CT40" i="2" s="1"/>
  <c r="CP41" i="2" s="1"/>
  <c r="AD45" i="2"/>
  <c r="AD46" i="2" s="1"/>
  <c r="CE41" i="2"/>
  <c r="CF41" i="2" s="1"/>
  <c r="CB42" i="2" s="1"/>
  <c r="CA42" i="2" s="1"/>
  <c r="T41" i="2"/>
  <c r="U41" i="2" s="1"/>
  <c r="Q42" i="2" s="1"/>
  <c r="R42" i="2" s="1"/>
  <c r="BH42" i="2"/>
  <c r="BJ42" i="2" s="1"/>
  <c r="BK42" i="2" s="1"/>
  <c r="BG43" i="2" s="1"/>
  <c r="BI43" i="2" s="1"/>
  <c r="W49" i="2"/>
  <c r="BF42" i="2"/>
  <c r="Z49" i="2"/>
  <c r="AA49" i="2" s="1"/>
  <c r="AB49" i="2" s="1"/>
  <c r="X50" i="2" s="1"/>
  <c r="Z50" i="2" s="1"/>
  <c r="BT43" i="2"/>
  <c r="BC41" i="2"/>
  <c r="BD41" i="2" s="1"/>
  <c r="AZ42" i="2" s="1"/>
  <c r="AY42" i="2" s="1"/>
  <c r="BV43" i="2"/>
  <c r="BX43" i="2" s="1"/>
  <c r="BY43" i="2" s="1"/>
  <c r="BU44" i="2" s="1"/>
  <c r="BW44" i="2" s="1"/>
  <c r="BP42" i="2"/>
  <c r="BQ42" i="2" s="1"/>
  <c r="BR42" i="2" s="1"/>
  <c r="BN43" i="2" s="1"/>
  <c r="BO43" i="2" s="1"/>
  <c r="CD42" i="2"/>
  <c r="CJ40" i="2"/>
  <c r="CL40" i="2" s="1"/>
  <c r="CM40" i="2" s="1"/>
  <c r="CI41" i="2" s="1"/>
  <c r="CK41" i="2" s="1"/>
  <c r="BM42" i="2"/>
  <c r="CH40" i="2"/>
  <c r="I40" i="2"/>
  <c r="K40" i="2"/>
  <c r="L40" i="2"/>
  <c r="AF46" i="2"/>
  <c r="AG46" i="2"/>
  <c r="F46" i="2"/>
  <c r="G46" i="2" s="1"/>
  <c r="C47" i="2" s="1"/>
  <c r="AN45" i="2"/>
  <c r="AO45" i="2" s="1"/>
  <c r="AP45" i="2" s="1"/>
  <c r="AL46" i="2" s="1"/>
  <c r="AK45" i="2"/>
  <c r="AU48" i="2"/>
  <c r="AV48" i="2" s="1"/>
  <c r="AW48" i="2" s="1"/>
  <c r="AS49" i="2" s="1"/>
  <c r="AR48" i="2"/>
  <c r="Y50" i="2" l="1"/>
  <c r="AA50" i="2" s="1"/>
  <c r="AB50" i="2" s="1"/>
  <c r="X51" i="2" s="1"/>
  <c r="Z51" i="2" s="1"/>
  <c r="CC42" i="2"/>
  <c r="CO41" i="2"/>
  <c r="CQ41" i="2"/>
  <c r="CR41" i="2"/>
  <c r="S42" i="2"/>
  <c r="T42" i="2"/>
  <c r="U42" i="2" s="1"/>
  <c r="Q43" i="2" s="1"/>
  <c r="S43" i="2" s="1"/>
  <c r="P42" i="2"/>
  <c r="W50" i="2"/>
  <c r="W51" i="2" s="1"/>
  <c r="BA42" i="2"/>
  <c r="BB42" i="2"/>
  <c r="BV44" i="2"/>
  <c r="BX44" i="2" s="1"/>
  <c r="BY44" i="2" s="1"/>
  <c r="BU45" i="2" s="1"/>
  <c r="BT44" i="2"/>
  <c r="M40" i="2"/>
  <c r="N40" i="2" s="1"/>
  <c r="J41" i="2" s="1"/>
  <c r="K41" i="2" s="1"/>
  <c r="CE42" i="2"/>
  <c r="CF42" i="2" s="1"/>
  <c r="CB43" i="2" s="1"/>
  <c r="CD43" i="2" s="1"/>
  <c r="BH43" i="2"/>
  <c r="BJ43" i="2" s="1"/>
  <c r="BK43" i="2" s="1"/>
  <c r="BG44" i="2" s="1"/>
  <c r="CJ41" i="2"/>
  <c r="CL41" i="2" s="1"/>
  <c r="CM41" i="2" s="1"/>
  <c r="CI42" i="2" s="1"/>
  <c r="CK42" i="2" s="1"/>
  <c r="BF43" i="2"/>
  <c r="CH41" i="2"/>
  <c r="BP43" i="2"/>
  <c r="BQ43" i="2" s="1"/>
  <c r="BR43" i="2" s="1"/>
  <c r="BN44" i="2" s="1"/>
  <c r="BP44" i="2" s="1"/>
  <c r="BM43" i="2"/>
  <c r="AH46" i="2"/>
  <c r="AI46" i="2" s="1"/>
  <c r="AE47" i="2" s="1"/>
  <c r="Y51" i="2"/>
  <c r="AA51" i="2" s="1"/>
  <c r="AB51" i="2" s="1"/>
  <c r="X52" i="2" s="1"/>
  <c r="D47" i="2"/>
  <c r="B47" i="2"/>
  <c r="E47" i="2"/>
  <c r="AN46" i="2"/>
  <c r="AO46" i="2" s="1"/>
  <c r="AP46" i="2" s="1"/>
  <c r="AL47" i="2" s="1"/>
  <c r="AK46" i="2"/>
  <c r="AU49" i="2"/>
  <c r="AV49" i="2" s="1"/>
  <c r="AW49" i="2" s="1"/>
  <c r="AS50" i="2" s="1"/>
  <c r="AR49" i="2"/>
  <c r="CS41" i="2" l="1"/>
  <c r="CT41" i="2" s="1"/>
  <c r="CP42" i="2" s="1"/>
  <c r="CR42" i="2"/>
  <c r="CO42" i="2"/>
  <c r="CQ42" i="2"/>
  <c r="CS42" i="2" s="1"/>
  <c r="CT42" i="2" s="1"/>
  <c r="CP43" i="2" s="1"/>
  <c r="P43" i="2"/>
  <c r="R43" i="2"/>
  <c r="T43" i="2" s="1"/>
  <c r="U43" i="2" s="1"/>
  <c r="Q44" i="2" s="1"/>
  <c r="R44" i="2" s="1"/>
  <c r="BC42" i="2"/>
  <c r="BD42" i="2" s="1"/>
  <c r="AZ43" i="2" s="1"/>
  <c r="BA43" i="2" s="1"/>
  <c r="BT45" i="2"/>
  <c r="BV45" i="2"/>
  <c r="BW45" i="2"/>
  <c r="I41" i="2"/>
  <c r="L41" i="2"/>
  <c r="M41" i="2" s="1"/>
  <c r="N41" i="2" s="1"/>
  <c r="J42" i="2" s="1"/>
  <c r="CC43" i="2"/>
  <c r="CE43" i="2" s="1"/>
  <c r="CF43" i="2" s="1"/>
  <c r="CB44" i="2" s="1"/>
  <c r="CD44" i="2" s="1"/>
  <c r="CA43" i="2"/>
  <c r="BO44" i="2"/>
  <c r="BQ44" i="2" s="1"/>
  <c r="BR44" i="2" s="1"/>
  <c r="BN45" i="2" s="1"/>
  <c r="BP45" i="2" s="1"/>
  <c r="CJ42" i="2"/>
  <c r="CL42" i="2" s="1"/>
  <c r="CM42" i="2" s="1"/>
  <c r="CI43" i="2" s="1"/>
  <c r="CK43" i="2" s="1"/>
  <c r="BF44" i="2"/>
  <c r="CH42" i="2"/>
  <c r="BI44" i="2"/>
  <c r="BH44" i="2"/>
  <c r="BM44" i="2"/>
  <c r="F47" i="2"/>
  <c r="G47" i="2" s="1"/>
  <c r="C48" i="2" s="1"/>
  <c r="B48" i="2" s="1"/>
  <c r="Z52" i="2"/>
  <c r="Y52" i="2"/>
  <c r="AF47" i="2"/>
  <c r="AG47" i="2"/>
  <c r="AD47" i="2"/>
  <c r="W52" i="2"/>
  <c r="AN47" i="2"/>
  <c r="AO47" i="2" s="1"/>
  <c r="AP47" i="2" s="1"/>
  <c r="AL48" i="2" s="1"/>
  <c r="AK47" i="2"/>
  <c r="AU50" i="2"/>
  <c r="AV50" i="2" s="1"/>
  <c r="AW50" i="2" s="1"/>
  <c r="AS51" i="2" s="1"/>
  <c r="AR50" i="2"/>
  <c r="CR43" i="2" l="1"/>
  <c r="CO43" i="2"/>
  <c r="CQ43" i="2"/>
  <c r="CS43" i="2" s="1"/>
  <c r="CT43" i="2" s="1"/>
  <c r="CP44" i="2" s="1"/>
  <c r="P44" i="2"/>
  <c r="S44" i="2"/>
  <c r="T44" i="2" s="1"/>
  <c r="U44" i="2" s="1"/>
  <c r="Q45" i="2" s="1"/>
  <c r="P45" i="2" s="1"/>
  <c r="AY43" i="2"/>
  <c r="BB43" i="2"/>
  <c r="BX45" i="2"/>
  <c r="BY45" i="2" s="1"/>
  <c r="BU46" i="2" s="1"/>
  <c r="BT46" i="2" s="1"/>
  <c r="D48" i="2"/>
  <c r="E48" i="2"/>
  <c r="CC44" i="2"/>
  <c r="CE44" i="2" s="1"/>
  <c r="CF44" i="2" s="1"/>
  <c r="CB45" i="2" s="1"/>
  <c r="CC45" i="2" s="1"/>
  <c r="CA44" i="2"/>
  <c r="CJ43" i="2"/>
  <c r="CL43" i="2" s="1"/>
  <c r="CM43" i="2" s="1"/>
  <c r="CI44" i="2" s="1"/>
  <c r="CJ44" i="2" s="1"/>
  <c r="CH43" i="2"/>
  <c r="AA52" i="2"/>
  <c r="AB52" i="2" s="1"/>
  <c r="X53" i="2" s="1"/>
  <c r="Y53" i="2" s="1"/>
  <c r="BO45" i="2"/>
  <c r="BQ45" i="2" s="1"/>
  <c r="BR45" i="2" s="1"/>
  <c r="BN46" i="2" s="1"/>
  <c r="BJ44" i="2"/>
  <c r="BK44" i="2" s="1"/>
  <c r="BG45" i="2" s="1"/>
  <c r="BI45" i="2" s="1"/>
  <c r="BM45" i="2"/>
  <c r="BC43" i="2"/>
  <c r="BD43" i="2" s="1"/>
  <c r="AZ44" i="2" s="1"/>
  <c r="BA44" i="2" s="1"/>
  <c r="AH47" i="2"/>
  <c r="AI47" i="2" s="1"/>
  <c r="AE48" i="2" s="1"/>
  <c r="AD48" i="2" s="1"/>
  <c r="I42" i="2"/>
  <c r="K42" i="2"/>
  <c r="L42" i="2"/>
  <c r="AK48" i="2"/>
  <c r="AN48" i="2"/>
  <c r="AO48" i="2" s="1"/>
  <c r="AP48" i="2" s="1"/>
  <c r="AL49" i="2" s="1"/>
  <c r="AR51" i="2"/>
  <c r="AU51" i="2"/>
  <c r="AV51" i="2" s="1"/>
  <c r="AW51" i="2" s="1"/>
  <c r="AS52" i="2" s="1"/>
  <c r="CQ44" i="2" l="1"/>
  <c r="CR44" i="2"/>
  <c r="CS44" i="2" s="1"/>
  <c r="CT44" i="2" s="1"/>
  <c r="CP45" i="2" s="1"/>
  <c r="CO44" i="2"/>
  <c r="R45" i="2"/>
  <c r="S45" i="2"/>
  <c r="BV46" i="2"/>
  <c r="CK44" i="2"/>
  <c r="CL44" i="2" s="1"/>
  <c r="CM44" i="2" s="1"/>
  <c r="CI45" i="2" s="1"/>
  <c r="F48" i="2"/>
  <c r="G48" i="2" s="1"/>
  <c r="C49" i="2" s="1"/>
  <c r="B49" i="2" s="1"/>
  <c r="BW46" i="2"/>
  <c r="CA45" i="2"/>
  <c r="CD45" i="2"/>
  <c r="CE45" i="2" s="1"/>
  <c r="CF45" i="2" s="1"/>
  <c r="CB46" i="2" s="1"/>
  <c r="CH44" i="2"/>
  <c r="W53" i="2"/>
  <c r="Z53" i="2"/>
  <c r="AA53" i="2" s="1"/>
  <c r="AB53" i="2" s="1"/>
  <c r="X54" i="2" s="1"/>
  <c r="Z54" i="2" s="1"/>
  <c r="AY44" i="2"/>
  <c r="BM46" i="2"/>
  <c r="BF45" i="2"/>
  <c r="BH45" i="2"/>
  <c r="BJ45" i="2" s="1"/>
  <c r="BK45" i="2" s="1"/>
  <c r="BG46" i="2" s="1"/>
  <c r="BB44" i="2"/>
  <c r="BC44" i="2" s="1"/>
  <c r="BD44" i="2" s="1"/>
  <c r="AZ45" i="2" s="1"/>
  <c r="AF48" i="2"/>
  <c r="AG48" i="2"/>
  <c r="BO46" i="2"/>
  <c r="BP46" i="2"/>
  <c r="M42" i="2"/>
  <c r="N42" i="2" s="1"/>
  <c r="J43" i="2" s="1"/>
  <c r="K43" i="2" s="1"/>
  <c r="AK49" i="2"/>
  <c r="AN49" i="2"/>
  <c r="AO49" i="2" s="1"/>
  <c r="AP49" i="2" s="1"/>
  <c r="AL50" i="2" s="1"/>
  <c r="AU52" i="2"/>
  <c r="AV52" i="2" s="1"/>
  <c r="AW52" i="2" s="1"/>
  <c r="AS53" i="2" s="1"/>
  <c r="AR52" i="2"/>
  <c r="CQ45" i="2" l="1"/>
  <c r="CO45" i="2"/>
  <c r="CR45" i="2"/>
  <c r="CS45" i="2"/>
  <c r="CT45" i="2" s="1"/>
  <c r="CP46" i="2" s="1"/>
  <c r="BX46" i="2"/>
  <c r="BY46" i="2" s="1"/>
  <c r="BU47" i="2" s="1"/>
  <c r="BV47" i="2" s="1"/>
  <c r="T45" i="2"/>
  <c r="U45" i="2" s="1"/>
  <c r="Q46" i="2" s="1"/>
  <c r="D49" i="2"/>
  <c r="E49" i="2"/>
  <c r="CH45" i="2"/>
  <c r="CC46" i="2"/>
  <c r="CD46" i="2"/>
  <c r="CA46" i="2"/>
  <c r="BF46" i="2"/>
  <c r="BH46" i="2"/>
  <c r="BI46" i="2"/>
  <c r="AY45" i="2"/>
  <c r="BB45" i="2"/>
  <c r="BA45" i="2"/>
  <c r="F49" i="2"/>
  <c r="G49" i="2" s="1"/>
  <c r="C50" i="2" s="1"/>
  <c r="D50" i="2" s="1"/>
  <c r="AH48" i="2"/>
  <c r="AI48" i="2" s="1"/>
  <c r="AE49" i="2" s="1"/>
  <c r="AF49" i="2" s="1"/>
  <c r="L43" i="2"/>
  <c r="M43" i="2" s="1"/>
  <c r="N43" i="2" s="1"/>
  <c r="J44" i="2" s="1"/>
  <c r="K44" i="2" s="1"/>
  <c r="BQ46" i="2"/>
  <c r="BR46" i="2" s="1"/>
  <c r="BN47" i="2" s="1"/>
  <c r="BO47" i="2" s="1"/>
  <c r="I43" i="2"/>
  <c r="W54" i="2"/>
  <c r="Y54" i="2"/>
  <c r="AA54" i="2" s="1"/>
  <c r="AB54" i="2" s="1"/>
  <c r="X55" i="2" s="1"/>
  <c r="CK45" i="2"/>
  <c r="CJ45" i="2"/>
  <c r="AK50" i="2"/>
  <c r="AN50" i="2"/>
  <c r="AO50" i="2" s="1"/>
  <c r="AP50" i="2" s="1"/>
  <c r="AL51" i="2" s="1"/>
  <c r="AU53" i="2"/>
  <c r="AV53" i="2" s="1"/>
  <c r="AW53" i="2" s="1"/>
  <c r="AS54" i="2" s="1"/>
  <c r="AR53" i="2"/>
  <c r="BW47" i="2" l="1"/>
  <c r="BX47" i="2" s="1"/>
  <c r="BY47" i="2" s="1"/>
  <c r="BU48" i="2" s="1"/>
  <c r="BT47" i="2"/>
  <c r="CQ46" i="2"/>
  <c r="CR46" i="2"/>
  <c r="CS46" i="2" s="1"/>
  <c r="CT46" i="2" s="1"/>
  <c r="CP47" i="2" s="1"/>
  <c r="CO46" i="2"/>
  <c r="R46" i="2"/>
  <c r="P46" i="2"/>
  <c r="S46" i="2"/>
  <c r="CE46" i="2"/>
  <c r="CF46" i="2" s="1"/>
  <c r="CB47" i="2" s="1"/>
  <c r="CC47" i="2" s="1"/>
  <c r="BJ46" i="2"/>
  <c r="BK46" i="2" s="1"/>
  <c r="BG47" i="2" s="1"/>
  <c r="BF47" i="2" s="1"/>
  <c r="BC45" i="2"/>
  <c r="BD45" i="2" s="1"/>
  <c r="AZ46" i="2" s="1"/>
  <c r="AY46" i="2" s="1"/>
  <c r="E50" i="2"/>
  <c r="F50" i="2" s="1"/>
  <c r="G50" i="2" s="1"/>
  <c r="C51" i="2" s="1"/>
  <c r="BM47" i="2"/>
  <c r="BP47" i="2"/>
  <c r="BQ47" i="2" s="1"/>
  <c r="BR47" i="2" s="1"/>
  <c r="BN48" i="2" s="1"/>
  <c r="BP48" i="2" s="1"/>
  <c r="BW48" i="2"/>
  <c r="BT48" i="2"/>
  <c r="BV48" i="2"/>
  <c r="AD49" i="2"/>
  <c r="AG49" i="2"/>
  <c r="AH49" i="2" s="1"/>
  <c r="AI49" i="2" s="1"/>
  <c r="AE50" i="2" s="1"/>
  <c r="L44" i="2"/>
  <c r="M44" i="2" s="1"/>
  <c r="N44" i="2" s="1"/>
  <c r="J45" i="2" s="1"/>
  <c r="K45" i="2" s="1"/>
  <c r="B50" i="2"/>
  <c r="I44" i="2"/>
  <c r="W55" i="2"/>
  <c r="Y55" i="2"/>
  <c r="Z55" i="2"/>
  <c r="CL45" i="2"/>
  <c r="CM45" i="2" s="1"/>
  <c r="CI46" i="2" s="1"/>
  <c r="CJ46" i="2" s="1"/>
  <c r="AN51" i="2"/>
  <c r="AO51" i="2" s="1"/>
  <c r="AP51" i="2" s="1"/>
  <c r="AL52" i="2" s="1"/>
  <c r="AK51" i="2"/>
  <c r="AR54" i="2"/>
  <c r="AU54" i="2"/>
  <c r="AV54" i="2" s="1"/>
  <c r="AW54" i="2" s="1"/>
  <c r="AS55" i="2" s="1"/>
  <c r="T46" i="2" l="1"/>
  <c r="U46" i="2" s="1"/>
  <c r="Q47" i="2" s="1"/>
  <c r="CQ47" i="2"/>
  <c r="CO47" i="2"/>
  <c r="CR47" i="2"/>
  <c r="CS47" i="2" s="1"/>
  <c r="CT47" i="2" s="1"/>
  <c r="CP48" i="2" s="1"/>
  <c r="BI47" i="2"/>
  <c r="S47" i="2"/>
  <c r="P47" i="2"/>
  <c r="R47" i="2"/>
  <c r="BH47" i="2"/>
  <c r="BJ47" i="2" s="1"/>
  <c r="BK47" i="2" s="1"/>
  <c r="BG48" i="2" s="1"/>
  <c r="BI48" i="2" s="1"/>
  <c r="AD50" i="2"/>
  <c r="CD47" i="2"/>
  <c r="CE47" i="2" s="1"/>
  <c r="CF47" i="2" s="1"/>
  <c r="CB48" i="2" s="1"/>
  <c r="CD48" i="2" s="1"/>
  <c r="CA47" i="2"/>
  <c r="AG50" i="2"/>
  <c r="AF50" i="2"/>
  <c r="BM48" i="2"/>
  <c r="BB46" i="2"/>
  <c r="BA46" i="2"/>
  <c r="BO48" i="2"/>
  <c r="BQ48" i="2" s="1"/>
  <c r="BR48" i="2" s="1"/>
  <c r="BN49" i="2" s="1"/>
  <c r="BP49" i="2" s="1"/>
  <c r="BX48" i="2"/>
  <c r="BY48" i="2" s="1"/>
  <c r="BU49" i="2" s="1"/>
  <c r="I45" i="2"/>
  <c r="L45" i="2"/>
  <c r="M45" i="2" s="1"/>
  <c r="N45" i="2" s="1"/>
  <c r="J46" i="2" s="1"/>
  <c r="K46" i="2" s="1"/>
  <c r="AA55" i="2"/>
  <c r="AB55" i="2" s="1"/>
  <c r="X56" i="2" s="1"/>
  <c r="CK46" i="2"/>
  <c r="CL46" i="2" s="1"/>
  <c r="CM46" i="2" s="1"/>
  <c r="CI47" i="2" s="1"/>
  <c r="CH46" i="2"/>
  <c r="D51" i="2"/>
  <c r="B51" i="2"/>
  <c r="E51" i="2"/>
  <c r="AN52" i="2"/>
  <c r="AO52" i="2" s="1"/>
  <c r="AP52" i="2" s="1"/>
  <c r="AL53" i="2" s="1"/>
  <c r="AK52" i="2"/>
  <c r="AR55" i="2"/>
  <c r="AU55" i="2"/>
  <c r="AV55" i="2" s="1"/>
  <c r="AW55" i="2" s="1"/>
  <c r="AS56" i="2" s="1"/>
  <c r="T47" i="2" l="1"/>
  <c r="U47" i="2" s="1"/>
  <c r="Q48" i="2" s="1"/>
  <c r="CQ48" i="2"/>
  <c r="CR48" i="2"/>
  <c r="CS48" i="2" s="1"/>
  <c r="CT48" i="2" s="1"/>
  <c r="CP49" i="2" s="1"/>
  <c r="CO48" i="2"/>
  <c r="BC46" i="2"/>
  <c r="BD46" i="2" s="1"/>
  <c r="AZ47" i="2" s="1"/>
  <c r="AY47" i="2" s="1"/>
  <c r="R48" i="2"/>
  <c r="S48" i="2"/>
  <c r="P48" i="2"/>
  <c r="CC48" i="2"/>
  <c r="CE48" i="2" s="1"/>
  <c r="CF48" i="2" s="1"/>
  <c r="CB49" i="2" s="1"/>
  <c r="CD49" i="2" s="1"/>
  <c r="AH50" i="2"/>
  <c r="AI50" i="2" s="1"/>
  <c r="AE51" i="2" s="1"/>
  <c r="AD51" i="2" s="1"/>
  <c r="BF48" i="2"/>
  <c r="CA48" i="2"/>
  <c r="BH48" i="2"/>
  <c r="BJ48" i="2" s="1"/>
  <c r="BK48" i="2" s="1"/>
  <c r="BG49" i="2" s="1"/>
  <c r="BI49" i="2" s="1"/>
  <c r="BO49" i="2"/>
  <c r="BQ49" i="2" s="1"/>
  <c r="BR49" i="2" s="1"/>
  <c r="BN50" i="2" s="1"/>
  <c r="BO50" i="2" s="1"/>
  <c r="BM49" i="2"/>
  <c r="BW49" i="2"/>
  <c r="BV49" i="2"/>
  <c r="BT49" i="2"/>
  <c r="I46" i="2"/>
  <c r="L46" i="2"/>
  <c r="M46" i="2" s="1"/>
  <c r="N46" i="2" s="1"/>
  <c r="J47" i="2" s="1"/>
  <c r="K47" i="2" s="1"/>
  <c r="CH47" i="2"/>
  <c r="F51" i="2"/>
  <c r="G51" i="2" s="1"/>
  <c r="C52" i="2" s="1"/>
  <c r="E52" i="2" s="1"/>
  <c r="W56" i="2"/>
  <c r="Z56" i="2"/>
  <c r="Y56" i="2"/>
  <c r="CJ47" i="2"/>
  <c r="CK47" i="2"/>
  <c r="AN53" i="2"/>
  <c r="AO53" i="2" s="1"/>
  <c r="AP53" i="2" s="1"/>
  <c r="AL54" i="2" s="1"/>
  <c r="AK53" i="2"/>
  <c r="AU56" i="2"/>
  <c r="AV56" i="2" s="1"/>
  <c r="AW56" i="2" s="1"/>
  <c r="AS57" i="2" s="1"/>
  <c r="AR56" i="2"/>
  <c r="BB47" i="2" l="1"/>
  <c r="BA47" i="2"/>
  <c r="BC47" i="2" s="1"/>
  <c r="BD47" i="2" s="1"/>
  <c r="AZ48" i="2" s="1"/>
  <c r="T48" i="2"/>
  <c r="U48" i="2" s="1"/>
  <c r="Q49" i="2" s="1"/>
  <c r="CQ49" i="2"/>
  <c r="CO49" i="2"/>
  <c r="CR49" i="2"/>
  <c r="AF51" i="2"/>
  <c r="AG51" i="2"/>
  <c r="AH51" i="2" s="1"/>
  <c r="AI51" i="2" s="1"/>
  <c r="AE52" i="2" s="1"/>
  <c r="AG52" i="2" s="1"/>
  <c r="R49" i="2"/>
  <c r="S49" i="2"/>
  <c r="P49" i="2"/>
  <c r="CC49" i="2"/>
  <c r="CE49" i="2" s="1"/>
  <c r="CF49" i="2" s="1"/>
  <c r="CB50" i="2" s="1"/>
  <c r="CD50" i="2" s="1"/>
  <c r="CA49" i="2"/>
  <c r="BH49" i="2"/>
  <c r="BJ49" i="2" s="1"/>
  <c r="BK49" i="2" s="1"/>
  <c r="BG50" i="2" s="1"/>
  <c r="BI50" i="2" s="1"/>
  <c r="BF49" i="2"/>
  <c r="BP50" i="2"/>
  <c r="BQ50" i="2" s="1"/>
  <c r="BR50" i="2" s="1"/>
  <c r="BN51" i="2" s="1"/>
  <c r="BP51" i="2" s="1"/>
  <c r="L47" i="2"/>
  <c r="M47" i="2" s="1"/>
  <c r="N47" i="2" s="1"/>
  <c r="J48" i="2" s="1"/>
  <c r="L48" i="2" s="1"/>
  <c r="AA56" i="2"/>
  <c r="AB56" i="2" s="1"/>
  <c r="X57" i="2" s="1"/>
  <c r="Z57" i="2" s="1"/>
  <c r="BM50" i="2"/>
  <c r="BX49" i="2"/>
  <c r="BY49" i="2" s="1"/>
  <c r="BU50" i="2" s="1"/>
  <c r="BT50" i="2" s="1"/>
  <c r="I47" i="2"/>
  <c r="B52" i="2"/>
  <c r="D52" i="2"/>
  <c r="F52" i="2" s="1"/>
  <c r="G52" i="2" s="1"/>
  <c r="C53" i="2" s="1"/>
  <c r="E53" i="2" s="1"/>
  <c r="CL47" i="2"/>
  <c r="CM47" i="2" s="1"/>
  <c r="CI48" i="2" s="1"/>
  <c r="CJ48" i="2" s="1"/>
  <c r="AK54" i="2"/>
  <c r="AN54" i="2"/>
  <c r="AO54" i="2" s="1"/>
  <c r="AP54" i="2" s="1"/>
  <c r="AL55" i="2" s="1"/>
  <c r="AU57" i="2"/>
  <c r="AV57" i="2" s="1"/>
  <c r="AW57" i="2" s="1"/>
  <c r="AS58" i="2" s="1"/>
  <c r="AR57" i="2"/>
  <c r="BA48" i="2" l="1"/>
  <c r="AY48" i="2"/>
  <c r="CS49" i="2"/>
  <c r="CT49" i="2" s="1"/>
  <c r="CP50" i="2" s="1"/>
  <c r="T49" i="2"/>
  <c r="U49" i="2" s="1"/>
  <c r="Q50" i="2" s="1"/>
  <c r="S50" i="2" s="1"/>
  <c r="BB48" i="2"/>
  <c r="BC48" i="2" s="1"/>
  <c r="BD48" i="2" s="1"/>
  <c r="AZ49" i="2" s="1"/>
  <c r="AD52" i="2"/>
  <c r="P50" i="2"/>
  <c r="R50" i="2"/>
  <c r="AF52" i="2"/>
  <c r="AH52" i="2" s="1"/>
  <c r="AI52" i="2" s="1"/>
  <c r="AE53" i="2" s="1"/>
  <c r="AG53" i="2" s="1"/>
  <c r="CC50" i="2"/>
  <c r="CE50" i="2" s="1"/>
  <c r="CF50" i="2" s="1"/>
  <c r="CB51" i="2" s="1"/>
  <c r="CD51" i="2" s="1"/>
  <c r="BF50" i="2"/>
  <c r="CA50" i="2"/>
  <c r="BM51" i="2"/>
  <c r="BH50" i="2"/>
  <c r="BJ50" i="2" s="1"/>
  <c r="BK50" i="2" s="1"/>
  <c r="BG51" i="2" s="1"/>
  <c r="BO51" i="2"/>
  <c r="BQ51" i="2" s="1"/>
  <c r="BR51" i="2" s="1"/>
  <c r="BN52" i="2" s="1"/>
  <c r="W57" i="2"/>
  <c r="BW50" i="2"/>
  <c r="BV50" i="2"/>
  <c r="BX50" i="2" s="1"/>
  <c r="BY50" i="2" s="1"/>
  <c r="BU51" i="2" s="1"/>
  <c r="BW51" i="2" s="1"/>
  <c r="Y57" i="2"/>
  <c r="AA57" i="2" s="1"/>
  <c r="AB57" i="2" s="1"/>
  <c r="X58" i="2" s="1"/>
  <c r="Z58" i="2" s="1"/>
  <c r="B53" i="2"/>
  <c r="D53" i="2"/>
  <c r="F53" i="2" s="1"/>
  <c r="G53" i="2" s="1"/>
  <c r="C54" i="2" s="1"/>
  <c r="D54" i="2" s="1"/>
  <c r="I48" i="2"/>
  <c r="CK48" i="2"/>
  <c r="CL48" i="2" s="1"/>
  <c r="CM48" i="2" s="1"/>
  <c r="CI49" i="2" s="1"/>
  <c r="CH48" i="2"/>
  <c r="K48" i="2"/>
  <c r="M48" i="2" s="1"/>
  <c r="N48" i="2" s="1"/>
  <c r="J49" i="2" s="1"/>
  <c r="AN55" i="2"/>
  <c r="AO55" i="2" s="1"/>
  <c r="AP55" i="2" s="1"/>
  <c r="AL56" i="2" s="1"/>
  <c r="AK55" i="2"/>
  <c r="AU58" i="2"/>
  <c r="AV58" i="2" s="1"/>
  <c r="AW58" i="2" s="1"/>
  <c r="AS59" i="2" s="1"/>
  <c r="AR58" i="2"/>
  <c r="CR50" i="2" l="1"/>
  <c r="CQ50" i="2"/>
  <c r="CS50" i="2" s="1"/>
  <c r="CT50" i="2" s="1"/>
  <c r="CP51" i="2" s="1"/>
  <c r="CO50" i="2"/>
  <c r="AF53" i="2"/>
  <c r="AH53" i="2" s="1"/>
  <c r="AI53" i="2" s="1"/>
  <c r="AE54" i="2" s="1"/>
  <c r="AD54" i="2" s="1"/>
  <c r="T50" i="2"/>
  <c r="U50" i="2" s="1"/>
  <c r="Q51" i="2" s="1"/>
  <c r="CC51" i="2"/>
  <c r="CE51" i="2" s="1"/>
  <c r="CF51" i="2" s="1"/>
  <c r="CB52" i="2" s="1"/>
  <c r="CC52" i="2" s="1"/>
  <c r="AD53" i="2"/>
  <c r="CA51" i="2"/>
  <c r="BM52" i="2"/>
  <c r="BP52" i="2"/>
  <c r="BO52" i="2"/>
  <c r="BT51" i="2"/>
  <c r="BV51" i="2"/>
  <c r="BX51" i="2" s="1"/>
  <c r="BY51" i="2" s="1"/>
  <c r="BU52" i="2" s="1"/>
  <c r="BV52" i="2" s="1"/>
  <c r="Y58" i="2"/>
  <c r="AA58" i="2" s="1"/>
  <c r="AB58" i="2" s="1"/>
  <c r="X59" i="2" s="1"/>
  <c r="W58" i="2"/>
  <c r="BH51" i="2"/>
  <c r="BF51" i="2"/>
  <c r="BI51" i="2"/>
  <c r="BB49" i="2"/>
  <c r="AY49" i="2"/>
  <c r="BA49" i="2"/>
  <c r="B54" i="2"/>
  <c r="E54" i="2"/>
  <c r="F54" i="2" s="1"/>
  <c r="G54" i="2" s="1"/>
  <c r="C55" i="2" s="1"/>
  <c r="I49" i="2"/>
  <c r="K49" i="2"/>
  <c r="L49" i="2"/>
  <c r="CJ49" i="2"/>
  <c r="CK49" i="2"/>
  <c r="CH49" i="2"/>
  <c r="AN56" i="2"/>
  <c r="AO56" i="2" s="1"/>
  <c r="AP56" i="2" s="1"/>
  <c r="AL57" i="2" s="1"/>
  <c r="AK56" i="2"/>
  <c r="AR59" i="2"/>
  <c r="AU59" i="2"/>
  <c r="AV59" i="2" s="1"/>
  <c r="AW59" i="2" s="1"/>
  <c r="AS60" i="2" s="1"/>
  <c r="CQ51" i="2" l="1"/>
  <c r="CO51" i="2"/>
  <c r="CR51" i="2"/>
  <c r="CS51" i="2" s="1"/>
  <c r="CT51" i="2" s="1"/>
  <c r="CP52" i="2" s="1"/>
  <c r="CD52" i="2"/>
  <c r="CE52" i="2" s="1"/>
  <c r="CF52" i="2" s="1"/>
  <c r="CB53" i="2" s="1"/>
  <c r="CD53" i="2" s="1"/>
  <c r="BQ52" i="2"/>
  <c r="BR52" i="2" s="1"/>
  <c r="BN53" i="2" s="1"/>
  <c r="BP53" i="2" s="1"/>
  <c r="CA52" i="2"/>
  <c r="CA53" i="2" s="1"/>
  <c r="CA54" i="2" s="1"/>
  <c r="P51" i="2"/>
  <c r="R51" i="2"/>
  <c r="S51" i="2"/>
  <c r="CC53" i="2"/>
  <c r="CE53" i="2" s="1"/>
  <c r="CF53" i="2" s="1"/>
  <c r="CB54" i="2" s="1"/>
  <c r="CD54" i="2" s="1"/>
  <c r="BM53" i="2"/>
  <c r="BO53" i="2"/>
  <c r="BQ53" i="2" s="1"/>
  <c r="BR53" i="2" s="1"/>
  <c r="BN54" i="2" s="1"/>
  <c r="BO54" i="2" s="1"/>
  <c r="BW52" i="2"/>
  <c r="BX52" i="2" s="1"/>
  <c r="BY52" i="2" s="1"/>
  <c r="BU53" i="2" s="1"/>
  <c r="BV53" i="2" s="1"/>
  <c r="Z59" i="2"/>
  <c r="W59" i="2"/>
  <c r="Y59" i="2"/>
  <c r="BT52" i="2"/>
  <c r="BC49" i="2"/>
  <c r="BD49" i="2" s="1"/>
  <c r="AZ50" i="2" s="1"/>
  <c r="BA50" i="2" s="1"/>
  <c r="BJ51" i="2"/>
  <c r="BK51" i="2" s="1"/>
  <c r="BG52" i="2" s="1"/>
  <c r="BH52" i="2" s="1"/>
  <c r="AF54" i="2"/>
  <c r="AG54" i="2"/>
  <c r="E55" i="2"/>
  <c r="B55" i="2"/>
  <c r="D55" i="2"/>
  <c r="CL49" i="2"/>
  <c r="CM49" i="2" s="1"/>
  <c r="CI50" i="2" s="1"/>
  <c r="CK50" i="2" s="1"/>
  <c r="M49" i="2"/>
  <c r="N49" i="2" s="1"/>
  <c r="J50" i="2" s="1"/>
  <c r="AN57" i="2"/>
  <c r="AO57" i="2" s="1"/>
  <c r="AP57" i="2" s="1"/>
  <c r="AL58" i="2" s="1"/>
  <c r="AK57" i="2"/>
  <c r="AU60" i="2"/>
  <c r="AV60" i="2" s="1"/>
  <c r="AW60" i="2" s="1"/>
  <c r="AS61" i="2" s="1"/>
  <c r="AR60" i="2"/>
  <c r="CC54" i="2" l="1"/>
  <c r="CE54" i="2" s="1"/>
  <c r="CF54" i="2" s="1"/>
  <c r="CB55" i="2" s="1"/>
  <c r="CC55" i="2" s="1"/>
  <c r="CR52" i="2"/>
  <c r="CQ52" i="2"/>
  <c r="CS52" i="2" s="1"/>
  <c r="CT52" i="2" s="1"/>
  <c r="CP53" i="2" s="1"/>
  <c r="CO52" i="2"/>
  <c r="T51" i="2"/>
  <c r="U51" i="2" s="1"/>
  <c r="Q52" i="2" s="1"/>
  <c r="BP54" i="2"/>
  <c r="BQ54" i="2" s="1"/>
  <c r="BR54" i="2" s="1"/>
  <c r="BN55" i="2" s="1"/>
  <c r="BI52" i="2"/>
  <c r="BM54" i="2"/>
  <c r="BF52" i="2"/>
  <c r="BW53" i="2"/>
  <c r="BX53" i="2" s="1"/>
  <c r="BY53" i="2" s="1"/>
  <c r="BU54" i="2" s="1"/>
  <c r="BW54" i="2" s="1"/>
  <c r="BT53" i="2"/>
  <c r="AH54" i="2"/>
  <c r="AI54" i="2" s="1"/>
  <c r="AE55" i="2" s="1"/>
  <c r="AF55" i="2" s="1"/>
  <c r="BJ52" i="2"/>
  <c r="BK52" i="2" s="1"/>
  <c r="BG53" i="2" s="1"/>
  <c r="BI53" i="2" s="1"/>
  <c r="BB50" i="2"/>
  <c r="BC50" i="2" s="1"/>
  <c r="BD50" i="2" s="1"/>
  <c r="AZ51" i="2" s="1"/>
  <c r="BA51" i="2" s="1"/>
  <c r="AY50" i="2"/>
  <c r="AA59" i="2"/>
  <c r="AB59" i="2" s="1"/>
  <c r="X60" i="2" s="1"/>
  <c r="F55" i="2"/>
  <c r="G55" i="2" s="1"/>
  <c r="C56" i="2" s="1"/>
  <c r="E56" i="2" s="1"/>
  <c r="CJ50" i="2"/>
  <c r="CL50" i="2" s="1"/>
  <c r="CM50" i="2" s="1"/>
  <c r="CI51" i="2" s="1"/>
  <c r="CK51" i="2" s="1"/>
  <c r="CH50" i="2"/>
  <c r="L50" i="2"/>
  <c r="I50" i="2"/>
  <c r="K50" i="2"/>
  <c r="CD55" i="2"/>
  <c r="CE55" i="2" s="1"/>
  <c r="CF55" i="2" s="1"/>
  <c r="CB56" i="2" s="1"/>
  <c r="CC56" i="2" s="1"/>
  <c r="CA55" i="2"/>
  <c r="AK58" i="2"/>
  <c r="AN58" i="2"/>
  <c r="AO58" i="2" s="1"/>
  <c r="AP58" i="2" s="1"/>
  <c r="AL59" i="2" s="1"/>
  <c r="AU61" i="2"/>
  <c r="AV61" i="2" s="1"/>
  <c r="AW61" i="2" s="1"/>
  <c r="AS62" i="2" s="1"/>
  <c r="AR61" i="2"/>
  <c r="BP55" i="2" l="1"/>
  <c r="BO55" i="2"/>
  <c r="BQ55" i="2" s="1"/>
  <c r="BR55" i="2" s="1"/>
  <c r="BN56" i="2" s="1"/>
  <c r="BO56" i="2" s="1"/>
  <c r="CO53" i="2"/>
  <c r="CQ53" i="2"/>
  <c r="CR53" i="2"/>
  <c r="BM55" i="2"/>
  <c r="BM56" i="2" s="1"/>
  <c r="S52" i="2"/>
  <c r="R52" i="2"/>
  <c r="T52" i="2" s="1"/>
  <c r="U52" i="2" s="1"/>
  <c r="Q53" i="2" s="1"/>
  <c r="P53" i="2" s="1"/>
  <c r="P52" i="2"/>
  <c r="BT54" i="2"/>
  <c r="BV54" i="2"/>
  <c r="BX54" i="2" s="1"/>
  <c r="BY54" i="2" s="1"/>
  <c r="BU55" i="2" s="1"/>
  <c r="BV55" i="2" s="1"/>
  <c r="BF53" i="2"/>
  <c r="AD55" i="2"/>
  <c r="BH53" i="2"/>
  <c r="BJ53" i="2" s="1"/>
  <c r="BK53" i="2" s="1"/>
  <c r="BG54" i="2" s="1"/>
  <c r="AG55" i="2"/>
  <c r="AH55" i="2" s="1"/>
  <c r="AI55" i="2" s="1"/>
  <c r="AE56" i="2" s="1"/>
  <c r="BB51" i="2"/>
  <c r="BC51" i="2" s="1"/>
  <c r="BD51" i="2" s="1"/>
  <c r="AZ52" i="2" s="1"/>
  <c r="Z60" i="2"/>
  <c r="Y60" i="2"/>
  <c r="W60" i="2"/>
  <c r="AY51" i="2"/>
  <c r="B56" i="2"/>
  <c r="D56" i="2"/>
  <c r="F56" i="2" s="1"/>
  <c r="G56" i="2" s="1"/>
  <c r="C57" i="2" s="1"/>
  <c r="CH51" i="2"/>
  <c r="CJ51" i="2"/>
  <c r="CL51" i="2" s="1"/>
  <c r="CM51" i="2" s="1"/>
  <c r="CI52" i="2" s="1"/>
  <c r="CJ52" i="2" s="1"/>
  <c r="S53" i="2"/>
  <c r="M50" i="2"/>
  <c r="N50" i="2" s="1"/>
  <c r="J51" i="2" s="1"/>
  <c r="L51" i="2" s="1"/>
  <c r="CD56" i="2"/>
  <c r="CE56" i="2" s="1"/>
  <c r="CF56" i="2" s="1"/>
  <c r="CB57" i="2" s="1"/>
  <c r="CD57" i="2" s="1"/>
  <c r="CA56" i="2"/>
  <c r="BP56" i="2"/>
  <c r="AN59" i="2"/>
  <c r="AO59" i="2" s="1"/>
  <c r="AP59" i="2" s="1"/>
  <c r="AL60" i="2" s="1"/>
  <c r="AK59" i="2"/>
  <c r="AR62" i="2"/>
  <c r="AU62" i="2"/>
  <c r="AV62" i="2" s="1"/>
  <c r="AW62" i="2" s="1"/>
  <c r="AS63" i="2" s="1"/>
  <c r="R53" i="2" l="1"/>
  <c r="CS53" i="2"/>
  <c r="CT53" i="2" s="1"/>
  <c r="CP54" i="2" s="1"/>
  <c r="AD56" i="2"/>
  <c r="B57" i="2"/>
  <c r="AA60" i="2"/>
  <c r="AB60" i="2" s="1"/>
  <c r="X61" i="2" s="1"/>
  <c r="W61" i="2" s="1"/>
  <c r="BB52" i="2"/>
  <c r="AY52" i="2"/>
  <c r="BA52" i="2"/>
  <c r="AG56" i="2"/>
  <c r="AF56" i="2"/>
  <c r="BI54" i="2"/>
  <c r="BF54" i="2"/>
  <c r="BH54" i="2"/>
  <c r="E57" i="2"/>
  <c r="D57" i="2"/>
  <c r="F57" i="2" s="1"/>
  <c r="G57" i="2" s="1"/>
  <c r="C58" i="2" s="1"/>
  <c r="B58" i="2" s="1"/>
  <c r="CK52" i="2"/>
  <c r="CL52" i="2" s="1"/>
  <c r="CM52" i="2" s="1"/>
  <c r="CI53" i="2" s="1"/>
  <c r="CJ53" i="2" s="1"/>
  <c r="T53" i="2"/>
  <c r="U53" i="2" s="1"/>
  <c r="Q54" i="2" s="1"/>
  <c r="P54" i="2" s="1"/>
  <c r="CH52" i="2"/>
  <c r="K51" i="2"/>
  <c r="M51" i="2" s="1"/>
  <c r="N51" i="2" s="1"/>
  <c r="J52" i="2" s="1"/>
  <c r="K52" i="2" s="1"/>
  <c r="I51" i="2"/>
  <c r="BT55" i="2"/>
  <c r="BW55" i="2"/>
  <c r="BX55" i="2" s="1"/>
  <c r="BY55" i="2" s="1"/>
  <c r="BU56" i="2" s="1"/>
  <c r="CA57" i="2"/>
  <c r="CC57" i="2"/>
  <c r="CE57" i="2" s="1"/>
  <c r="CF57" i="2" s="1"/>
  <c r="CB58" i="2" s="1"/>
  <c r="BQ56" i="2"/>
  <c r="BR56" i="2" s="1"/>
  <c r="BN57" i="2" s="1"/>
  <c r="BP57" i="2" s="1"/>
  <c r="AK60" i="2"/>
  <c r="AN60" i="2"/>
  <c r="AO60" i="2" s="1"/>
  <c r="AP60" i="2" s="1"/>
  <c r="AL61" i="2" s="1"/>
  <c r="AU63" i="2"/>
  <c r="AV63" i="2" s="1"/>
  <c r="AW63" i="2" s="1"/>
  <c r="AS64" i="2" s="1"/>
  <c r="AR63" i="2"/>
  <c r="BC52" i="2" l="1"/>
  <c r="BD52" i="2" s="1"/>
  <c r="AZ53" i="2" s="1"/>
  <c r="CO54" i="2"/>
  <c r="CQ54" i="2"/>
  <c r="CR54" i="2"/>
  <c r="Y61" i="2"/>
  <c r="Z61" i="2"/>
  <c r="AA61" i="2" s="1"/>
  <c r="AB61" i="2" s="1"/>
  <c r="X62" i="2" s="1"/>
  <c r="W62" i="2" s="1"/>
  <c r="AH56" i="2"/>
  <c r="AI56" i="2" s="1"/>
  <c r="AE57" i="2" s="1"/>
  <c r="AG57" i="2" s="1"/>
  <c r="S54" i="2"/>
  <c r="CK53" i="2"/>
  <c r="CL53" i="2" s="1"/>
  <c r="CM53" i="2" s="1"/>
  <c r="CI54" i="2" s="1"/>
  <c r="CH53" i="2"/>
  <c r="BJ54" i="2"/>
  <c r="BK54" i="2" s="1"/>
  <c r="BG55" i="2" s="1"/>
  <c r="BH55" i="2" s="1"/>
  <c r="BA53" i="2"/>
  <c r="BB53" i="2"/>
  <c r="AY53" i="2"/>
  <c r="D58" i="2"/>
  <c r="E58" i="2"/>
  <c r="L52" i="2"/>
  <c r="M52" i="2" s="1"/>
  <c r="N52" i="2" s="1"/>
  <c r="J53" i="2" s="1"/>
  <c r="R54" i="2"/>
  <c r="I52" i="2"/>
  <c r="CA58" i="2"/>
  <c r="BV56" i="2"/>
  <c r="BW56" i="2"/>
  <c r="BT56" i="2"/>
  <c r="BM57" i="2"/>
  <c r="BO57" i="2"/>
  <c r="BQ57" i="2" s="1"/>
  <c r="BR57" i="2" s="1"/>
  <c r="BN58" i="2" s="1"/>
  <c r="CD58" i="2"/>
  <c r="CC58" i="2"/>
  <c r="AN61" i="2"/>
  <c r="AO61" i="2" s="1"/>
  <c r="AP61" i="2" s="1"/>
  <c r="AL62" i="2" s="1"/>
  <c r="AK61" i="2"/>
  <c r="AU64" i="2"/>
  <c r="AV64" i="2" s="1"/>
  <c r="AW64" i="2" s="1"/>
  <c r="AS65" i="2" s="1"/>
  <c r="AR64" i="2"/>
  <c r="CS54" i="2" l="1"/>
  <c r="CT54" i="2" s="1"/>
  <c r="CP55" i="2" s="1"/>
  <c r="AF57" i="2"/>
  <c r="AH57" i="2" s="1"/>
  <c r="AI57" i="2" s="1"/>
  <c r="AE58" i="2" s="1"/>
  <c r="AG58" i="2" s="1"/>
  <c r="T54" i="2"/>
  <c r="U54" i="2" s="1"/>
  <c r="Q55" i="2" s="1"/>
  <c r="P55" i="2" s="1"/>
  <c r="AD57" i="2"/>
  <c r="CH54" i="2"/>
  <c r="AD58" i="2"/>
  <c r="BI55" i="2"/>
  <c r="BJ55" i="2" s="1"/>
  <c r="BK55" i="2" s="1"/>
  <c r="BG56" i="2" s="1"/>
  <c r="BF55" i="2"/>
  <c r="Z62" i="2"/>
  <c r="Y62" i="2"/>
  <c r="AA62" i="2" s="1"/>
  <c r="AB62" i="2" s="1"/>
  <c r="X63" i="2" s="1"/>
  <c r="W63" i="2" s="1"/>
  <c r="F58" i="2"/>
  <c r="G58" i="2" s="1"/>
  <c r="C59" i="2" s="1"/>
  <c r="B59" i="2" s="1"/>
  <c r="BC53" i="2"/>
  <c r="BD53" i="2" s="1"/>
  <c r="AZ54" i="2" s="1"/>
  <c r="BA54" i="2" s="1"/>
  <c r="S55" i="2"/>
  <c r="I53" i="2"/>
  <c r="L53" i="2"/>
  <c r="K53" i="2"/>
  <c r="CK54" i="2"/>
  <c r="CJ54" i="2"/>
  <c r="CE58" i="2"/>
  <c r="CF58" i="2" s="1"/>
  <c r="CB59" i="2" s="1"/>
  <c r="CC59" i="2" s="1"/>
  <c r="BX56" i="2"/>
  <c r="BY56" i="2" s="1"/>
  <c r="BU57" i="2" s="1"/>
  <c r="BW57" i="2" s="1"/>
  <c r="BO58" i="2"/>
  <c r="BM58" i="2"/>
  <c r="BP58" i="2"/>
  <c r="AN62" i="2"/>
  <c r="AO62" i="2" s="1"/>
  <c r="AP62" i="2" s="1"/>
  <c r="AL63" i="2" s="1"/>
  <c r="AK62" i="2"/>
  <c r="AR65" i="2"/>
  <c r="AU65" i="2"/>
  <c r="AV65" i="2" s="1"/>
  <c r="AW65" i="2" s="1"/>
  <c r="AS66" i="2" s="1"/>
  <c r="AF58" i="2" l="1"/>
  <c r="R55" i="2"/>
  <c r="CR55" i="2"/>
  <c r="CQ55" i="2"/>
  <c r="CS55" i="2" s="1"/>
  <c r="CT55" i="2" s="1"/>
  <c r="CP56" i="2" s="1"/>
  <c r="CO55" i="2"/>
  <c r="BF56" i="2"/>
  <c r="T55" i="2"/>
  <c r="U55" i="2" s="1"/>
  <c r="Q56" i="2" s="1"/>
  <c r="S56" i="2" s="1"/>
  <c r="Z63" i="2"/>
  <c r="BI56" i="2"/>
  <c r="AH58" i="2"/>
  <c r="AI58" i="2" s="1"/>
  <c r="AE59" i="2" s="1"/>
  <c r="AD59" i="2" s="1"/>
  <c r="BH56" i="2"/>
  <c r="BJ56" i="2" s="1"/>
  <c r="BK56" i="2" s="1"/>
  <c r="BG57" i="2" s="1"/>
  <c r="BH57" i="2" s="1"/>
  <c r="Y63" i="2"/>
  <c r="AA63" i="2" s="1"/>
  <c r="AB63" i="2" s="1"/>
  <c r="X64" i="2" s="1"/>
  <c r="BV57" i="2"/>
  <c r="BX57" i="2" s="1"/>
  <c r="BY57" i="2" s="1"/>
  <c r="BU58" i="2" s="1"/>
  <c r="BV58" i="2" s="1"/>
  <c r="CL54" i="2"/>
  <c r="CM54" i="2" s="1"/>
  <c r="CI55" i="2" s="1"/>
  <c r="CJ55" i="2" s="1"/>
  <c r="BB54" i="2"/>
  <c r="BC54" i="2" s="1"/>
  <c r="BD54" i="2" s="1"/>
  <c r="AZ55" i="2" s="1"/>
  <c r="E59" i="2"/>
  <c r="D59" i="2"/>
  <c r="AY54" i="2"/>
  <c r="M53" i="2"/>
  <c r="N53" i="2" s="1"/>
  <c r="J54" i="2" s="1"/>
  <c r="K54" i="2" s="1"/>
  <c r="CD59" i="2"/>
  <c r="CE59" i="2" s="1"/>
  <c r="CF59" i="2" s="1"/>
  <c r="CB60" i="2" s="1"/>
  <c r="CA59" i="2"/>
  <c r="BT57" i="2"/>
  <c r="BQ58" i="2"/>
  <c r="BR58" i="2" s="1"/>
  <c r="BN59" i="2" s="1"/>
  <c r="BO59" i="2" s="1"/>
  <c r="AN63" i="2"/>
  <c r="AO63" i="2" s="1"/>
  <c r="AP63" i="2" s="1"/>
  <c r="AL64" i="2" s="1"/>
  <c r="AK63" i="2"/>
  <c r="AU66" i="2"/>
  <c r="AV66" i="2" s="1"/>
  <c r="AW66" i="2" s="1"/>
  <c r="AS67" i="2" s="1"/>
  <c r="AR66" i="2"/>
  <c r="CO56" i="2" l="1"/>
  <c r="CR56" i="2"/>
  <c r="CQ56" i="2"/>
  <c r="CS56" i="2" s="1"/>
  <c r="CT56" i="2" s="1"/>
  <c r="CP57" i="2" s="1"/>
  <c r="CQ57" i="2" s="1"/>
  <c r="R56" i="2"/>
  <c r="T56" i="2" s="1"/>
  <c r="U56" i="2" s="1"/>
  <c r="Q57" i="2" s="1"/>
  <c r="S57" i="2" s="1"/>
  <c r="P56" i="2"/>
  <c r="BF57" i="2"/>
  <c r="AF59" i="2"/>
  <c r="AG59" i="2"/>
  <c r="BI57" i="2"/>
  <c r="BJ57" i="2" s="1"/>
  <c r="BK57" i="2" s="1"/>
  <c r="BG58" i="2" s="1"/>
  <c r="Y64" i="2"/>
  <c r="W64" i="2"/>
  <c r="Z64" i="2"/>
  <c r="I54" i="2"/>
  <c r="CH55" i="2"/>
  <c r="CK55" i="2"/>
  <c r="CL55" i="2" s="1"/>
  <c r="CM55" i="2" s="1"/>
  <c r="CI56" i="2" s="1"/>
  <c r="CK56" i="2" s="1"/>
  <c r="BA55" i="2"/>
  <c r="BB55" i="2"/>
  <c r="AY55" i="2"/>
  <c r="F59" i="2"/>
  <c r="G59" i="2" s="1"/>
  <c r="C60" i="2" s="1"/>
  <c r="B60" i="2" s="1"/>
  <c r="L54" i="2"/>
  <c r="M54" i="2" s="1"/>
  <c r="N54" i="2" s="1"/>
  <c r="J55" i="2" s="1"/>
  <c r="K55" i="2" s="1"/>
  <c r="BW58" i="2"/>
  <c r="BX58" i="2" s="1"/>
  <c r="BY58" i="2" s="1"/>
  <c r="BU59" i="2" s="1"/>
  <c r="BV59" i="2" s="1"/>
  <c r="BT58" i="2"/>
  <c r="BM59" i="2"/>
  <c r="BP59" i="2"/>
  <c r="BQ59" i="2" s="1"/>
  <c r="BR59" i="2" s="1"/>
  <c r="BN60" i="2" s="1"/>
  <c r="CA60" i="2"/>
  <c r="CD60" i="2"/>
  <c r="CC60" i="2"/>
  <c r="AK64" i="2"/>
  <c r="AN64" i="2"/>
  <c r="AO64" i="2" s="1"/>
  <c r="AP64" i="2" s="1"/>
  <c r="AL65" i="2" s="1"/>
  <c r="AR67" i="2"/>
  <c r="AU67" i="2"/>
  <c r="AV67" i="2" s="1"/>
  <c r="AW67" i="2" s="1"/>
  <c r="AS68" i="2" s="1"/>
  <c r="R57" i="2" l="1"/>
  <c r="CR57" i="2"/>
  <c r="CS57" i="2" s="1"/>
  <c r="CT57" i="2" s="1"/>
  <c r="CP58" i="2" s="1"/>
  <c r="CR58" i="2" s="1"/>
  <c r="CO57" i="2"/>
  <c r="P57" i="2"/>
  <c r="AH59" i="2"/>
  <c r="AI59" i="2" s="1"/>
  <c r="AE60" i="2" s="1"/>
  <c r="AF60" i="2" s="1"/>
  <c r="CQ58" i="2"/>
  <c r="CS58" i="2" s="1"/>
  <c r="CT58" i="2" s="1"/>
  <c r="CP59" i="2" s="1"/>
  <c r="CQ59" i="2" s="1"/>
  <c r="AA64" i="2"/>
  <c r="AB64" i="2" s="1"/>
  <c r="X65" i="2" s="1"/>
  <c r="W65" i="2" s="1"/>
  <c r="BH58" i="2"/>
  <c r="BI58" i="2"/>
  <c r="BF58" i="2"/>
  <c r="BC55" i="2"/>
  <c r="BD55" i="2" s="1"/>
  <c r="AZ56" i="2" s="1"/>
  <c r="BA56" i="2" s="1"/>
  <c r="L55" i="2"/>
  <c r="M55" i="2" s="1"/>
  <c r="N55" i="2" s="1"/>
  <c r="J56" i="2" s="1"/>
  <c r="E60" i="2"/>
  <c r="I55" i="2"/>
  <c r="D60" i="2"/>
  <c r="BT59" i="2"/>
  <c r="BW59" i="2"/>
  <c r="BX59" i="2" s="1"/>
  <c r="BY59" i="2" s="1"/>
  <c r="BU60" i="2" s="1"/>
  <c r="BV60" i="2" s="1"/>
  <c r="T57" i="2"/>
  <c r="U57" i="2" s="1"/>
  <c r="Q58" i="2" s="1"/>
  <c r="S58" i="2" s="1"/>
  <c r="BP60" i="2"/>
  <c r="BO60" i="2"/>
  <c r="BM60" i="2"/>
  <c r="CH56" i="2"/>
  <c r="CJ56" i="2"/>
  <c r="CL56" i="2" s="1"/>
  <c r="CM56" i="2" s="1"/>
  <c r="CI57" i="2" s="1"/>
  <c r="CE60" i="2"/>
  <c r="CF60" i="2" s="1"/>
  <c r="CB61" i="2" s="1"/>
  <c r="AN65" i="2"/>
  <c r="AO65" i="2" s="1"/>
  <c r="AP65" i="2" s="1"/>
  <c r="AL66" i="2" s="1"/>
  <c r="AK65" i="2"/>
  <c r="AU68" i="2"/>
  <c r="AV68" i="2" s="1"/>
  <c r="AW68" i="2" s="1"/>
  <c r="AS69" i="2" s="1"/>
  <c r="AR68" i="2"/>
  <c r="CO58" i="2" l="1"/>
  <c r="AD60" i="2"/>
  <c r="AG60" i="2"/>
  <c r="Y65" i="2"/>
  <c r="CR59" i="2"/>
  <c r="CS59" i="2" s="1"/>
  <c r="CT59" i="2" s="1"/>
  <c r="CP60" i="2" s="1"/>
  <c r="CR60" i="2" s="1"/>
  <c r="AH60" i="2"/>
  <c r="AI60" i="2" s="1"/>
  <c r="AE61" i="2" s="1"/>
  <c r="AG61" i="2" s="1"/>
  <c r="Z65" i="2"/>
  <c r="BB56" i="2"/>
  <c r="BC56" i="2" s="1"/>
  <c r="BD56" i="2" s="1"/>
  <c r="AZ57" i="2" s="1"/>
  <c r="BA57" i="2" s="1"/>
  <c r="CO59" i="2"/>
  <c r="F60" i="2"/>
  <c r="G60" i="2" s="1"/>
  <c r="C61" i="2" s="1"/>
  <c r="E61" i="2" s="1"/>
  <c r="AY56" i="2"/>
  <c r="BJ58" i="2"/>
  <c r="BK58" i="2" s="1"/>
  <c r="BG59" i="2" s="1"/>
  <c r="K56" i="2"/>
  <c r="L56" i="2"/>
  <c r="I56" i="2"/>
  <c r="R58" i="2"/>
  <c r="T58" i="2" s="1"/>
  <c r="U58" i="2" s="1"/>
  <c r="Q59" i="2" s="1"/>
  <c r="S59" i="2" s="1"/>
  <c r="P58" i="2"/>
  <c r="BQ60" i="2"/>
  <c r="BR60" i="2" s="1"/>
  <c r="BN61" i="2" s="1"/>
  <c r="BP61" i="2" s="1"/>
  <c r="BW60" i="2"/>
  <c r="BX60" i="2" s="1"/>
  <c r="BY60" i="2" s="1"/>
  <c r="BU61" i="2" s="1"/>
  <c r="BT60" i="2"/>
  <c r="CH57" i="2"/>
  <c r="CK57" i="2"/>
  <c r="CJ57" i="2"/>
  <c r="CA61" i="2"/>
  <c r="CC61" i="2"/>
  <c r="CD61" i="2"/>
  <c r="AK66" i="2"/>
  <c r="AN66" i="2"/>
  <c r="AO66" i="2" s="1"/>
  <c r="AP66" i="2" s="1"/>
  <c r="AL67" i="2" s="1"/>
  <c r="AU69" i="2"/>
  <c r="AV69" i="2" s="1"/>
  <c r="AW69" i="2" s="1"/>
  <c r="AS70" i="2" s="1"/>
  <c r="AR69" i="2"/>
  <c r="AA65" i="2" l="1"/>
  <c r="AB65" i="2" s="1"/>
  <c r="X66" i="2" s="1"/>
  <c r="W66" i="2" s="1"/>
  <c r="CQ60" i="2"/>
  <c r="CO60" i="2"/>
  <c r="AF61" i="2"/>
  <c r="AH61" i="2" s="1"/>
  <c r="AI61" i="2" s="1"/>
  <c r="AE62" i="2" s="1"/>
  <c r="AF62" i="2" s="1"/>
  <c r="AD61" i="2"/>
  <c r="D61" i="2"/>
  <c r="F61" i="2" s="1"/>
  <c r="G61" i="2" s="1"/>
  <c r="C62" i="2" s="1"/>
  <c r="E62" i="2" s="1"/>
  <c r="B61" i="2"/>
  <c r="BB57" i="2"/>
  <c r="BC57" i="2" s="1"/>
  <c r="BD57" i="2" s="1"/>
  <c r="AZ58" i="2" s="1"/>
  <c r="BA58" i="2" s="1"/>
  <c r="AY57" i="2"/>
  <c r="BF59" i="2"/>
  <c r="BH59" i="2"/>
  <c r="BI59" i="2"/>
  <c r="M56" i="2"/>
  <c r="N56" i="2" s="1"/>
  <c r="J57" i="2" s="1"/>
  <c r="K57" i="2" s="1"/>
  <c r="P59" i="2"/>
  <c r="R59" i="2"/>
  <c r="T59" i="2" s="1"/>
  <c r="U59" i="2" s="1"/>
  <c r="Q60" i="2" s="1"/>
  <c r="Z66" i="2"/>
  <c r="Y66" i="2"/>
  <c r="BO61" i="2"/>
  <c r="BQ61" i="2" s="1"/>
  <c r="BR61" i="2" s="1"/>
  <c r="BN62" i="2" s="1"/>
  <c r="BM61" i="2"/>
  <c r="CE61" i="2"/>
  <c r="CF61" i="2" s="1"/>
  <c r="CB62" i="2" s="1"/>
  <c r="CD62" i="2" s="1"/>
  <c r="CL57" i="2"/>
  <c r="CM57" i="2" s="1"/>
  <c r="CI58" i="2" s="1"/>
  <c r="CK58" i="2" s="1"/>
  <c r="BT61" i="2"/>
  <c r="BV61" i="2"/>
  <c r="BW61" i="2"/>
  <c r="CS60" i="2"/>
  <c r="CT60" i="2" s="1"/>
  <c r="CP61" i="2" s="1"/>
  <c r="AK67" i="2"/>
  <c r="AN67" i="2"/>
  <c r="AO67" i="2" s="1"/>
  <c r="AP67" i="2" s="1"/>
  <c r="AL68" i="2" s="1"/>
  <c r="AU70" i="2"/>
  <c r="AV70" i="2" s="1"/>
  <c r="AW70" i="2" s="1"/>
  <c r="AS71" i="2" s="1"/>
  <c r="AR70" i="2"/>
  <c r="CO61" i="2" l="1"/>
  <c r="AD62" i="2"/>
  <c r="AG62" i="2"/>
  <c r="AH62" i="2" s="1"/>
  <c r="AI62" i="2" s="1"/>
  <c r="AE63" i="2" s="1"/>
  <c r="AF63" i="2" s="1"/>
  <c r="BB58" i="2"/>
  <c r="BC58" i="2" s="1"/>
  <c r="BD58" i="2" s="1"/>
  <c r="AZ59" i="2" s="1"/>
  <c r="BB59" i="2" s="1"/>
  <c r="AY58" i="2"/>
  <c r="I57" i="2"/>
  <c r="BJ59" i="2"/>
  <c r="BK59" i="2" s="1"/>
  <c r="BG60" i="2" s="1"/>
  <c r="L57" i="2"/>
  <c r="M57" i="2" s="1"/>
  <c r="N57" i="2" s="1"/>
  <c r="J58" i="2" s="1"/>
  <c r="K58" i="2" s="1"/>
  <c r="D62" i="2"/>
  <c r="F62" i="2" s="1"/>
  <c r="G62" i="2" s="1"/>
  <c r="C63" i="2" s="1"/>
  <c r="E63" i="2" s="1"/>
  <c r="B62" i="2"/>
  <c r="AA66" i="2"/>
  <c r="AB66" i="2" s="1"/>
  <c r="X67" i="2" s="1"/>
  <c r="Z67" i="2" s="1"/>
  <c r="BM62" i="2"/>
  <c r="BP62" i="2"/>
  <c r="BO62" i="2"/>
  <c r="BX61" i="2"/>
  <c r="BY61" i="2" s="1"/>
  <c r="BU62" i="2" s="1"/>
  <c r="BW62" i="2" s="1"/>
  <c r="P60" i="2"/>
  <c r="S60" i="2"/>
  <c r="R60" i="2"/>
  <c r="CH58" i="2"/>
  <c r="CC62" i="2"/>
  <c r="CE62" i="2" s="1"/>
  <c r="CF62" i="2" s="1"/>
  <c r="CB63" i="2" s="1"/>
  <c r="CD63" i="2" s="1"/>
  <c r="CJ58" i="2"/>
  <c r="CL58" i="2" s="1"/>
  <c r="CM58" i="2" s="1"/>
  <c r="CI59" i="2" s="1"/>
  <c r="CK59" i="2" s="1"/>
  <c r="CA62" i="2"/>
  <c r="CQ61" i="2"/>
  <c r="CR61" i="2"/>
  <c r="AK68" i="2"/>
  <c r="AN68" i="2"/>
  <c r="AO68" i="2" s="1"/>
  <c r="AP68" i="2" s="1"/>
  <c r="AL69" i="2" s="1"/>
  <c r="AU71" i="2"/>
  <c r="AV71" i="2" s="1"/>
  <c r="AW71" i="2" s="1"/>
  <c r="AS72" i="2" s="1"/>
  <c r="AR71" i="2"/>
  <c r="AD63" i="2" l="1"/>
  <c r="AG63" i="2"/>
  <c r="AY59" i="2"/>
  <c r="BA59" i="2"/>
  <c r="BC59" i="2" s="1"/>
  <c r="BD59" i="2" s="1"/>
  <c r="AZ60" i="2" s="1"/>
  <c r="L58" i="2"/>
  <c r="M58" i="2" s="1"/>
  <c r="N58" i="2" s="1"/>
  <c r="J59" i="2" s="1"/>
  <c r="BH60" i="2"/>
  <c r="BI60" i="2"/>
  <c r="BF60" i="2"/>
  <c r="I58" i="2"/>
  <c r="AH63" i="2"/>
  <c r="AI63" i="2" s="1"/>
  <c r="AE64" i="2" s="1"/>
  <c r="AD64" i="2" s="1"/>
  <c r="T60" i="2"/>
  <c r="U60" i="2" s="1"/>
  <c r="Q61" i="2" s="1"/>
  <c r="S61" i="2" s="1"/>
  <c r="Y67" i="2"/>
  <c r="AA67" i="2" s="1"/>
  <c r="AB67" i="2" s="1"/>
  <c r="X68" i="2" s="1"/>
  <c r="W67" i="2"/>
  <c r="D63" i="2"/>
  <c r="F63" i="2" s="1"/>
  <c r="G63" i="2" s="1"/>
  <c r="C64" i="2" s="1"/>
  <c r="E64" i="2" s="1"/>
  <c r="B63" i="2"/>
  <c r="BQ62" i="2"/>
  <c r="BR62" i="2" s="1"/>
  <c r="BN63" i="2" s="1"/>
  <c r="BM63" i="2" s="1"/>
  <c r="BV62" i="2"/>
  <c r="BX62" i="2" s="1"/>
  <c r="BY62" i="2" s="1"/>
  <c r="BU63" i="2" s="1"/>
  <c r="BT62" i="2"/>
  <c r="CJ59" i="2"/>
  <c r="CL59" i="2" s="1"/>
  <c r="CM59" i="2" s="1"/>
  <c r="CI60" i="2" s="1"/>
  <c r="CJ60" i="2" s="1"/>
  <c r="CH59" i="2"/>
  <c r="CC63" i="2"/>
  <c r="CE63" i="2" s="1"/>
  <c r="CF63" i="2" s="1"/>
  <c r="CB64" i="2" s="1"/>
  <c r="CA63" i="2"/>
  <c r="CS61" i="2"/>
  <c r="CT61" i="2" s="1"/>
  <c r="CP62" i="2" s="1"/>
  <c r="AK69" i="2"/>
  <c r="AN69" i="2"/>
  <c r="AO69" i="2" s="1"/>
  <c r="AP69" i="2" s="1"/>
  <c r="AL70" i="2" s="1"/>
  <c r="AU72" i="2"/>
  <c r="AV72" i="2" s="1"/>
  <c r="AW72" i="2" s="1"/>
  <c r="AS73" i="2" s="1"/>
  <c r="AR72" i="2"/>
  <c r="BB60" i="2" l="1"/>
  <c r="BA60" i="2"/>
  <c r="BC60" i="2" s="1"/>
  <c r="BD60" i="2" s="1"/>
  <c r="AZ61" i="2" s="1"/>
  <c r="BA61" i="2" s="1"/>
  <c r="BJ60" i="2"/>
  <c r="BK60" i="2" s="1"/>
  <c r="BG61" i="2" s="1"/>
  <c r="BI61" i="2" s="1"/>
  <c r="AY60" i="2"/>
  <c r="R61" i="2"/>
  <c r="T61" i="2" s="1"/>
  <c r="U61" i="2" s="1"/>
  <c r="Q62" i="2" s="1"/>
  <c r="S62" i="2" s="1"/>
  <c r="I59" i="2"/>
  <c r="AF64" i="2"/>
  <c r="AG64" i="2"/>
  <c r="P61" i="2"/>
  <c r="B64" i="2"/>
  <c r="W68" i="2"/>
  <c r="Y68" i="2"/>
  <c r="Z68" i="2"/>
  <c r="BP63" i="2"/>
  <c r="D64" i="2"/>
  <c r="F64" i="2" s="1"/>
  <c r="G64" i="2" s="1"/>
  <c r="C65" i="2" s="1"/>
  <c r="E65" i="2" s="1"/>
  <c r="BO63" i="2"/>
  <c r="K59" i="2"/>
  <c r="L59" i="2"/>
  <c r="BT63" i="2"/>
  <c r="BW63" i="2"/>
  <c r="BV63" i="2"/>
  <c r="CK60" i="2"/>
  <c r="CL60" i="2" s="1"/>
  <c r="CM60" i="2" s="1"/>
  <c r="CI61" i="2" s="1"/>
  <c r="CJ61" i="2" s="1"/>
  <c r="CH60" i="2"/>
  <c r="CR62" i="2"/>
  <c r="CO62" i="2"/>
  <c r="CQ62" i="2"/>
  <c r="CA64" i="2"/>
  <c r="CC64" i="2"/>
  <c r="CD64" i="2"/>
  <c r="AN70" i="2"/>
  <c r="AO70" i="2" s="1"/>
  <c r="AP70" i="2" s="1"/>
  <c r="AL71" i="2" s="1"/>
  <c r="AK70" i="2"/>
  <c r="AU73" i="2"/>
  <c r="AV73" i="2" s="1"/>
  <c r="AW73" i="2" s="1"/>
  <c r="AS74" i="2" s="1"/>
  <c r="AR73" i="2"/>
  <c r="AY61" i="2" l="1"/>
  <c r="BB61" i="2"/>
  <c r="BH61" i="2"/>
  <c r="BJ61" i="2" s="1"/>
  <c r="BK61" i="2" s="1"/>
  <c r="BG62" i="2" s="1"/>
  <c r="BF61" i="2"/>
  <c r="R62" i="2"/>
  <c r="T62" i="2" s="1"/>
  <c r="U62" i="2" s="1"/>
  <c r="Q63" i="2" s="1"/>
  <c r="S63" i="2" s="1"/>
  <c r="AH64" i="2"/>
  <c r="AI64" i="2" s="1"/>
  <c r="AE65" i="2" s="1"/>
  <c r="P62" i="2"/>
  <c r="AA68" i="2"/>
  <c r="AB68" i="2" s="1"/>
  <c r="X69" i="2" s="1"/>
  <c r="W69" i="2" s="1"/>
  <c r="BQ63" i="2"/>
  <c r="BR63" i="2" s="1"/>
  <c r="BN64" i="2" s="1"/>
  <c r="BM64" i="2" s="1"/>
  <c r="B65" i="2"/>
  <c r="D65" i="2"/>
  <c r="F65" i="2" s="1"/>
  <c r="G65" i="2" s="1"/>
  <c r="C66" i="2" s="1"/>
  <c r="BC61" i="2"/>
  <c r="BD61" i="2" s="1"/>
  <c r="AZ62" i="2" s="1"/>
  <c r="AY62" i="2" s="1"/>
  <c r="BX63" i="2"/>
  <c r="BY63" i="2" s="1"/>
  <c r="BU64" i="2" s="1"/>
  <c r="BT64" i="2" s="1"/>
  <c r="M59" i="2"/>
  <c r="N59" i="2" s="1"/>
  <c r="J60" i="2" s="1"/>
  <c r="CK61" i="2"/>
  <c r="CL61" i="2" s="1"/>
  <c r="CM61" i="2" s="1"/>
  <c r="CI62" i="2" s="1"/>
  <c r="CJ62" i="2" s="1"/>
  <c r="CH61" i="2"/>
  <c r="CS62" i="2"/>
  <c r="CT62" i="2" s="1"/>
  <c r="CP63" i="2" s="1"/>
  <c r="CO63" i="2" s="1"/>
  <c r="CE64" i="2"/>
  <c r="CF64" i="2" s="1"/>
  <c r="CB65" i="2" s="1"/>
  <c r="CD65" i="2" s="1"/>
  <c r="AN71" i="2"/>
  <c r="AO71" i="2" s="1"/>
  <c r="AP71" i="2" s="1"/>
  <c r="AL72" i="2" s="1"/>
  <c r="AK71" i="2"/>
  <c r="AU74" i="2"/>
  <c r="AV74" i="2" s="1"/>
  <c r="AW74" i="2" s="1"/>
  <c r="AS75" i="2" s="1"/>
  <c r="AR74" i="2"/>
  <c r="BI62" i="2" l="1"/>
  <c r="BF62" i="2"/>
  <c r="BH62" i="2"/>
  <c r="BO64" i="2"/>
  <c r="BP64" i="2"/>
  <c r="Y69" i="2"/>
  <c r="AG65" i="2"/>
  <c r="AF65" i="2"/>
  <c r="AD65" i="2"/>
  <c r="Z69" i="2"/>
  <c r="BV64" i="2"/>
  <c r="BB62" i="2"/>
  <c r="BA62" i="2"/>
  <c r="BW64" i="2"/>
  <c r="R63" i="2"/>
  <c r="T63" i="2" s="1"/>
  <c r="U63" i="2" s="1"/>
  <c r="Q64" i="2" s="1"/>
  <c r="R64" i="2" s="1"/>
  <c r="P63" i="2"/>
  <c r="L60" i="2"/>
  <c r="K60" i="2"/>
  <c r="I60" i="2"/>
  <c r="CQ63" i="2"/>
  <c r="CR63" i="2"/>
  <c r="D66" i="2"/>
  <c r="E66" i="2"/>
  <c r="B66" i="2"/>
  <c r="CC65" i="2"/>
  <c r="CE65" i="2" s="1"/>
  <c r="CF65" i="2" s="1"/>
  <c r="CB66" i="2" s="1"/>
  <c r="CD66" i="2" s="1"/>
  <c r="CK62" i="2"/>
  <c r="CL62" i="2" s="1"/>
  <c r="CM62" i="2" s="1"/>
  <c r="CI63" i="2" s="1"/>
  <c r="CK63" i="2" s="1"/>
  <c r="CA65" i="2"/>
  <c r="CH62" i="2"/>
  <c r="AK72" i="2"/>
  <c r="AN72" i="2"/>
  <c r="AO72" i="2" s="1"/>
  <c r="AP72" i="2" s="1"/>
  <c r="AL73" i="2" s="1"/>
  <c r="AU75" i="2"/>
  <c r="AV75" i="2" s="1"/>
  <c r="AW75" i="2" s="1"/>
  <c r="AS76" i="2" s="1"/>
  <c r="AR75" i="2"/>
  <c r="BQ64" i="2" l="1"/>
  <c r="BR64" i="2" s="1"/>
  <c r="BN65" i="2" s="1"/>
  <c r="BP65" i="2" s="1"/>
  <c r="BM65" i="2"/>
  <c r="AH65" i="2"/>
  <c r="AI65" i="2" s="1"/>
  <c r="AE66" i="2" s="1"/>
  <c r="AD66" i="2" s="1"/>
  <c r="BO65" i="2"/>
  <c r="BQ65" i="2" s="1"/>
  <c r="BR65" i="2" s="1"/>
  <c r="BN66" i="2" s="1"/>
  <c r="BP66" i="2" s="1"/>
  <c r="BJ62" i="2"/>
  <c r="BK62" i="2" s="1"/>
  <c r="BG63" i="2" s="1"/>
  <c r="BC62" i="2"/>
  <c r="BD62" i="2" s="1"/>
  <c r="AZ63" i="2" s="1"/>
  <c r="AY63" i="2" s="1"/>
  <c r="AA69" i="2"/>
  <c r="AB69" i="2" s="1"/>
  <c r="X70" i="2" s="1"/>
  <c r="BX64" i="2"/>
  <c r="BY64" i="2" s="1"/>
  <c r="BU65" i="2" s="1"/>
  <c r="BW65" i="2" s="1"/>
  <c r="S64" i="2"/>
  <c r="T64" i="2" s="1"/>
  <c r="U64" i="2" s="1"/>
  <c r="Q65" i="2" s="1"/>
  <c r="M60" i="2"/>
  <c r="N60" i="2" s="1"/>
  <c r="J61" i="2" s="1"/>
  <c r="K61" i="2" s="1"/>
  <c r="P64" i="2"/>
  <c r="F66" i="2"/>
  <c r="G66" i="2" s="1"/>
  <c r="C67" i="2" s="1"/>
  <c r="D67" i="2" s="1"/>
  <c r="CS63" i="2"/>
  <c r="CT63" i="2" s="1"/>
  <c r="CP64" i="2" s="1"/>
  <c r="CH63" i="2"/>
  <c r="CJ63" i="2"/>
  <c r="CL63" i="2" s="1"/>
  <c r="CM63" i="2" s="1"/>
  <c r="CI64" i="2" s="1"/>
  <c r="CJ64" i="2" s="1"/>
  <c r="CC66" i="2"/>
  <c r="CE66" i="2" s="1"/>
  <c r="CF66" i="2" s="1"/>
  <c r="CB67" i="2" s="1"/>
  <c r="CA66" i="2"/>
  <c r="AK73" i="2"/>
  <c r="AN73" i="2"/>
  <c r="AO73" i="2" s="1"/>
  <c r="AP73" i="2" s="1"/>
  <c r="AL74" i="2" s="1"/>
  <c r="AU76" i="2"/>
  <c r="AV76" i="2" s="1"/>
  <c r="AW76" i="2" s="1"/>
  <c r="AS77" i="2" s="1"/>
  <c r="AR76" i="2"/>
  <c r="AG66" i="2" l="1"/>
  <c r="BA63" i="2"/>
  <c r="BB63" i="2"/>
  <c r="AF66" i="2"/>
  <c r="AH66" i="2" s="1"/>
  <c r="AI66" i="2" s="1"/>
  <c r="AE67" i="2" s="1"/>
  <c r="BH63" i="2"/>
  <c r="BF63" i="2"/>
  <c r="BI63" i="2"/>
  <c r="BT65" i="2"/>
  <c r="BV65" i="2"/>
  <c r="BX65" i="2" s="1"/>
  <c r="BY65" i="2" s="1"/>
  <c r="BU66" i="2" s="1"/>
  <c r="BV66" i="2" s="1"/>
  <c r="W70" i="2"/>
  <c r="Z70" i="2"/>
  <c r="Y70" i="2"/>
  <c r="BO66" i="2"/>
  <c r="BQ66" i="2" s="1"/>
  <c r="BR66" i="2" s="1"/>
  <c r="BN67" i="2" s="1"/>
  <c r="BO67" i="2" s="1"/>
  <c r="BM66" i="2"/>
  <c r="E67" i="2"/>
  <c r="F67" i="2" s="1"/>
  <c r="G67" i="2" s="1"/>
  <c r="C68" i="2" s="1"/>
  <c r="E68" i="2" s="1"/>
  <c r="L61" i="2"/>
  <c r="M61" i="2" s="1"/>
  <c r="N61" i="2" s="1"/>
  <c r="J62" i="2" s="1"/>
  <c r="S65" i="2"/>
  <c r="P65" i="2"/>
  <c r="R65" i="2"/>
  <c r="I61" i="2"/>
  <c r="B67" i="2"/>
  <c r="CO64" i="2"/>
  <c r="CQ64" i="2"/>
  <c r="CR64" i="2"/>
  <c r="CH64" i="2"/>
  <c r="CK64" i="2"/>
  <c r="CL64" i="2" s="1"/>
  <c r="CM64" i="2" s="1"/>
  <c r="CI65" i="2" s="1"/>
  <c r="CA67" i="2"/>
  <c r="CD67" i="2"/>
  <c r="CC67" i="2"/>
  <c r="AK74" i="2"/>
  <c r="AN74" i="2"/>
  <c r="AO74" i="2" s="1"/>
  <c r="AP74" i="2" s="1"/>
  <c r="AL75" i="2" s="1"/>
  <c r="AU77" i="2"/>
  <c r="AV77" i="2" s="1"/>
  <c r="AW77" i="2" s="1"/>
  <c r="AS78" i="2" s="1"/>
  <c r="AR77" i="2"/>
  <c r="AF67" i="2" l="1"/>
  <c r="AD67" i="2"/>
  <c r="AG67" i="2"/>
  <c r="AH67" i="2" s="1"/>
  <c r="AI67" i="2" s="1"/>
  <c r="AE68" i="2" s="1"/>
  <c r="BJ63" i="2"/>
  <c r="BK63" i="2" s="1"/>
  <c r="BG64" i="2" s="1"/>
  <c r="BH64" i="2" s="1"/>
  <c r="BC63" i="2"/>
  <c r="BD63" i="2" s="1"/>
  <c r="AZ64" i="2" s="1"/>
  <c r="AA70" i="2"/>
  <c r="AB70" i="2" s="1"/>
  <c r="X71" i="2" s="1"/>
  <c r="Z71" i="2" s="1"/>
  <c r="T65" i="2"/>
  <c r="U65" i="2" s="1"/>
  <c r="Q66" i="2" s="1"/>
  <c r="P66" i="2" s="1"/>
  <c r="BP67" i="2"/>
  <c r="BQ67" i="2" s="1"/>
  <c r="BR67" i="2" s="1"/>
  <c r="BN68" i="2" s="1"/>
  <c r="BO68" i="2" s="1"/>
  <c r="BM67" i="2"/>
  <c r="I62" i="2"/>
  <c r="D68" i="2"/>
  <c r="F68" i="2" s="1"/>
  <c r="G68" i="2" s="1"/>
  <c r="C69" i="2" s="1"/>
  <c r="B68" i="2"/>
  <c r="L62" i="2"/>
  <c r="K62" i="2"/>
  <c r="CS64" i="2"/>
  <c r="CT64" i="2" s="1"/>
  <c r="CP65" i="2" s="1"/>
  <c r="CR65" i="2" s="1"/>
  <c r="BW66" i="2"/>
  <c r="BX66" i="2" s="1"/>
  <c r="BY66" i="2" s="1"/>
  <c r="BU67" i="2" s="1"/>
  <c r="BT66" i="2"/>
  <c r="CJ65" i="2"/>
  <c r="CK65" i="2"/>
  <c r="CH65" i="2"/>
  <c r="CE67" i="2"/>
  <c r="CF67" i="2" s="1"/>
  <c r="CB68" i="2" s="1"/>
  <c r="CA68" i="2" s="1"/>
  <c r="AK75" i="2"/>
  <c r="AN75" i="2"/>
  <c r="AO75" i="2" s="1"/>
  <c r="AP75" i="2" s="1"/>
  <c r="AL76" i="2" s="1"/>
  <c r="AU78" i="2"/>
  <c r="AV78" i="2" s="1"/>
  <c r="AW78" i="2" s="1"/>
  <c r="AS79" i="2" s="1"/>
  <c r="AR78" i="2"/>
  <c r="AF68" i="2" l="1"/>
  <c r="AG68" i="2"/>
  <c r="BF64" i="2"/>
  <c r="BI64" i="2"/>
  <c r="BJ64" i="2" s="1"/>
  <c r="BK64" i="2" s="1"/>
  <c r="BG65" i="2" s="1"/>
  <c r="W71" i="2"/>
  <c r="Y71" i="2"/>
  <c r="AA71" i="2" s="1"/>
  <c r="AB71" i="2" s="1"/>
  <c r="X72" i="2" s="1"/>
  <c r="Y72" i="2" s="1"/>
  <c r="BA64" i="2"/>
  <c r="BB64" i="2"/>
  <c r="AY64" i="2"/>
  <c r="AD68" i="2"/>
  <c r="S66" i="2"/>
  <c r="R66" i="2"/>
  <c r="BM68" i="2"/>
  <c r="BP68" i="2"/>
  <c r="BQ68" i="2" s="1"/>
  <c r="BR68" i="2" s="1"/>
  <c r="BN69" i="2" s="1"/>
  <c r="M62" i="2"/>
  <c r="N62" i="2" s="1"/>
  <c r="J63" i="2" s="1"/>
  <c r="L63" i="2" s="1"/>
  <c r="CO65" i="2"/>
  <c r="CQ65" i="2"/>
  <c r="CS65" i="2" s="1"/>
  <c r="CT65" i="2" s="1"/>
  <c r="CP66" i="2" s="1"/>
  <c r="D69" i="2"/>
  <c r="B69" i="2"/>
  <c r="E69" i="2"/>
  <c r="BV67" i="2"/>
  <c r="BT67" i="2"/>
  <c r="BW67" i="2"/>
  <c r="CD68" i="2"/>
  <c r="CC68" i="2"/>
  <c r="CL65" i="2"/>
  <c r="CM65" i="2" s="1"/>
  <c r="CI66" i="2" s="1"/>
  <c r="CH66" i="2" s="1"/>
  <c r="AK76" i="2"/>
  <c r="AN76" i="2"/>
  <c r="AO76" i="2" s="1"/>
  <c r="AP76" i="2" s="1"/>
  <c r="AL77" i="2" s="1"/>
  <c r="AU79" i="2"/>
  <c r="AV79" i="2" s="1"/>
  <c r="AW79" i="2" s="1"/>
  <c r="AS80" i="2" s="1"/>
  <c r="AR79" i="2"/>
  <c r="AH68" i="2" l="1"/>
  <c r="AI68" i="2" s="1"/>
  <c r="AE69" i="2" s="1"/>
  <c r="BH65" i="2"/>
  <c r="BF65" i="2"/>
  <c r="AF69" i="2"/>
  <c r="AG69" i="2"/>
  <c r="W72" i="2"/>
  <c r="BC64" i="2"/>
  <c r="BD64" i="2" s="1"/>
  <c r="AZ65" i="2" s="1"/>
  <c r="BA65" i="2" s="1"/>
  <c r="BI65" i="2"/>
  <c r="Z72" i="2"/>
  <c r="AA72" i="2" s="1"/>
  <c r="AB72" i="2" s="1"/>
  <c r="X73" i="2" s="1"/>
  <c r="Y73" i="2" s="1"/>
  <c r="T66" i="2"/>
  <c r="U66" i="2" s="1"/>
  <c r="Q67" i="2" s="1"/>
  <c r="R67" i="2" s="1"/>
  <c r="BM69" i="2"/>
  <c r="AY65" i="2"/>
  <c r="AD69" i="2"/>
  <c r="K63" i="2"/>
  <c r="M63" i="2" s="1"/>
  <c r="N63" i="2" s="1"/>
  <c r="J64" i="2" s="1"/>
  <c r="L64" i="2" s="1"/>
  <c r="BP69" i="2"/>
  <c r="BO69" i="2"/>
  <c r="I63" i="2"/>
  <c r="CE68" i="2"/>
  <c r="CF68" i="2" s="1"/>
  <c r="CB69" i="2" s="1"/>
  <c r="CD69" i="2" s="1"/>
  <c r="F69" i="2"/>
  <c r="G69" i="2" s="1"/>
  <c r="C70" i="2" s="1"/>
  <c r="D70" i="2" s="1"/>
  <c r="CQ66" i="2"/>
  <c r="CO66" i="2"/>
  <c r="CR66" i="2"/>
  <c r="CK66" i="2"/>
  <c r="BX67" i="2"/>
  <c r="BY67" i="2" s="1"/>
  <c r="BU68" i="2" s="1"/>
  <c r="CJ66" i="2"/>
  <c r="AK77" i="2"/>
  <c r="AN77" i="2"/>
  <c r="AO77" i="2" s="1"/>
  <c r="AP77" i="2" s="1"/>
  <c r="AL78" i="2" s="1"/>
  <c r="AU80" i="2"/>
  <c r="AV80" i="2" s="1"/>
  <c r="AW80" i="2" s="1"/>
  <c r="AS81" i="2" s="1"/>
  <c r="AR80" i="2"/>
  <c r="AH69" i="2" l="1"/>
  <c r="AI69" i="2" s="1"/>
  <c r="AE70" i="2" s="1"/>
  <c r="AF70" i="2" s="1"/>
  <c r="P67" i="2"/>
  <c r="BJ65" i="2"/>
  <c r="BK65" i="2" s="1"/>
  <c r="BG66" i="2" s="1"/>
  <c r="BB65" i="2"/>
  <c r="BC65" i="2" s="1"/>
  <c r="BD65" i="2" s="1"/>
  <c r="AZ66" i="2" s="1"/>
  <c r="AY66" i="2" s="1"/>
  <c r="S67" i="2"/>
  <c r="T67" i="2" s="1"/>
  <c r="U67" i="2" s="1"/>
  <c r="Q68" i="2" s="1"/>
  <c r="R68" i="2" s="1"/>
  <c r="AG70" i="2"/>
  <c r="AH70" i="2" s="1"/>
  <c r="AI70" i="2" s="1"/>
  <c r="AE71" i="2" s="1"/>
  <c r="AD70" i="2"/>
  <c r="Z73" i="2"/>
  <c r="AA73" i="2" s="1"/>
  <c r="AB73" i="2" s="1"/>
  <c r="X74" i="2" s="1"/>
  <c r="Y74" i="2" s="1"/>
  <c r="BI66" i="2"/>
  <c r="BH66" i="2"/>
  <c r="BJ66" i="2" s="1"/>
  <c r="BK66" i="2" s="1"/>
  <c r="BG67" i="2" s="1"/>
  <c r="BF66" i="2"/>
  <c r="W73" i="2"/>
  <c r="K64" i="2"/>
  <c r="M64" i="2" s="1"/>
  <c r="N64" i="2" s="1"/>
  <c r="J65" i="2" s="1"/>
  <c r="K65" i="2" s="1"/>
  <c r="I64" i="2"/>
  <c r="BQ69" i="2"/>
  <c r="BR69" i="2" s="1"/>
  <c r="BN70" i="2" s="1"/>
  <c r="CA69" i="2"/>
  <c r="CC69" i="2"/>
  <c r="CE69" i="2" s="1"/>
  <c r="CF69" i="2" s="1"/>
  <c r="CB70" i="2" s="1"/>
  <c r="CD70" i="2" s="1"/>
  <c r="B70" i="2"/>
  <c r="E70" i="2"/>
  <c r="F70" i="2" s="1"/>
  <c r="G70" i="2" s="1"/>
  <c r="C71" i="2" s="1"/>
  <c r="CS66" i="2"/>
  <c r="CT66" i="2" s="1"/>
  <c r="CP67" i="2" s="1"/>
  <c r="CL66" i="2"/>
  <c r="CM66" i="2" s="1"/>
  <c r="CI67" i="2" s="1"/>
  <c r="CH67" i="2" s="1"/>
  <c r="BW68" i="2"/>
  <c r="BV68" i="2"/>
  <c r="BT68" i="2"/>
  <c r="AN78" i="2"/>
  <c r="AO78" i="2" s="1"/>
  <c r="AP78" i="2" s="1"/>
  <c r="AL79" i="2" s="1"/>
  <c r="AK78" i="2"/>
  <c r="AU81" i="2"/>
  <c r="AV81" i="2" s="1"/>
  <c r="AW81" i="2" s="1"/>
  <c r="AS82" i="2" s="1"/>
  <c r="AR81" i="2"/>
  <c r="S68" i="2" l="1"/>
  <c r="P68" i="2"/>
  <c r="BA66" i="2"/>
  <c r="BB66" i="2"/>
  <c r="AF71" i="2"/>
  <c r="AG71" i="2"/>
  <c r="AD71" i="2"/>
  <c r="BF67" i="2"/>
  <c r="BH67" i="2"/>
  <c r="BI67" i="2"/>
  <c r="L65" i="2"/>
  <c r="M65" i="2" s="1"/>
  <c r="N65" i="2" s="1"/>
  <c r="J66" i="2" s="1"/>
  <c r="L66" i="2" s="1"/>
  <c r="Z74" i="2"/>
  <c r="AA74" i="2" s="1"/>
  <c r="AB74" i="2" s="1"/>
  <c r="X75" i="2" s="1"/>
  <c r="W74" i="2"/>
  <c r="I65" i="2"/>
  <c r="BP70" i="2"/>
  <c r="BO70" i="2"/>
  <c r="BM70" i="2"/>
  <c r="T68" i="2"/>
  <c r="U68" i="2" s="1"/>
  <c r="Q69" i="2" s="1"/>
  <c r="P69" i="2" s="1"/>
  <c r="CC70" i="2"/>
  <c r="CE70" i="2" s="1"/>
  <c r="CF70" i="2" s="1"/>
  <c r="CB71" i="2" s="1"/>
  <c r="CC71" i="2" s="1"/>
  <c r="CA70" i="2"/>
  <c r="BX68" i="2"/>
  <c r="BY68" i="2" s="1"/>
  <c r="BU69" i="2" s="1"/>
  <c r="BT69" i="2" s="1"/>
  <c r="CQ67" i="2"/>
  <c r="CO67" i="2"/>
  <c r="CR67" i="2"/>
  <c r="CJ67" i="2"/>
  <c r="CK67" i="2"/>
  <c r="D71" i="2"/>
  <c r="B71" i="2"/>
  <c r="E71" i="2"/>
  <c r="AK79" i="2"/>
  <c r="AN79" i="2"/>
  <c r="AO79" i="2" s="1"/>
  <c r="AP79" i="2" s="1"/>
  <c r="AL80" i="2" s="1"/>
  <c r="AU82" i="2"/>
  <c r="AV82" i="2" s="1"/>
  <c r="AW82" i="2" s="1"/>
  <c r="AS83" i="2" s="1"/>
  <c r="AR82" i="2"/>
  <c r="BC66" i="2" l="1"/>
  <c r="BD66" i="2" s="1"/>
  <c r="AZ67" i="2" s="1"/>
  <c r="BA67" i="2" s="1"/>
  <c r="AH71" i="2"/>
  <c r="AI71" i="2" s="1"/>
  <c r="AE72" i="2" s="1"/>
  <c r="AG72" i="2" s="1"/>
  <c r="AY67" i="2"/>
  <c r="BB67" i="2"/>
  <c r="BC67" i="2" s="1"/>
  <c r="BD67" i="2" s="1"/>
  <c r="AZ68" i="2" s="1"/>
  <c r="BA68" i="2" s="1"/>
  <c r="BJ67" i="2"/>
  <c r="BK67" i="2" s="1"/>
  <c r="BG68" i="2" s="1"/>
  <c r="BI68" i="2" s="1"/>
  <c r="BQ70" i="2"/>
  <c r="BR70" i="2" s="1"/>
  <c r="BN71" i="2" s="1"/>
  <c r="BO71" i="2" s="1"/>
  <c r="S69" i="2"/>
  <c r="R69" i="2"/>
  <c r="W75" i="2"/>
  <c r="Z75" i="2"/>
  <c r="Y75" i="2"/>
  <c r="CD71" i="2"/>
  <c r="CE71" i="2" s="1"/>
  <c r="CF71" i="2" s="1"/>
  <c r="CB72" i="2" s="1"/>
  <c r="CD72" i="2" s="1"/>
  <c r="CA71" i="2"/>
  <c r="I66" i="2"/>
  <c r="BV69" i="2"/>
  <c r="K66" i="2"/>
  <c r="M66" i="2" s="1"/>
  <c r="N66" i="2" s="1"/>
  <c r="J67" i="2" s="1"/>
  <c r="L67" i="2" s="1"/>
  <c r="CS67" i="2"/>
  <c r="CT67" i="2" s="1"/>
  <c r="CP68" i="2" s="1"/>
  <c r="CR68" i="2" s="1"/>
  <c r="AF72" i="2"/>
  <c r="AH72" i="2" s="1"/>
  <c r="AI72" i="2" s="1"/>
  <c r="AE73" i="2" s="1"/>
  <c r="AF73" i="2" s="1"/>
  <c r="BW69" i="2"/>
  <c r="CL67" i="2"/>
  <c r="CM67" i="2" s="1"/>
  <c r="CI68" i="2" s="1"/>
  <c r="CK68" i="2" s="1"/>
  <c r="F71" i="2"/>
  <c r="G71" i="2" s="1"/>
  <c r="C72" i="2" s="1"/>
  <c r="D72" i="2" s="1"/>
  <c r="AN80" i="2"/>
  <c r="AO80" i="2" s="1"/>
  <c r="AP80" i="2" s="1"/>
  <c r="AL81" i="2" s="1"/>
  <c r="AK80" i="2"/>
  <c r="AR83" i="2"/>
  <c r="AU83" i="2"/>
  <c r="AV83" i="2" s="1"/>
  <c r="AW83" i="2" s="1"/>
  <c r="AS84" i="2" s="1"/>
  <c r="AD72" i="2" l="1"/>
  <c r="BF68" i="2"/>
  <c r="BH68" i="2"/>
  <c r="BJ68" i="2" s="1"/>
  <c r="BK68" i="2" s="1"/>
  <c r="BG69" i="2" s="1"/>
  <c r="BP71" i="2"/>
  <c r="BQ71" i="2" s="1"/>
  <c r="BR71" i="2" s="1"/>
  <c r="BN72" i="2" s="1"/>
  <c r="BP72" i="2" s="1"/>
  <c r="BM71" i="2"/>
  <c r="T69" i="2"/>
  <c r="U69" i="2" s="1"/>
  <c r="Q70" i="2" s="1"/>
  <c r="S70" i="2" s="1"/>
  <c r="AA75" i="2"/>
  <c r="AB75" i="2" s="1"/>
  <c r="X76" i="2" s="1"/>
  <c r="W76" i="2" s="1"/>
  <c r="CC72" i="2"/>
  <c r="CE72" i="2" s="1"/>
  <c r="CF72" i="2" s="1"/>
  <c r="CB73" i="2" s="1"/>
  <c r="CC73" i="2" s="1"/>
  <c r="BB68" i="2"/>
  <c r="BC68" i="2" s="1"/>
  <c r="BD68" i="2" s="1"/>
  <c r="AZ69" i="2" s="1"/>
  <c r="AY68" i="2"/>
  <c r="CQ68" i="2"/>
  <c r="CS68" i="2" s="1"/>
  <c r="CT68" i="2" s="1"/>
  <c r="CP69" i="2" s="1"/>
  <c r="CA72" i="2"/>
  <c r="I67" i="2"/>
  <c r="CO68" i="2"/>
  <c r="K67" i="2"/>
  <c r="M67" i="2" s="1"/>
  <c r="N67" i="2" s="1"/>
  <c r="J68" i="2" s="1"/>
  <c r="AG73" i="2"/>
  <c r="AH73" i="2" s="1"/>
  <c r="AI73" i="2" s="1"/>
  <c r="AE74" i="2" s="1"/>
  <c r="AF74" i="2" s="1"/>
  <c r="CJ68" i="2"/>
  <c r="CL68" i="2" s="1"/>
  <c r="CM68" i="2" s="1"/>
  <c r="CI69" i="2" s="1"/>
  <c r="CH68" i="2"/>
  <c r="BX69" i="2"/>
  <c r="BY69" i="2" s="1"/>
  <c r="BU70" i="2" s="1"/>
  <c r="BW70" i="2" s="1"/>
  <c r="AD73" i="2"/>
  <c r="B72" i="2"/>
  <c r="E72" i="2"/>
  <c r="F72" i="2" s="1"/>
  <c r="G72" i="2" s="1"/>
  <c r="C73" i="2" s="1"/>
  <c r="E73" i="2" s="1"/>
  <c r="AK81" i="2"/>
  <c r="AN81" i="2"/>
  <c r="AO81" i="2" s="1"/>
  <c r="AP81" i="2" s="1"/>
  <c r="AL82" i="2" s="1"/>
  <c r="AR84" i="2"/>
  <c r="AU84" i="2"/>
  <c r="AV84" i="2" s="1"/>
  <c r="AW84" i="2" s="1"/>
  <c r="AS85" i="2" s="1"/>
  <c r="BF69" i="2" l="1"/>
  <c r="BI69" i="2"/>
  <c r="BH69" i="2"/>
  <c r="BJ69" i="2" s="1"/>
  <c r="BK69" i="2" s="1"/>
  <c r="BG70" i="2" s="1"/>
  <c r="BI70" i="2" s="1"/>
  <c r="AY69" i="2"/>
  <c r="BM72" i="2"/>
  <c r="BO72" i="2"/>
  <c r="BQ72" i="2" s="1"/>
  <c r="BR72" i="2" s="1"/>
  <c r="BN73" i="2" s="1"/>
  <c r="BO73" i="2" s="1"/>
  <c r="BA69" i="2"/>
  <c r="R70" i="2"/>
  <c r="T70" i="2" s="1"/>
  <c r="U70" i="2" s="1"/>
  <c r="Q71" i="2" s="1"/>
  <c r="Y76" i="2"/>
  <c r="P70" i="2"/>
  <c r="Z76" i="2"/>
  <c r="BB69" i="2"/>
  <c r="AD74" i="2"/>
  <c r="CH69" i="2"/>
  <c r="CJ69" i="2"/>
  <c r="L68" i="2"/>
  <c r="K68" i="2"/>
  <c r="I68" i="2"/>
  <c r="BV70" i="2"/>
  <c r="BX70" i="2" s="1"/>
  <c r="BY70" i="2" s="1"/>
  <c r="BU71" i="2" s="1"/>
  <c r="CK69" i="2"/>
  <c r="BT70" i="2"/>
  <c r="AG74" i="2"/>
  <c r="AH74" i="2" s="1"/>
  <c r="AI74" i="2" s="1"/>
  <c r="AE75" i="2" s="1"/>
  <c r="AF75" i="2" s="1"/>
  <c r="CA73" i="2"/>
  <c r="B73" i="2"/>
  <c r="CR69" i="2"/>
  <c r="CO69" i="2"/>
  <c r="CQ69" i="2"/>
  <c r="D73" i="2"/>
  <c r="F73" i="2" s="1"/>
  <c r="G73" i="2" s="1"/>
  <c r="C74" i="2" s="1"/>
  <c r="CD73" i="2"/>
  <c r="CE73" i="2" s="1"/>
  <c r="CF73" i="2" s="1"/>
  <c r="CB74" i="2" s="1"/>
  <c r="AN82" i="2"/>
  <c r="AO82" i="2" s="1"/>
  <c r="AP82" i="2" s="1"/>
  <c r="AL83" i="2" s="1"/>
  <c r="AK82" i="2"/>
  <c r="AR85" i="2"/>
  <c r="AU85" i="2"/>
  <c r="AV85" i="2" s="1"/>
  <c r="AW85" i="2" s="1"/>
  <c r="AS86" i="2" s="1"/>
  <c r="BF70" i="2" l="1"/>
  <c r="AA76" i="2"/>
  <c r="AB76" i="2" s="1"/>
  <c r="X77" i="2" s="1"/>
  <c r="Z77" i="2" s="1"/>
  <c r="BH70" i="2"/>
  <c r="BJ70" i="2" s="1"/>
  <c r="BK70" i="2" s="1"/>
  <c r="BG71" i="2" s="1"/>
  <c r="BH71" i="2" s="1"/>
  <c r="BC69" i="2"/>
  <c r="BD69" i="2" s="1"/>
  <c r="AZ70" i="2" s="1"/>
  <c r="BB70" i="2" s="1"/>
  <c r="BM73" i="2"/>
  <c r="BP73" i="2"/>
  <c r="BQ73" i="2" s="1"/>
  <c r="BR73" i="2" s="1"/>
  <c r="BN74" i="2" s="1"/>
  <c r="BO74" i="2" s="1"/>
  <c r="W77" i="2"/>
  <c r="CL69" i="2"/>
  <c r="CM69" i="2" s="1"/>
  <c r="CI70" i="2" s="1"/>
  <c r="CK70" i="2" s="1"/>
  <c r="M68" i="2"/>
  <c r="N68" i="2" s="1"/>
  <c r="J69" i="2" s="1"/>
  <c r="K69" i="2" s="1"/>
  <c r="BT71" i="2"/>
  <c r="BV71" i="2"/>
  <c r="BW71" i="2"/>
  <c r="AD75" i="2"/>
  <c r="AG75" i="2"/>
  <c r="AH75" i="2" s="1"/>
  <c r="AI75" i="2" s="1"/>
  <c r="AE76" i="2" s="1"/>
  <c r="CS69" i="2"/>
  <c r="CT69" i="2" s="1"/>
  <c r="CP70" i="2" s="1"/>
  <c r="CR70" i="2" s="1"/>
  <c r="P71" i="2"/>
  <c r="R71" i="2"/>
  <c r="S71" i="2"/>
  <c r="E74" i="2"/>
  <c r="D74" i="2"/>
  <c r="B74" i="2"/>
  <c r="CC74" i="2"/>
  <c r="CD74" i="2"/>
  <c r="CA74" i="2"/>
  <c r="AK83" i="2"/>
  <c r="AN83" i="2"/>
  <c r="AO83" i="2" s="1"/>
  <c r="AP83" i="2" s="1"/>
  <c r="AL84" i="2" s="1"/>
  <c r="AR86" i="2"/>
  <c r="AU86" i="2"/>
  <c r="AV86" i="2" s="1"/>
  <c r="AW86" i="2" s="1"/>
  <c r="AS87" i="2" s="1"/>
  <c r="Y77" i="2" l="1"/>
  <c r="AA77" i="2" s="1"/>
  <c r="AB77" i="2" s="1"/>
  <c r="X78" i="2" s="1"/>
  <c r="Y78" i="2" s="1"/>
  <c r="BA70" i="2"/>
  <c r="BC70" i="2" s="1"/>
  <c r="BD70" i="2" s="1"/>
  <c r="AZ71" i="2" s="1"/>
  <c r="BA71" i="2" s="1"/>
  <c r="BP74" i="2"/>
  <c r="AY70" i="2"/>
  <c r="AY71" i="2" s="1"/>
  <c r="BQ74" i="2"/>
  <c r="BR74" i="2" s="1"/>
  <c r="BN75" i="2" s="1"/>
  <c r="BP75" i="2" s="1"/>
  <c r="BM74" i="2"/>
  <c r="BF71" i="2"/>
  <c r="BI71" i="2"/>
  <c r="BJ71" i="2" s="1"/>
  <c r="BK71" i="2" s="1"/>
  <c r="BG72" i="2" s="1"/>
  <c r="BH72" i="2" s="1"/>
  <c r="W78" i="2"/>
  <c r="Z78" i="2"/>
  <c r="AA78" i="2" s="1"/>
  <c r="AB78" i="2" s="1"/>
  <c r="X79" i="2" s="1"/>
  <c r="Y79" i="2" s="1"/>
  <c r="BX71" i="2"/>
  <c r="BY71" i="2" s="1"/>
  <c r="BU72" i="2" s="1"/>
  <c r="BV72" i="2" s="1"/>
  <c r="CH70" i="2"/>
  <c r="CJ70" i="2"/>
  <c r="CL70" i="2" s="1"/>
  <c r="CM70" i="2" s="1"/>
  <c r="CI71" i="2" s="1"/>
  <c r="L69" i="2"/>
  <c r="M69" i="2" s="1"/>
  <c r="N69" i="2" s="1"/>
  <c r="J70" i="2" s="1"/>
  <c r="L70" i="2" s="1"/>
  <c r="I69" i="2"/>
  <c r="CO70" i="2"/>
  <c r="CQ70" i="2"/>
  <c r="CS70" i="2" s="1"/>
  <c r="CT70" i="2" s="1"/>
  <c r="CP71" i="2" s="1"/>
  <c r="CR71" i="2" s="1"/>
  <c r="F74" i="2"/>
  <c r="G74" i="2" s="1"/>
  <c r="C75" i="2" s="1"/>
  <c r="E75" i="2" s="1"/>
  <c r="T71" i="2"/>
  <c r="U71" i="2" s="1"/>
  <c r="Q72" i="2" s="1"/>
  <c r="S72" i="2" s="1"/>
  <c r="AF76" i="2"/>
  <c r="AD76" i="2"/>
  <c r="AG76" i="2"/>
  <c r="CE74" i="2"/>
  <c r="CF74" i="2" s="1"/>
  <c r="CB75" i="2" s="1"/>
  <c r="CC75" i="2" s="1"/>
  <c r="BO75" i="2"/>
  <c r="AK84" i="2"/>
  <c r="AN84" i="2"/>
  <c r="AO84" i="2" s="1"/>
  <c r="AP84" i="2" s="1"/>
  <c r="AL85" i="2" s="1"/>
  <c r="AR87" i="2"/>
  <c r="AU87" i="2"/>
  <c r="AV87" i="2" s="1"/>
  <c r="AW87" i="2" s="1"/>
  <c r="AS88" i="2" s="1"/>
  <c r="BB71" i="2" l="1"/>
  <c r="BC71" i="2" s="1"/>
  <c r="BD71" i="2" s="1"/>
  <c r="AZ72" i="2" s="1"/>
  <c r="BB72" i="2" s="1"/>
  <c r="BM75" i="2"/>
  <c r="BA72" i="2"/>
  <c r="BC72" i="2" s="1"/>
  <c r="BD72" i="2" s="1"/>
  <c r="AZ73" i="2" s="1"/>
  <c r="BA73" i="2" s="1"/>
  <c r="CH71" i="2"/>
  <c r="AY72" i="2"/>
  <c r="BF72" i="2"/>
  <c r="BI72" i="2"/>
  <c r="BJ72" i="2" s="1"/>
  <c r="BK72" i="2" s="1"/>
  <c r="BG73" i="2" s="1"/>
  <c r="Z79" i="2"/>
  <c r="AA79" i="2" s="1"/>
  <c r="AB79" i="2" s="1"/>
  <c r="X80" i="2" s="1"/>
  <c r="W79" i="2"/>
  <c r="BT72" i="2"/>
  <c r="BW72" i="2"/>
  <c r="BX72" i="2" s="1"/>
  <c r="BY72" i="2" s="1"/>
  <c r="BU73" i="2" s="1"/>
  <c r="BV73" i="2" s="1"/>
  <c r="K70" i="2"/>
  <c r="M70" i="2" s="1"/>
  <c r="N70" i="2" s="1"/>
  <c r="J71" i="2" s="1"/>
  <c r="L71" i="2" s="1"/>
  <c r="I70" i="2"/>
  <c r="CO71" i="2"/>
  <c r="D75" i="2"/>
  <c r="F75" i="2" s="1"/>
  <c r="G75" i="2" s="1"/>
  <c r="C76" i="2" s="1"/>
  <c r="E76" i="2" s="1"/>
  <c r="CQ71" i="2"/>
  <c r="CS71" i="2" s="1"/>
  <c r="CT71" i="2" s="1"/>
  <c r="CP72" i="2" s="1"/>
  <c r="CR72" i="2" s="1"/>
  <c r="R72" i="2"/>
  <c r="T72" i="2" s="1"/>
  <c r="U72" i="2" s="1"/>
  <c r="Q73" i="2" s="1"/>
  <c r="B75" i="2"/>
  <c r="P72" i="2"/>
  <c r="CK71" i="2"/>
  <c r="CJ71" i="2"/>
  <c r="AH76" i="2"/>
  <c r="AI76" i="2" s="1"/>
  <c r="AE77" i="2" s="1"/>
  <c r="AD77" i="2" s="1"/>
  <c r="CA75" i="2"/>
  <c r="CD75" i="2"/>
  <c r="CE75" i="2" s="1"/>
  <c r="CF75" i="2" s="1"/>
  <c r="CB76" i="2" s="1"/>
  <c r="BQ75" i="2"/>
  <c r="BR75" i="2" s="1"/>
  <c r="BN76" i="2" s="1"/>
  <c r="AN85" i="2"/>
  <c r="AO85" i="2" s="1"/>
  <c r="AP85" i="2" s="1"/>
  <c r="AL86" i="2" s="1"/>
  <c r="AK85" i="2"/>
  <c r="AR88" i="2"/>
  <c r="AU88" i="2"/>
  <c r="AV88" i="2" s="1"/>
  <c r="AW88" i="2" s="1"/>
  <c r="AS89" i="2" s="1"/>
  <c r="AY73" i="2" l="1"/>
  <c r="BB73" i="2"/>
  <c r="BC73" i="2" s="1"/>
  <c r="BD73" i="2" s="1"/>
  <c r="AZ74" i="2" s="1"/>
  <c r="BA74" i="2" s="1"/>
  <c r="W80" i="2"/>
  <c r="BW73" i="2"/>
  <c r="BX73" i="2"/>
  <c r="BY73" i="2" s="1"/>
  <c r="BU74" i="2" s="1"/>
  <c r="BV74" i="2" s="1"/>
  <c r="BT73" i="2"/>
  <c r="I71" i="2"/>
  <c r="BH73" i="2"/>
  <c r="BF73" i="2"/>
  <c r="BI73" i="2"/>
  <c r="K71" i="2"/>
  <c r="M71" i="2" s="1"/>
  <c r="N71" i="2" s="1"/>
  <c r="J72" i="2" s="1"/>
  <c r="K72" i="2" s="1"/>
  <c r="CQ72" i="2"/>
  <c r="CS72" i="2" s="1"/>
  <c r="CT72" i="2" s="1"/>
  <c r="CP73" i="2" s="1"/>
  <c r="CQ73" i="2" s="1"/>
  <c r="CL71" i="2"/>
  <c r="CM71" i="2" s="1"/>
  <c r="CI72" i="2" s="1"/>
  <c r="CJ72" i="2" s="1"/>
  <c r="CO72" i="2"/>
  <c r="AG77" i="2"/>
  <c r="AF77" i="2"/>
  <c r="D76" i="2"/>
  <c r="F76" i="2" s="1"/>
  <c r="G76" i="2" s="1"/>
  <c r="C77" i="2" s="1"/>
  <c r="B76" i="2"/>
  <c r="P73" i="2"/>
  <c r="R73" i="2"/>
  <c r="S73" i="2"/>
  <c r="Z80" i="2"/>
  <c r="Y80" i="2"/>
  <c r="BW74" i="2"/>
  <c r="BO76" i="2"/>
  <c r="BM76" i="2"/>
  <c r="BP76" i="2"/>
  <c r="CD76" i="2"/>
  <c r="CA76" i="2"/>
  <c r="CC76" i="2"/>
  <c r="AK86" i="2"/>
  <c r="AN86" i="2"/>
  <c r="AO86" i="2" s="1"/>
  <c r="AP86" i="2" s="1"/>
  <c r="AL87" i="2" s="1"/>
  <c r="AR89" i="2"/>
  <c r="AU89" i="2"/>
  <c r="AV89" i="2" s="1"/>
  <c r="AW89" i="2" s="1"/>
  <c r="AS90" i="2" s="1"/>
  <c r="AY74" i="2" l="1"/>
  <c r="BB74" i="2"/>
  <c r="BC74" i="2" s="1"/>
  <c r="BD74" i="2" s="1"/>
  <c r="AZ75" i="2" s="1"/>
  <c r="AY75" i="2" s="1"/>
  <c r="BT74" i="2"/>
  <c r="BX74" i="2"/>
  <c r="BY74" i="2" s="1"/>
  <c r="BU75" i="2" s="1"/>
  <c r="BT75" i="2" s="1"/>
  <c r="BJ73" i="2"/>
  <c r="BK73" i="2" s="1"/>
  <c r="BG74" i="2" s="1"/>
  <c r="BH74" i="2"/>
  <c r="BF74" i="2"/>
  <c r="BI74" i="2"/>
  <c r="L72" i="2"/>
  <c r="M72" i="2" s="1"/>
  <c r="N72" i="2" s="1"/>
  <c r="J73" i="2" s="1"/>
  <c r="K73" i="2" s="1"/>
  <c r="I72" i="2"/>
  <c r="CO73" i="2"/>
  <c r="CH72" i="2"/>
  <c r="CK72" i="2"/>
  <c r="CL72" i="2" s="1"/>
  <c r="CM72" i="2" s="1"/>
  <c r="CI73" i="2" s="1"/>
  <c r="CK73" i="2" s="1"/>
  <c r="CR73" i="2"/>
  <c r="CS73" i="2" s="1"/>
  <c r="CT73" i="2" s="1"/>
  <c r="CP74" i="2" s="1"/>
  <c r="AH77" i="2"/>
  <c r="AI77" i="2" s="1"/>
  <c r="AE78" i="2" s="1"/>
  <c r="AF78" i="2" s="1"/>
  <c r="AA80" i="2"/>
  <c r="AB80" i="2" s="1"/>
  <c r="X81" i="2" s="1"/>
  <c r="W81" i="2" s="1"/>
  <c r="T73" i="2"/>
  <c r="U73" i="2" s="1"/>
  <c r="Q74" i="2" s="1"/>
  <c r="P74" i="2" s="1"/>
  <c r="E77" i="2"/>
  <c r="B77" i="2"/>
  <c r="D77" i="2"/>
  <c r="CE76" i="2"/>
  <c r="CF76" i="2" s="1"/>
  <c r="CB77" i="2" s="1"/>
  <c r="CD77" i="2" s="1"/>
  <c r="BQ76" i="2"/>
  <c r="BR76" i="2" s="1"/>
  <c r="BN77" i="2" s="1"/>
  <c r="BP77" i="2" s="1"/>
  <c r="BW75" i="2"/>
  <c r="AK87" i="2"/>
  <c r="AN87" i="2"/>
  <c r="AO87" i="2" s="1"/>
  <c r="AP87" i="2" s="1"/>
  <c r="AL88" i="2" s="1"/>
  <c r="AR90" i="2"/>
  <c r="AU90" i="2"/>
  <c r="AV90" i="2" s="1"/>
  <c r="AW90" i="2" s="1"/>
  <c r="AS91" i="2" s="1"/>
  <c r="BA75" i="2" l="1"/>
  <c r="BB75" i="2"/>
  <c r="BV75" i="2"/>
  <c r="BJ74" i="2"/>
  <c r="BK74" i="2" s="1"/>
  <c r="BG75" i="2" s="1"/>
  <c r="L73" i="2"/>
  <c r="M73" i="2" s="1"/>
  <c r="N73" i="2" s="1"/>
  <c r="J74" i="2" s="1"/>
  <c r="BF75" i="2"/>
  <c r="BI75" i="2"/>
  <c r="BH75" i="2"/>
  <c r="BJ75" i="2" s="1"/>
  <c r="BK75" i="2" s="1"/>
  <c r="BG76" i="2" s="1"/>
  <c r="I73" i="2"/>
  <c r="CJ73" i="2"/>
  <c r="CL73" i="2" s="1"/>
  <c r="CM73" i="2" s="1"/>
  <c r="CI74" i="2" s="1"/>
  <c r="CJ74" i="2" s="1"/>
  <c r="CQ74" i="2"/>
  <c r="CR74" i="2"/>
  <c r="CO74" i="2"/>
  <c r="CH73" i="2"/>
  <c r="BC75" i="2"/>
  <c r="BD75" i="2" s="1"/>
  <c r="AZ76" i="2" s="1"/>
  <c r="AY76" i="2" s="1"/>
  <c r="AD78" i="2"/>
  <c r="AG78" i="2"/>
  <c r="AH78" i="2" s="1"/>
  <c r="AI78" i="2" s="1"/>
  <c r="AE79" i="2" s="1"/>
  <c r="Z81" i="2"/>
  <c r="Y81" i="2"/>
  <c r="S74" i="2"/>
  <c r="R74" i="2"/>
  <c r="F77" i="2"/>
  <c r="G77" i="2" s="1"/>
  <c r="C78" i="2" s="1"/>
  <c r="E78" i="2" s="1"/>
  <c r="BM77" i="2"/>
  <c r="BO77" i="2"/>
  <c r="BQ77" i="2" s="1"/>
  <c r="BR77" i="2" s="1"/>
  <c r="BN78" i="2" s="1"/>
  <c r="BP78" i="2" s="1"/>
  <c r="CA77" i="2"/>
  <c r="CC77" i="2"/>
  <c r="CE77" i="2" s="1"/>
  <c r="CF77" i="2" s="1"/>
  <c r="CB78" i="2" s="1"/>
  <c r="CD78" i="2" s="1"/>
  <c r="BX75" i="2"/>
  <c r="BY75" i="2" s="1"/>
  <c r="BU76" i="2" s="1"/>
  <c r="BT76" i="2" s="1"/>
  <c r="AN88" i="2"/>
  <c r="AO88" i="2" s="1"/>
  <c r="AP88" i="2" s="1"/>
  <c r="AL89" i="2" s="1"/>
  <c r="AK88" i="2"/>
  <c r="AR91" i="2"/>
  <c r="AU91" i="2"/>
  <c r="AV91" i="2" s="1"/>
  <c r="AW91" i="2" s="1"/>
  <c r="AS92" i="2" s="1"/>
  <c r="T74" i="2" l="1"/>
  <c r="U74" i="2" s="1"/>
  <c r="Q75" i="2" s="1"/>
  <c r="P75" i="2" s="1"/>
  <c r="K74" i="2"/>
  <c r="I74" i="2"/>
  <c r="L74" i="2"/>
  <c r="BI76" i="2"/>
  <c r="BF76" i="2"/>
  <c r="BH76" i="2"/>
  <c r="CH74" i="2"/>
  <c r="CK74" i="2"/>
  <c r="CL74" i="2" s="1"/>
  <c r="CM74" i="2" s="1"/>
  <c r="CI75" i="2" s="1"/>
  <c r="CJ75" i="2" s="1"/>
  <c r="CS74" i="2"/>
  <c r="CT74" i="2" s="1"/>
  <c r="CP75" i="2" s="1"/>
  <c r="CR75" i="2" s="1"/>
  <c r="AA81" i="2"/>
  <c r="AB81" i="2" s="1"/>
  <c r="X82" i="2" s="1"/>
  <c r="W82" i="2" s="1"/>
  <c r="BB76" i="2"/>
  <c r="BA76" i="2"/>
  <c r="AD79" i="2"/>
  <c r="S75" i="2"/>
  <c r="R75" i="2"/>
  <c r="D78" i="2"/>
  <c r="F78" i="2" s="1"/>
  <c r="G78" i="2" s="1"/>
  <c r="C79" i="2" s="1"/>
  <c r="BM78" i="2"/>
  <c r="BO78" i="2"/>
  <c r="BQ78" i="2" s="1"/>
  <c r="BR78" i="2" s="1"/>
  <c r="BN79" i="2" s="1"/>
  <c r="B78" i="2"/>
  <c r="AF79" i="2"/>
  <c r="AG79" i="2"/>
  <c r="CA78" i="2"/>
  <c r="CC78" i="2"/>
  <c r="CE78" i="2" s="1"/>
  <c r="CF78" i="2" s="1"/>
  <c r="CB79" i="2" s="1"/>
  <c r="CC79" i="2" s="1"/>
  <c r="BV76" i="2"/>
  <c r="BW76" i="2"/>
  <c r="AK89" i="2"/>
  <c r="AN89" i="2"/>
  <c r="AO89" i="2" s="1"/>
  <c r="AP89" i="2" s="1"/>
  <c r="AL90" i="2" s="1"/>
  <c r="AR92" i="2"/>
  <c r="AU92" i="2"/>
  <c r="AV92" i="2" s="1"/>
  <c r="AW92" i="2" s="1"/>
  <c r="AS93" i="2" s="1"/>
  <c r="BJ76" i="2" l="1"/>
  <c r="BK76" i="2" s="1"/>
  <c r="BG77" i="2" s="1"/>
  <c r="M74" i="2"/>
  <c r="N74" i="2" s="1"/>
  <c r="J75" i="2" s="1"/>
  <c r="L75" i="2" s="1"/>
  <c r="BC76" i="2"/>
  <c r="BD76" i="2" s="1"/>
  <c r="AZ77" i="2" s="1"/>
  <c r="BA77" i="2" s="1"/>
  <c r="CQ75" i="2"/>
  <c r="CS75" i="2" s="1"/>
  <c r="CT75" i="2" s="1"/>
  <c r="CP76" i="2" s="1"/>
  <c r="CQ76" i="2" s="1"/>
  <c r="K75" i="2"/>
  <c r="M75" i="2" s="1"/>
  <c r="N75" i="2" s="1"/>
  <c r="J76" i="2" s="1"/>
  <c r="K76" i="2" s="1"/>
  <c r="CO75" i="2"/>
  <c r="BI77" i="2"/>
  <c r="BF77" i="2"/>
  <c r="BH77" i="2"/>
  <c r="I75" i="2"/>
  <c r="CK75" i="2"/>
  <c r="CL75" i="2" s="1"/>
  <c r="CM75" i="2" s="1"/>
  <c r="CI76" i="2" s="1"/>
  <c r="CJ76" i="2" s="1"/>
  <c r="CH75" i="2"/>
  <c r="BM79" i="2"/>
  <c r="Z82" i="2"/>
  <c r="Y82" i="2"/>
  <c r="T75" i="2"/>
  <c r="U75" i="2" s="1"/>
  <c r="Q76" i="2" s="1"/>
  <c r="S76" i="2" s="1"/>
  <c r="AY77" i="2"/>
  <c r="BP79" i="2"/>
  <c r="BO79" i="2"/>
  <c r="B79" i="2"/>
  <c r="D79" i="2"/>
  <c r="E79" i="2"/>
  <c r="AH79" i="2"/>
  <c r="AI79" i="2" s="1"/>
  <c r="AE80" i="2" s="1"/>
  <c r="AG80" i="2" s="1"/>
  <c r="BX76" i="2"/>
  <c r="BY76" i="2" s="1"/>
  <c r="BU77" i="2" s="1"/>
  <c r="CA79" i="2"/>
  <c r="CD79" i="2"/>
  <c r="CE79" i="2" s="1"/>
  <c r="CF79" i="2" s="1"/>
  <c r="CB80" i="2" s="1"/>
  <c r="AN90" i="2"/>
  <c r="AO90" i="2" s="1"/>
  <c r="AP90" i="2" s="1"/>
  <c r="AL91" i="2" s="1"/>
  <c r="AK90" i="2"/>
  <c r="AR93" i="2"/>
  <c r="AU93" i="2"/>
  <c r="AV93" i="2" s="1"/>
  <c r="AW93" i="2" s="1"/>
  <c r="AS94" i="2" s="1"/>
  <c r="BB77" i="2" l="1"/>
  <c r="BC77" i="2" s="1"/>
  <c r="BD77" i="2" s="1"/>
  <c r="AZ78" i="2" s="1"/>
  <c r="BA78" i="2" s="1"/>
  <c r="CO76" i="2"/>
  <c r="I76" i="2"/>
  <c r="L76" i="2"/>
  <c r="M76" i="2" s="1"/>
  <c r="N76" i="2" s="1"/>
  <c r="J77" i="2" s="1"/>
  <c r="I77" i="2" s="1"/>
  <c r="R76" i="2"/>
  <c r="T76" i="2" s="1"/>
  <c r="U76" i="2" s="1"/>
  <c r="Q77" i="2" s="1"/>
  <c r="R77" i="2" s="1"/>
  <c r="CR76" i="2"/>
  <c r="CS76" i="2" s="1"/>
  <c r="CT76" i="2" s="1"/>
  <c r="CP77" i="2" s="1"/>
  <c r="CR77" i="2" s="1"/>
  <c r="BJ77" i="2"/>
  <c r="BK77" i="2" s="1"/>
  <c r="BG78" i="2" s="1"/>
  <c r="BF78" i="2" s="1"/>
  <c r="AA82" i="2"/>
  <c r="AB82" i="2" s="1"/>
  <c r="X83" i="2" s="1"/>
  <c r="Y83" i="2" s="1"/>
  <c r="BQ79" i="2"/>
  <c r="BR79" i="2" s="1"/>
  <c r="BN80" i="2" s="1"/>
  <c r="BO80" i="2" s="1"/>
  <c r="P76" i="2"/>
  <c r="AY78" i="2"/>
  <c r="BB78" i="2"/>
  <c r="BC78" i="2" s="1"/>
  <c r="BD78" i="2" s="1"/>
  <c r="AZ79" i="2" s="1"/>
  <c r="CK76" i="2"/>
  <c r="CL76" i="2" s="1"/>
  <c r="CM76" i="2" s="1"/>
  <c r="CI77" i="2" s="1"/>
  <c r="CK77" i="2" s="1"/>
  <c r="CH76" i="2"/>
  <c r="F79" i="2"/>
  <c r="G79" i="2" s="1"/>
  <c r="C80" i="2" s="1"/>
  <c r="B80" i="2" s="1"/>
  <c r="AF80" i="2"/>
  <c r="AH80" i="2" s="1"/>
  <c r="AI80" i="2" s="1"/>
  <c r="AE81" i="2" s="1"/>
  <c r="AG81" i="2" s="1"/>
  <c r="AD80" i="2"/>
  <c r="BW77" i="2"/>
  <c r="BT77" i="2"/>
  <c r="BV77" i="2"/>
  <c r="CA80" i="2"/>
  <c r="CC80" i="2"/>
  <c r="CD80" i="2"/>
  <c r="K77" i="2"/>
  <c r="AK91" i="2"/>
  <c r="AN91" i="2"/>
  <c r="AO91" i="2" s="1"/>
  <c r="AP91" i="2" s="1"/>
  <c r="AL92" i="2" s="1"/>
  <c r="AR94" i="2"/>
  <c r="AU94" i="2"/>
  <c r="AV94" i="2" s="1"/>
  <c r="AW94" i="2" s="1"/>
  <c r="AS95" i="2" s="1"/>
  <c r="S77" i="2" l="1"/>
  <c r="L77" i="2"/>
  <c r="BH78" i="2"/>
  <c r="CQ77" i="2"/>
  <c r="CS77" i="2" s="1"/>
  <c r="CT77" i="2" s="1"/>
  <c r="CP78" i="2" s="1"/>
  <c r="CQ78" i="2" s="1"/>
  <c r="W83" i="2"/>
  <c r="BI78" i="2"/>
  <c r="BJ78" i="2" s="1"/>
  <c r="BK78" i="2" s="1"/>
  <c r="BG79" i="2" s="1"/>
  <c r="BH79" i="2" s="1"/>
  <c r="T77" i="2"/>
  <c r="U77" i="2" s="1"/>
  <c r="Q78" i="2" s="1"/>
  <c r="S78" i="2" s="1"/>
  <c r="CO77" i="2"/>
  <c r="P77" i="2"/>
  <c r="Z83" i="2"/>
  <c r="AA83" i="2" s="1"/>
  <c r="AB83" i="2" s="1"/>
  <c r="X84" i="2" s="1"/>
  <c r="BP80" i="2"/>
  <c r="BQ80" i="2" s="1"/>
  <c r="BR80" i="2" s="1"/>
  <c r="BN81" i="2" s="1"/>
  <c r="BM80" i="2"/>
  <c r="CJ77" i="2"/>
  <c r="CL77" i="2" s="1"/>
  <c r="CM77" i="2" s="1"/>
  <c r="CI78" i="2" s="1"/>
  <c r="CJ78" i="2" s="1"/>
  <c r="CH77" i="2"/>
  <c r="D80" i="2"/>
  <c r="E80" i="2"/>
  <c r="AY79" i="2"/>
  <c r="BB79" i="2"/>
  <c r="BA79" i="2"/>
  <c r="AF81" i="2"/>
  <c r="AH81" i="2" s="1"/>
  <c r="AI81" i="2" s="1"/>
  <c r="AE82" i="2" s="1"/>
  <c r="AD81" i="2"/>
  <c r="BX77" i="2"/>
  <c r="BY77" i="2" s="1"/>
  <c r="BU78" i="2" s="1"/>
  <c r="BV78" i="2" s="1"/>
  <c r="M77" i="2"/>
  <c r="N77" i="2" s="1"/>
  <c r="J78" i="2" s="1"/>
  <c r="L78" i="2" s="1"/>
  <c r="CE80" i="2"/>
  <c r="CF80" i="2" s="1"/>
  <c r="CB81" i="2" s="1"/>
  <c r="AK92" i="2"/>
  <c r="AN92" i="2"/>
  <c r="AO92" i="2" s="1"/>
  <c r="AP92" i="2" s="1"/>
  <c r="AL93" i="2" s="1"/>
  <c r="AR95" i="2"/>
  <c r="AU95" i="2"/>
  <c r="AV95" i="2" s="1"/>
  <c r="AW95" i="2" s="1"/>
  <c r="AS96" i="2" s="1"/>
  <c r="W84" i="2" l="1"/>
  <c r="CR78" i="2"/>
  <c r="CS78" i="2" s="1"/>
  <c r="CT78" i="2" s="1"/>
  <c r="CP79" i="2" s="1"/>
  <c r="CQ79" i="2" s="1"/>
  <c r="CO78" i="2"/>
  <c r="CO79" i="2" s="1"/>
  <c r="P78" i="2"/>
  <c r="R78" i="2"/>
  <c r="T78" i="2" s="1"/>
  <c r="U78" i="2" s="1"/>
  <c r="Q79" i="2" s="1"/>
  <c r="R79" i="2" s="1"/>
  <c r="BI79" i="2"/>
  <c r="BJ79" i="2" s="1"/>
  <c r="BK79" i="2" s="1"/>
  <c r="BG80" i="2" s="1"/>
  <c r="BF79" i="2"/>
  <c r="Z84" i="2"/>
  <c r="BO81" i="2"/>
  <c r="BP81" i="2"/>
  <c r="BM81" i="2"/>
  <c r="Y84" i="2"/>
  <c r="F80" i="2"/>
  <c r="G80" i="2" s="1"/>
  <c r="C81" i="2" s="1"/>
  <c r="E81" i="2" s="1"/>
  <c r="BC79" i="2"/>
  <c r="BD79" i="2" s="1"/>
  <c r="AZ80" i="2" s="1"/>
  <c r="AY80" i="2" s="1"/>
  <c r="I78" i="2"/>
  <c r="K78" i="2"/>
  <c r="M78" i="2" s="1"/>
  <c r="N78" i="2" s="1"/>
  <c r="J79" i="2" s="1"/>
  <c r="L79" i="2" s="1"/>
  <c r="AF82" i="2"/>
  <c r="AG82" i="2"/>
  <c r="AD82" i="2"/>
  <c r="BW78" i="2"/>
  <c r="BX78" i="2" s="1"/>
  <c r="BY78" i="2" s="1"/>
  <c r="BU79" i="2" s="1"/>
  <c r="BT78" i="2"/>
  <c r="CC81" i="2"/>
  <c r="CA81" i="2"/>
  <c r="CD81" i="2"/>
  <c r="CK78" i="2"/>
  <c r="CL78" i="2" s="1"/>
  <c r="CM78" i="2" s="1"/>
  <c r="CI79" i="2" s="1"/>
  <c r="CJ79" i="2" s="1"/>
  <c r="CH78" i="2"/>
  <c r="AK93" i="2"/>
  <c r="AN93" i="2"/>
  <c r="AO93" i="2" s="1"/>
  <c r="AP93" i="2" s="1"/>
  <c r="AL94" i="2" s="1"/>
  <c r="AR96" i="2"/>
  <c r="AU96" i="2"/>
  <c r="AV96" i="2" s="1"/>
  <c r="AW96" i="2" s="1"/>
  <c r="AS97" i="2" s="1"/>
  <c r="CR79" i="2" l="1"/>
  <c r="CS79" i="2"/>
  <c r="CT79" i="2" s="1"/>
  <c r="CP80" i="2" s="1"/>
  <c r="CR80" i="2" s="1"/>
  <c r="BF80" i="2"/>
  <c r="BH80" i="2"/>
  <c r="BI80" i="2"/>
  <c r="AA84" i="2"/>
  <c r="AB84" i="2" s="1"/>
  <c r="X85" i="2" s="1"/>
  <c r="W85" i="2" s="1"/>
  <c r="BQ81" i="2"/>
  <c r="BR81" i="2" s="1"/>
  <c r="BN82" i="2" s="1"/>
  <c r="BM82" i="2" s="1"/>
  <c r="B81" i="2"/>
  <c r="D81" i="2"/>
  <c r="F81" i="2" s="1"/>
  <c r="G81" i="2" s="1"/>
  <c r="C82" i="2" s="1"/>
  <c r="D82" i="2" s="1"/>
  <c r="BB80" i="2"/>
  <c r="BA80" i="2"/>
  <c r="P79" i="2"/>
  <c r="S79" i="2"/>
  <c r="T79" i="2" s="1"/>
  <c r="U79" i="2" s="1"/>
  <c r="Q80" i="2" s="1"/>
  <c r="CQ80" i="2"/>
  <c r="CS80" i="2" s="1"/>
  <c r="CT80" i="2" s="1"/>
  <c r="CP81" i="2" s="1"/>
  <c r="CQ81" i="2" s="1"/>
  <c r="K79" i="2"/>
  <c r="M79" i="2" s="1"/>
  <c r="N79" i="2" s="1"/>
  <c r="J80" i="2" s="1"/>
  <c r="L80" i="2" s="1"/>
  <c r="I79" i="2"/>
  <c r="BV79" i="2"/>
  <c r="BW79" i="2"/>
  <c r="BT79" i="2"/>
  <c r="AH82" i="2"/>
  <c r="AI82" i="2" s="1"/>
  <c r="AE83" i="2" s="1"/>
  <c r="CH79" i="2"/>
  <c r="CE81" i="2"/>
  <c r="CF81" i="2" s="1"/>
  <c r="CB82" i="2" s="1"/>
  <c r="CK79" i="2"/>
  <c r="CL79" i="2" s="1"/>
  <c r="CM79" i="2" s="1"/>
  <c r="CI80" i="2" s="1"/>
  <c r="CJ80" i="2" s="1"/>
  <c r="AK94" i="2"/>
  <c r="AN94" i="2"/>
  <c r="AO94" i="2" s="1"/>
  <c r="AP94" i="2" s="1"/>
  <c r="AL95" i="2" s="1"/>
  <c r="AU97" i="2"/>
  <c r="AV97" i="2" s="1"/>
  <c r="AW97" i="2" s="1"/>
  <c r="AS98" i="2" s="1"/>
  <c r="AR97" i="2"/>
  <c r="CO80" i="2" l="1"/>
  <c r="Z85" i="2"/>
  <c r="Y85" i="2"/>
  <c r="AA85" i="2" s="1"/>
  <c r="AB85" i="2" s="1"/>
  <c r="X86" i="2" s="1"/>
  <c r="W86" i="2" s="1"/>
  <c r="BJ80" i="2"/>
  <c r="BK80" i="2" s="1"/>
  <c r="BG81" i="2" s="1"/>
  <c r="BH81" i="2" s="1"/>
  <c r="BJ81" i="2" s="1"/>
  <c r="BK81" i="2" s="1"/>
  <c r="BG82" i="2" s="1"/>
  <c r="BI82" i="2" s="1"/>
  <c r="BI81" i="2"/>
  <c r="BP82" i="2"/>
  <c r="BO82" i="2"/>
  <c r="B82" i="2"/>
  <c r="BC80" i="2"/>
  <c r="BD80" i="2" s="1"/>
  <c r="AZ81" i="2" s="1"/>
  <c r="AY81" i="2" s="1"/>
  <c r="E82" i="2"/>
  <c r="F82" i="2" s="1"/>
  <c r="G82" i="2" s="1"/>
  <c r="C83" i="2" s="1"/>
  <c r="E83" i="2" s="1"/>
  <c r="S80" i="2"/>
  <c r="R80" i="2"/>
  <c r="P80" i="2"/>
  <c r="CO81" i="2"/>
  <c r="CR81" i="2"/>
  <c r="CS81" i="2" s="1"/>
  <c r="CT81" i="2" s="1"/>
  <c r="CP82" i="2" s="1"/>
  <c r="CQ82" i="2" s="1"/>
  <c r="I80" i="2"/>
  <c r="K80" i="2"/>
  <c r="M80" i="2" s="1"/>
  <c r="N80" i="2" s="1"/>
  <c r="J81" i="2" s="1"/>
  <c r="K81" i="2" s="1"/>
  <c r="AF83" i="2"/>
  <c r="AG83" i="2"/>
  <c r="AD83" i="2"/>
  <c r="BX79" i="2"/>
  <c r="BY79" i="2" s="1"/>
  <c r="BU80" i="2" s="1"/>
  <c r="CH80" i="2"/>
  <c r="CD82" i="2"/>
  <c r="CA82" i="2"/>
  <c r="CC82" i="2"/>
  <c r="CK80" i="2"/>
  <c r="CL80" i="2" s="1"/>
  <c r="CM80" i="2" s="1"/>
  <c r="CI81" i="2" s="1"/>
  <c r="CJ81" i="2" s="1"/>
  <c r="AK95" i="2"/>
  <c r="AN95" i="2"/>
  <c r="AO95" i="2" s="1"/>
  <c r="AP95" i="2" s="1"/>
  <c r="AL96" i="2" s="1"/>
  <c r="AR98" i="2"/>
  <c r="AU98" i="2"/>
  <c r="AV98" i="2" s="1"/>
  <c r="AW98" i="2" s="1"/>
  <c r="AS99" i="2" s="1"/>
  <c r="BF81" i="2" l="1"/>
  <c r="BQ82" i="2"/>
  <c r="BR82" i="2" s="1"/>
  <c r="BN83" i="2" s="1"/>
  <c r="BM83" i="2" s="1"/>
  <c r="BF82" i="2"/>
  <c r="BB81" i="2"/>
  <c r="BP83" i="2"/>
  <c r="BO83" i="2"/>
  <c r="BQ83" i="2" s="1"/>
  <c r="BR83" i="2" s="1"/>
  <c r="BN84" i="2" s="1"/>
  <c r="BH82" i="2"/>
  <c r="BJ82" i="2" s="1"/>
  <c r="BK82" i="2" s="1"/>
  <c r="BG83" i="2" s="1"/>
  <c r="Z86" i="2"/>
  <c r="Y86" i="2"/>
  <c r="BA81" i="2"/>
  <c r="BC81" i="2" s="1"/>
  <c r="BD81" i="2" s="1"/>
  <c r="AZ82" i="2" s="1"/>
  <c r="B83" i="2"/>
  <c r="T80" i="2"/>
  <c r="U80" i="2" s="1"/>
  <c r="Q81" i="2" s="1"/>
  <c r="S81" i="2" s="1"/>
  <c r="D83" i="2"/>
  <c r="F83" i="2" s="1"/>
  <c r="G83" i="2" s="1"/>
  <c r="C84" i="2" s="1"/>
  <c r="D84" i="2" s="1"/>
  <c r="CO82" i="2"/>
  <c r="CR82" i="2"/>
  <c r="CS82" i="2" s="1"/>
  <c r="CT82" i="2" s="1"/>
  <c r="CP83" i="2" s="1"/>
  <c r="CR83" i="2" s="1"/>
  <c r="AH83" i="2"/>
  <c r="AI83" i="2" s="1"/>
  <c r="AE84" i="2" s="1"/>
  <c r="AG84" i="2" s="1"/>
  <c r="I81" i="2"/>
  <c r="L81" i="2"/>
  <c r="M81" i="2" s="1"/>
  <c r="N81" i="2" s="1"/>
  <c r="J82" i="2" s="1"/>
  <c r="K82" i="2" s="1"/>
  <c r="BW80" i="2"/>
  <c r="BT80" i="2"/>
  <c r="BV80" i="2"/>
  <c r="CK81" i="2"/>
  <c r="CL81" i="2" s="1"/>
  <c r="CM81" i="2" s="1"/>
  <c r="CI82" i="2" s="1"/>
  <c r="CK82" i="2" s="1"/>
  <c r="CE82" i="2"/>
  <c r="CF82" i="2" s="1"/>
  <c r="CB83" i="2" s="1"/>
  <c r="CD83" i="2" s="1"/>
  <c r="CH81" i="2"/>
  <c r="AK96" i="2"/>
  <c r="AN96" i="2"/>
  <c r="AO96" i="2" s="1"/>
  <c r="AP96" i="2" s="1"/>
  <c r="AL97" i="2" s="1"/>
  <c r="AU99" i="2"/>
  <c r="AV99" i="2" s="1"/>
  <c r="AW99" i="2" s="1"/>
  <c r="AS100" i="2" s="1"/>
  <c r="AR99" i="2"/>
  <c r="AA86" i="2" l="1"/>
  <c r="AB86" i="2" s="1"/>
  <c r="X87" i="2" s="1"/>
  <c r="W87" i="2" s="1"/>
  <c r="P81" i="2"/>
  <c r="E84" i="2"/>
  <c r="F84" i="2" s="1"/>
  <c r="G84" i="2" s="1"/>
  <c r="C85" i="2" s="1"/>
  <c r="BH83" i="2"/>
  <c r="BI83" i="2"/>
  <c r="BF83" i="2"/>
  <c r="BO84" i="2"/>
  <c r="BQ84" i="2" s="1"/>
  <c r="BR84" i="2" s="1"/>
  <c r="BN85" i="2" s="1"/>
  <c r="BP84" i="2"/>
  <c r="BM84" i="2"/>
  <c r="R81" i="2"/>
  <c r="T81" i="2" s="1"/>
  <c r="U81" i="2" s="1"/>
  <c r="Q82" i="2" s="1"/>
  <c r="P82" i="2" s="1"/>
  <c r="BB82" i="2"/>
  <c r="AY82" i="2"/>
  <c r="BA82" i="2"/>
  <c r="B84" i="2"/>
  <c r="CO83" i="2"/>
  <c r="CQ83" i="2"/>
  <c r="CS83" i="2" s="1"/>
  <c r="CT83" i="2" s="1"/>
  <c r="CP84" i="2" s="1"/>
  <c r="CR84" i="2" s="1"/>
  <c r="AF84" i="2"/>
  <c r="AH84" i="2" s="1"/>
  <c r="AI84" i="2" s="1"/>
  <c r="AE85" i="2" s="1"/>
  <c r="AG85" i="2" s="1"/>
  <c r="AD84" i="2"/>
  <c r="Y87" i="2"/>
  <c r="Z87" i="2"/>
  <c r="L82" i="2"/>
  <c r="M82" i="2" s="1"/>
  <c r="N82" i="2" s="1"/>
  <c r="J83" i="2" s="1"/>
  <c r="L83" i="2" s="1"/>
  <c r="I82" i="2"/>
  <c r="BX80" i="2"/>
  <c r="BY80" i="2" s="1"/>
  <c r="BU81" i="2" s="1"/>
  <c r="BW81" i="2" s="1"/>
  <c r="CJ82" i="2"/>
  <c r="CL82" i="2" s="1"/>
  <c r="CM82" i="2" s="1"/>
  <c r="CI83" i="2" s="1"/>
  <c r="CK83" i="2" s="1"/>
  <c r="CH82" i="2"/>
  <c r="CC83" i="2"/>
  <c r="CE83" i="2" s="1"/>
  <c r="CF83" i="2" s="1"/>
  <c r="CB84" i="2" s="1"/>
  <c r="CA83" i="2"/>
  <c r="AK97" i="2"/>
  <c r="AN97" i="2"/>
  <c r="AO97" i="2" s="1"/>
  <c r="AP97" i="2" s="1"/>
  <c r="AL98" i="2" s="1"/>
  <c r="AU100" i="2"/>
  <c r="AV100" i="2" s="1"/>
  <c r="AW100" i="2" s="1"/>
  <c r="AS101" i="2" s="1"/>
  <c r="AR100" i="2"/>
  <c r="BJ83" i="2" l="1"/>
  <c r="BK83" i="2" s="1"/>
  <c r="BG84" i="2" s="1"/>
  <c r="BH84" i="2" s="1"/>
  <c r="BM85" i="2"/>
  <c r="S82" i="2"/>
  <c r="R82" i="2"/>
  <c r="T82" i="2" s="1"/>
  <c r="U82" i="2" s="1"/>
  <c r="Q83" i="2" s="1"/>
  <c r="S83" i="2" s="1"/>
  <c r="D85" i="2"/>
  <c r="B85" i="2"/>
  <c r="BF84" i="2"/>
  <c r="BC82" i="2"/>
  <c r="BD82" i="2" s="1"/>
  <c r="AZ83" i="2" s="1"/>
  <c r="AY83" i="2" s="1"/>
  <c r="BP85" i="2"/>
  <c r="BO85" i="2"/>
  <c r="BQ85" i="2" s="1"/>
  <c r="BR85" i="2" s="1"/>
  <c r="BN86" i="2" s="1"/>
  <c r="BP86" i="2" s="1"/>
  <c r="BI84" i="2"/>
  <c r="BJ84" i="2" s="1"/>
  <c r="BK84" i="2" s="1"/>
  <c r="BG85" i="2" s="1"/>
  <c r="BH85" i="2" s="1"/>
  <c r="E85" i="2"/>
  <c r="CQ84" i="2"/>
  <c r="CS84" i="2" s="1"/>
  <c r="CT84" i="2" s="1"/>
  <c r="CP85" i="2" s="1"/>
  <c r="CR85" i="2" s="1"/>
  <c r="CO84" i="2"/>
  <c r="AF85" i="2"/>
  <c r="AH85" i="2" s="1"/>
  <c r="AI85" i="2" s="1"/>
  <c r="AE86" i="2" s="1"/>
  <c r="AF86" i="2" s="1"/>
  <c r="AD85" i="2"/>
  <c r="AA87" i="2"/>
  <c r="AB87" i="2" s="1"/>
  <c r="X88" i="2" s="1"/>
  <c r="BT81" i="2"/>
  <c r="CA84" i="2"/>
  <c r="BV81" i="2"/>
  <c r="BX81" i="2" s="1"/>
  <c r="BY81" i="2" s="1"/>
  <c r="BU82" i="2" s="1"/>
  <c r="K83" i="2"/>
  <c r="M83" i="2" s="1"/>
  <c r="N83" i="2" s="1"/>
  <c r="J84" i="2" s="1"/>
  <c r="L84" i="2" s="1"/>
  <c r="CJ83" i="2"/>
  <c r="CL83" i="2" s="1"/>
  <c r="CM83" i="2" s="1"/>
  <c r="CI84" i="2" s="1"/>
  <c r="CJ84" i="2" s="1"/>
  <c r="CH83" i="2"/>
  <c r="CC84" i="2"/>
  <c r="CD84" i="2"/>
  <c r="I83" i="2"/>
  <c r="AK98" i="2"/>
  <c r="AN98" i="2"/>
  <c r="AO98" i="2" s="1"/>
  <c r="AP98" i="2" s="1"/>
  <c r="AL99" i="2" s="1"/>
  <c r="AR101" i="2"/>
  <c r="AU101" i="2"/>
  <c r="AV101" i="2" s="1"/>
  <c r="AW101" i="2" s="1"/>
  <c r="AS102" i="2" s="1"/>
  <c r="F85" i="2" l="1"/>
  <c r="G85" i="2" s="1"/>
  <c r="C86" i="2" s="1"/>
  <c r="BB83" i="2"/>
  <c r="BF85" i="2"/>
  <c r="BI85" i="2"/>
  <c r="BJ85" i="2" s="1"/>
  <c r="BK85" i="2" s="1"/>
  <c r="BG86" i="2" s="1"/>
  <c r="BA83" i="2"/>
  <c r="BC83" i="2" s="1"/>
  <c r="BD83" i="2" s="1"/>
  <c r="AZ84" i="2" s="1"/>
  <c r="BB84" i="2" s="1"/>
  <c r="D86" i="2"/>
  <c r="E86" i="2"/>
  <c r="B86" i="2"/>
  <c r="BM86" i="2"/>
  <c r="BO86" i="2"/>
  <c r="BQ86" i="2" s="1"/>
  <c r="BR86" i="2" s="1"/>
  <c r="BN87" i="2" s="1"/>
  <c r="BO87" i="2" s="1"/>
  <c r="P83" i="2"/>
  <c r="Y88" i="2"/>
  <c r="Z88" i="2"/>
  <c r="W88" i="2"/>
  <c r="CO85" i="2"/>
  <c r="AG86" i="2"/>
  <c r="AH86" i="2" s="1"/>
  <c r="AI86" i="2" s="1"/>
  <c r="AE87" i="2" s="1"/>
  <c r="R83" i="2"/>
  <c r="T83" i="2" s="1"/>
  <c r="U83" i="2" s="1"/>
  <c r="Q84" i="2" s="1"/>
  <c r="P84" i="2" s="1"/>
  <c r="AD86" i="2"/>
  <c r="CQ85" i="2"/>
  <c r="CS85" i="2" s="1"/>
  <c r="CT85" i="2" s="1"/>
  <c r="CP86" i="2" s="1"/>
  <c r="CR86" i="2" s="1"/>
  <c r="BW82" i="2"/>
  <c r="BT82" i="2"/>
  <c r="BV82" i="2"/>
  <c r="CE84" i="2"/>
  <c r="CF84" i="2" s="1"/>
  <c r="CB85" i="2" s="1"/>
  <c r="CD85" i="2" s="1"/>
  <c r="CH84" i="2"/>
  <c r="CK84" i="2"/>
  <c r="CL84" i="2" s="1"/>
  <c r="CM84" i="2" s="1"/>
  <c r="CI85" i="2" s="1"/>
  <c r="CK85" i="2" s="1"/>
  <c r="K84" i="2"/>
  <c r="M84" i="2" s="1"/>
  <c r="N84" i="2" s="1"/>
  <c r="J85" i="2" s="1"/>
  <c r="I84" i="2"/>
  <c r="AK99" i="2"/>
  <c r="AN99" i="2"/>
  <c r="AO99" i="2" s="1"/>
  <c r="AP99" i="2" s="1"/>
  <c r="AL100" i="2" s="1"/>
  <c r="AU102" i="2"/>
  <c r="AV102" i="2" s="1"/>
  <c r="AW102" i="2" s="1"/>
  <c r="AS103" i="2" s="1"/>
  <c r="AR102" i="2"/>
  <c r="BA84" i="2" l="1"/>
  <c r="BC84" i="2" s="1"/>
  <c r="BD84" i="2" s="1"/>
  <c r="AZ85" i="2" s="1"/>
  <c r="BB85" i="2" s="1"/>
  <c r="BH86" i="2"/>
  <c r="BF86" i="2"/>
  <c r="BI86" i="2"/>
  <c r="F86" i="2"/>
  <c r="G86" i="2" s="1"/>
  <c r="C87" i="2" s="1"/>
  <c r="B87" i="2" s="1"/>
  <c r="AY84" i="2"/>
  <c r="AY85" i="2" s="1"/>
  <c r="AA88" i="2"/>
  <c r="AB88" i="2" s="1"/>
  <c r="X89" i="2" s="1"/>
  <c r="R84" i="2"/>
  <c r="S84" i="2"/>
  <c r="CA85" i="2"/>
  <c r="CC85" i="2"/>
  <c r="CE85" i="2" s="1"/>
  <c r="CF85" i="2" s="1"/>
  <c r="CB86" i="2" s="1"/>
  <c r="CD86" i="2" s="1"/>
  <c r="BM87" i="2"/>
  <c r="BP87" i="2"/>
  <c r="BQ87" i="2" s="1"/>
  <c r="BR87" i="2" s="1"/>
  <c r="BN88" i="2" s="1"/>
  <c r="AG87" i="2"/>
  <c r="AD87" i="2"/>
  <c r="AF87" i="2"/>
  <c r="BX82" i="2"/>
  <c r="BY82" i="2" s="1"/>
  <c r="BU83" i="2" s="1"/>
  <c r="CH85" i="2"/>
  <c r="I85" i="2"/>
  <c r="CJ85" i="2"/>
  <c r="CL85" i="2" s="1"/>
  <c r="CM85" i="2" s="1"/>
  <c r="CI86" i="2" s="1"/>
  <c r="CJ86" i="2" s="1"/>
  <c r="CO86" i="2"/>
  <c r="CQ86" i="2"/>
  <c r="CS86" i="2" s="1"/>
  <c r="CT86" i="2" s="1"/>
  <c r="CP87" i="2" s="1"/>
  <c r="L85" i="2"/>
  <c r="K85" i="2"/>
  <c r="BA85" i="2"/>
  <c r="AN100" i="2"/>
  <c r="AO100" i="2" s="1"/>
  <c r="AP100" i="2" s="1"/>
  <c r="AL101" i="2" s="1"/>
  <c r="AK100" i="2"/>
  <c r="AU103" i="2"/>
  <c r="AV103" i="2" s="1"/>
  <c r="AW103" i="2" s="1"/>
  <c r="AS104" i="2" s="1"/>
  <c r="AR103" i="2"/>
  <c r="BJ86" i="2" l="1"/>
  <c r="BK86" i="2" s="1"/>
  <c r="BG87" i="2" s="1"/>
  <c r="BF87" i="2" s="1"/>
  <c r="E87" i="2"/>
  <c r="D87" i="2"/>
  <c r="F87" i="2" s="1"/>
  <c r="G87" i="2" s="1"/>
  <c r="C88" i="2" s="1"/>
  <c r="E88" i="2" s="1"/>
  <c r="CO87" i="2"/>
  <c r="BI87" i="2"/>
  <c r="BH87" i="2"/>
  <c r="W89" i="2"/>
  <c r="Z89" i="2"/>
  <c r="Y89" i="2"/>
  <c r="AA89" i="2" s="1"/>
  <c r="AB89" i="2" s="1"/>
  <c r="X90" i="2" s="1"/>
  <c r="T84" i="2"/>
  <c r="U84" i="2" s="1"/>
  <c r="Q85" i="2" s="1"/>
  <c r="AH87" i="2"/>
  <c r="AI87" i="2" s="1"/>
  <c r="AE88" i="2" s="1"/>
  <c r="AD88" i="2" s="1"/>
  <c r="CC86" i="2"/>
  <c r="CE86" i="2" s="1"/>
  <c r="CF86" i="2" s="1"/>
  <c r="CB87" i="2" s="1"/>
  <c r="CA86" i="2"/>
  <c r="BV83" i="2"/>
  <c r="BT83" i="2"/>
  <c r="BW83" i="2"/>
  <c r="CQ87" i="2"/>
  <c r="CR87" i="2"/>
  <c r="M85" i="2"/>
  <c r="N85" i="2" s="1"/>
  <c r="J86" i="2" s="1"/>
  <c r="L86" i="2" s="1"/>
  <c r="BP88" i="2"/>
  <c r="BM88" i="2"/>
  <c r="BO88" i="2"/>
  <c r="CH86" i="2"/>
  <c r="BC85" i="2"/>
  <c r="BD85" i="2" s="1"/>
  <c r="AZ86" i="2" s="1"/>
  <c r="CK86" i="2"/>
  <c r="CL86" i="2" s="1"/>
  <c r="CM86" i="2" s="1"/>
  <c r="CI87" i="2" s="1"/>
  <c r="AN101" i="2"/>
  <c r="AO101" i="2" s="1"/>
  <c r="AP101" i="2" s="1"/>
  <c r="AL102" i="2" s="1"/>
  <c r="AK101" i="2"/>
  <c r="AR104" i="2"/>
  <c r="AU104" i="2"/>
  <c r="AV104" i="2" s="1"/>
  <c r="AW104" i="2" s="1"/>
  <c r="AS105" i="2" s="1"/>
  <c r="B88" i="2" l="1"/>
  <c r="D88" i="2"/>
  <c r="BJ87" i="2"/>
  <c r="BK87" i="2" s="1"/>
  <c r="BG88" i="2" s="1"/>
  <c r="BI88" i="2" s="1"/>
  <c r="F88" i="2"/>
  <c r="G88" i="2" s="1"/>
  <c r="C89" i="2" s="1"/>
  <c r="CA87" i="2"/>
  <c r="Z90" i="2"/>
  <c r="Y90" i="2"/>
  <c r="W90" i="2"/>
  <c r="R85" i="2"/>
  <c r="S85" i="2"/>
  <c r="P85" i="2"/>
  <c r="AG88" i="2"/>
  <c r="CD87" i="2"/>
  <c r="AF88" i="2"/>
  <c r="CC87" i="2"/>
  <c r="BX83" i="2"/>
  <c r="BY83" i="2" s="1"/>
  <c r="BU84" i="2" s="1"/>
  <c r="BV84" i="2" s="1"/>
  <c r="I86" i="2"/>
  <c r="CS87" i="2"/>
  <c r="CT87" i="2" s="1"/>
  <c r="CP88" i="2" s="1"/>
  <c r="CQ88" i="2" s="1"/>
  <c r="K86" i="2"/>
  <c r="M86" i="2" s="1"/>
  <c r="N86" i="2" s="1"/>
  <c r="J87" i="2" s="1"/>
  <c r="BQ88" i="2"/>
  <c r="BR88" i="2" s="1"/>
  <c r="BN89" i="2" s="1"/>
  <c r="BO89" i="2" s="1"/>
  <c r="AY86" i="2"/>
  <c r="BB86" i="2"/>
  <c r="BA86" i="2"/>
  <c r="AK102" i="2"/>
  <c r="AN102" i="2"/>
  <c r="AO102" i="2" s="1"/>
  <c r="AP102" i="2" s="1"/>
  <c r="AL103" i="2" s="1"/>
  <c r="CK87" i="2"/>
  <c r="CJ87" i="2"/>
  <c r="CH87" i="2"/>
  <c r="AU105" i="2"/>
  <c r="AV105" i="2" s="1"/>
  <c r="AW105" i="2" s="1"/>
  <c r="AS106" i="2" s="1"/>
  <c r="AR105" i="2"/>
  <c r="BF88" i="2" l="1"/>
  <c r="BH88" i="2"/>
  <c r="BJ88" i="2" s="1"/>
  <c r="BK88" i="2" s="1"/>
  <c r="BG89" i="2" s="1"/>
  <c r="BH89" i="2" s="1"/>
  <c r="AA90" i="2"/>
  <c r="AB90" i="2" s="1"/>
  <c r="X91" i="2" s="1"/>
  <c r="W91" i="2" s="1"/>
  <c r="D89" i="2"/>
  <c r="E89" i="2"/>
  <c r="B89" i="2"/>
  <c r="BC86" i="2"/>
  <c r="BD86" i="2" s="1"/>
  <c r="AZ87" i="2" s="1"/>
  <c r="AY87" i="2" s="1"/>
  <c r="CE87" i="2"/>
  <c r="CF87" i="2" s="1"/>
  <c r="CB88" i="2" s="1"/>
  <c r="CC88" i="2" s="1"/>
  <c r="AH88" i="2"/>
  <c r="AI88" i="2" s="1"/>
  <c r="AE89" i="2" s="1"/>
  <c r="AF89" i="2" s="1"/>
  <c r="T85" i="2"/>
  <c r="U85" i="2" s="1"/>
  <c r="Q86" i="2" s="1"/>
  <c r="BP89" i="2"/>
  <c r="BQ89" i="2" s="1"/>
  <c r="BR89" i="2" s="1"/>
  <c r="BN90" i="2" s="1"/>
  <c r="BP90" i="2" s="1"/>
  <c r="BM89" i="2"/>
  <c r="BW84" i="2"/>
  <c r="BX84" i="2" s="1"/>
  <c r="BY84" i="2" s="1"/>
  <c r="BU85" i="2" s="1"/>
  <c r="CO88" i="2"/>
  <c r="BT84" i="2"/>
  <c r="CR88" i="2"/>
  <c r="CS88" i="2" s="1"/>
  <c r="CT88" i="2" s="1"/>
  <c r="CP89" i="2" s="1"/>
  <c r="CQ89" i="2" s="1"/>
  <c r="I87" i="2"/>
  <c r="L87" i="2"/>
  <c r="K87" i="2"/>
  <c r="BI89" i="2"/>
  <c r="BJ89" i="2" s="1"/>
  <c r="BK89" i="2" s="1"/>
  <c r="BG90" i="2" s="1"/>
  <c r="BI90" i="2" s="1"/>
  <c r="BF89" i="2"/>
  <c r="CA88" i="2"/>
  <c r="AN103" i="2"/>
  <c r="AO103" i="2" s="1"/>
  <c r="AP103" i="2" s="1"/>
  <c r="AL104" i="2" s="1"/>
  <c r="AK103" i="2"/>
  <c r="CL87" i="2"/>
  <c r="CM87" i="2" s="1"/>
  <c r="CI88" i="2" s="1"/>
  <c r="AU106" i="2"/>
  <c r="AV106" i="2" s="1"/>
  <c r="AW106" i="2" s="1"/>
  <c r="AS107" i="2" s="1"/>
  <c r="AR106" i="2"/>
  <c r="F89" i="2" l="1"/>
  <c r="G89" i="2" s="1"/>
  <c r="C90" i="2" s="1"/>
  <c r="Y91" i="2"/>
  <c r="Z91" i="2"/>
  <c r="AA91" i="2" s="1"/>
  <c r="AB91" i="2" s="1"/>
  <c r="X92" i="2" s="1"/>
  <c r="BA87" i="2"/>
  <c r="CD88" i="2"/>
  <c r="CE88" i="2" s="1"/>
  <c r="CF88" i="2" s="1"/>
  <c r="CB89" i="2" s="1"/>
  <c r="CA89" i="2" s="1"/>
  <c r="E90" i="2"/>
  <c r="B90" i="2"/>
  <c r="D90" i="2"/>
  <c r="BB87" i="2"/>
  <c r="AG89" i="2"/>
  <c r="AH89" i="2" s="1"/>
  <c r="AI89" i="2" s="1"/>
  <c r="AE90" i="2" s="1"/>
  <c r="AF90" i="2" s="1"/>
  <c r="AD89" i="2"/>
  <c r="P86" i="2"/>
  <c r="S86" i="2"/>
  <c r="R86" i="2"/>
  <c r="T86" i="2" s="1"/>
  <c r="U86" i="2" s="1"/>
  <c r="Q87" i="2" s="1"/>
  <c r="M87" i="2"/>
  <c r="N87" i="2" s="1"/>
  <c r="J88" i="2" s="1"/>
  <c r="K88" i="2" s="1"/>
  <c r="BW85" i="2"/>
  <c r="BT85" i="2"/>
  <c r="BV85" i="2"/>
  <c r="BO90" i="2"/>
  <c r="BQ90" i="2" s="1"/>
  <c r="BR90" i="2" s="1"/>
  <c r="BN91" i="2" s="1"/>
  <c r="BM90" i="2"/>
  <c r="BH90" i="2"/>
  <c r="BJ90" i="2" s="1"/>
  <c r="BK90" i="2" s="1"/>
  <c r="BG91" i="2" s="1"/>
  <c r="BI91" i="2" s="1"/>
  <c r="BF90" i="2"/>
  <c r="CO89" i="2"/>
  <c r="CT89" i="2"/>
  <c r="CP90" i="2" s="1"/>
  <c r="CR90" i="2" s="1"/>
  <c r="CS89" i="2"/>
  <c r="CR89" i="2"/>
  <c r="AN104" i="2"/>
  <c r="AO104" i="2" s="1"/>
  <c r="AP104" i="2" s="1"/>
  <c r="AL105" i="2" s="1"/>
  <c r="AK104" i="2"/>
  <c r="CJ88" i="2"/>
  <c r="CH88" i="2"/>
  <c r="CK88" i="2"/>
  <c r="AU107" i="2"/>
  <c r="AV107" i="2" s="1"/>
  <c r="AW107" i="2" s="1"/>
  <c r="AS108" i="2" s="1"/>
  <c r="AR107" i="2"/>
  <c r="Z92" i="2" l="1"/>
  <c r="W92" i="2"/>
  <c r="Y92" i="2"/>
  <c r="AA92" i="2" s="1"/>
  <c r="AB92" i="2" s="1"/>
  <c r="X93" i="2" s="1"/>
  <c r="Y93" i="2" s="1"/>
  <c r="AG90" i="2"/>
  <c r="AH90" i="2" s="1"/>
  <c r="AI90" i="2" s="1"/>
  <c r="AE91" i="2" s="1"/>
  <c r="AG91" i="2" s="1"/>
  <c r="F90" i="2"/>
  <c r="G90" i="2" s="1"/>
  <c r="C91" i="2" s="1"/>
  <c r="D91" i="2" s="1"/>
  <c r="BC87" i="2"/>
  <c r="BD87" i="2" s="1"/>
  <c r="AZ88" i="2" s="1"/>
  <c r="BA88" i="2" s="1"/>
  <c r="L88" i="2"/>
  <c r="M88" i="2" s="1"/>
  <c r="N88" i="2" s="1"/>
  <c r="J89" i="2" s="1"/>
  <c r="K89" i="2" s="1"/>
  <c r="AD90" i="2"/>
  <c r="I88" i="2"/>
  <c r="R87" i="2"/>
  <c r="S87" i="2"/>
  <c r="P87" i="2"/>
  <c r="BX85" i="2"/>
  <c r="BY85" i="2" s="1"/>
  <c r="BU86" i="2" s="1"/>
  <c r="BT86" i="2" s="1"/>
  <c r="BF91" i="2"/>
  <c r="BH91" i="2"/>
  <c r="BJ91" i="2" s="1"/>
  <c r="BK91" i="2" s="1"/>
  <c r="BG92" i="2" s="1"/>
  <c r="BI92" i="2" s="1"/>
  <c r="BM91" i="2"/>
  <c r="BP91" i="2"/>
  <c r="CD89" i="2"/>
  <c r="CC89" i="2"/>
  <c r="BO91" i="2"/>
  <c r="CQ90" i="2"/>
  <c r="CS90" i="2"/>
  <c r="CO90" i="2"/>
  <c r="CT90" i="2"/>
  <c r="CP91" i="2" s="1"/>
  <c r="CS91" i="2" s="1"/>
  <c r="CL88" i="2"/>
  <c r="CM88" i="2" s="1"/>
  <c r="CI89" i="2" s="1"/>
  <c r="CJ89" i="2" s="1"/>
  <c r="AK105" i="2"/>
  <c r="AN105" i="2"/>
  <c r="AO105" i="2" s="1"/>
  <c r="AP105" i="2" s="1"/>
  <c r="AL106" i="2" s="1"/>
  <c r="AU108" i="2"/>
  <c r="AV108" i="2" s="1"/>
  <c r="AW108" i="2" s="1"/>
  <c r="AS109" i="2" s="1"/>
  <c r="AR108" i="2"/>
  <c r="W93" i="2" l="1"/>
  <c r="Z93" i="2"/>
  <c r="AA93" i="2" s="1"/>
  <c r="AB93" i="2" s="1"/>
  <c r="X94" i="2" s="1"/>
  <c r="Y94" i="2" s="1"/>
  <c r="E91" i="2"/>
  <c r="F91" i="2"/>
  <c r="G91" i="2" s="1"/>
  <c r="C92" i="2" s="1"/>
  <c r="E92" i="2" s="1"/>
  <c r="AY88" i="2"/>
  <c r="BB88" i="2"/>
  <c r="BC88" i="2" s="1"/>
  <c r="BD88" i="2" s="1"/>
  <c r="AZ89" i="2" s="1"/>
  <c r="AY89" i="2" s="1"/>
  <c r="B91" i="2"/>
  <c r="AF91" i="2"/>
  <c r="AH91" i="2" s="1"/>
  <c r="AI91" i="2" s="1"/>
  <c r="AE92" i="2" s="1"/>
  <c r="AG92" i="2" s="1"/>
  <c r="I89" i="2"/>
  <c r="L89" i="2"/>
  <c r="AD91" i="2"/>
  <c r="T87" i="2"/>
  <c r="U87" i="2" s="1"/>
  <c r="Q88" i="2" s="1"/>
  <c r="S88" i="2" s="1"/>
  <c r="N89" i="2"/>
  <c r="J90" i="2" s="1"/>
  <c r="K90" i="2" s="1"/>
  <c r="M89" i="2"/>
  <c r="W94" i="2"/>
  <c r="BW86" i="2"/>
  <c r="BV86" i="2"/>
  <c r="CE89" i="2"/>
  <c r="CF89" i="2" s="1"/>
  <c r="CB90" i="2" s="1"/>
  <c r="CD90" i="2" s="1"/>
  <c r="BF92" i="2"/>
  <c r="BH92" i="2"/>
  <c r="BJ92" i="2" s="1"/>
  <c r="BK92" i="2" s="1"/>
  <c r="BG93" i="2" s="1"/>
  <c r="BQ91" i="2"/>
  <c r="BR91" i="2" s="1"/>
  <c r="BN92" i="2" s="1"/>
  <c r="BO92" i="2" s="1"/>
  <c r="CT91" i="2"/>
  <c r="CP92" i="2" s="1"/>
  <c r="CT92" i="2" s="1"/>
  <c r="CP93" i="2" s="1"/>
  <c r="CH89" i="2"/>
  <c r="CO91" i="2"/>
  <c r="CR91" i="2"/>
  <c r="CQ91" i="2"/>
  <c r="CK89" i="2"/>
  <c r="CL89" i="2" s="1"/>
  <c r="CM89" i="2" s="1"/>
  <c r="CI90" i="2" s="1"/>
  <c r="AN106" i="2"/>
  <c r="AO106" i="2" s="1"/>
  <c r="AP106" i="2" s="1"/>
  <c r="AL107" i="2" s="1"/>
  <c r="AK106" i="2"/>
  <c r="AU109" i="2"/>
  <c r="AV109" i="2" s="1"/>
  <c r="AW109" i="2" s="1"/>
  <c r="AS110" i="2" s="1"/>
  <c r="AR109" i="2"/>
  <c r="Z94" i="2" l="1"/>
  <c r="AA94" i="2" s="1"/>
  <c r="AB94" i="2" s="1"/>
  <c r="X95" i="2" s="1"/>
  <c r="B92" i="2"/>
  <c r="BA89" i="2"/>
  <c r="D92" i="2"/>
  <c r="BB89" i="2"/>
  <c r="F92" i="2"/>
  <c r="G92" i="2" s="1"/>
  <c r="C93" i="2" s="1"/>
  <c r="E93" i="2" s="1"/>
  <c r="AD92" i="2"/>
  <c r="AF92" i="2"/>
  <c r="AH92" i="2" s="1"/>
  <c r="AI92" i="2" s="1"/>
  <c r="AE93" i="2" s="1"/>
  <c r="AF93" i="2" s="1"/>
  <c r="P88" i="2"/>
  <c r="R88" i="2"/>
  <c r="T88" i="2" s="1"/>
  <c r="U88" i="2" s="1"/>
  <c r="Q89" i="2" s="1"/>
  <c r="R89" i="2" s="1"/>
  <c r="L90" i="2"/>
  <c r="I90" i="2"/>
  <c r="BX86" i="2"/>
  <c r="BY86" i="2" s="1"/>
  <c r="BU87" i="2" s="1"/>
  <c r="BT87" i="2" s="1"/>
  <c r="M90" i="2"/>
  <c r="N90" i="2"/>
  <c r="J91" i="2" s="1"/>
  <c r="M91" i="2" s="1"/>
  <c r="CA90" i="2"/>
  <c r="CC90" i="2"/>
  <c r="CE90" i="2" s="1"/>
  <c r="CF90" i="2" s="1"/>
  <c r="CB91" i="2" s="1"/>
  <c r="CD91" i="2" s="1"/>
  <c r="BV87" i="2"/>
  <c r="BH93" i="2"/>
  <c r="BI93" i="2"/>
  <c r="BM92" i="2"/>
  <c r="BP92" i="2"/>
  <c r="BQ92" i="2" s="1"/>
  <c r="BR92" i="2" s="1"/>
  <c r="BN93" i="2" s="1"/>
  <c r="BO93" i="2" s="1"/>
  <c r="BF93" i="2"/>
  <c r="CQ92" i="2"/>
  <c r="CO92" i="2"/>
  <c r="CR92" i="2"/>
  <c r="CS92" i="2"/>
  <c r="W95" i="2"/>
  <c r="Y95" i="2"/>
  <c r="Z95" i="2"/>
  <c r="CR93" i="2"/>
  <c r="CT93" i="2"/>
  <c r="CP94" i="2" s="1"/>
  <c r="CS93" i="2"/>
  <c r="CQ93" i="2"/>
  <c r="CO93" i="2"/>
  <c r="AN107" i="2"/>
  <c r="AO107" i="2" s="1"/>
  <c r="AP107" i="2" s="1"/>
  <c r="AL108" i="2" s="1"/>
  <c r="AK107" i="2"/>
  <c r="CJ90" i="2"/>
  <c r="CH90" i="2"/>
  <c r="CK90" i="2"/>
  <c r="AU110" i="2"/>
  <c r="AV110" i="2" s="1"/>
  <c r="AW110" i="2" s="1"/>
  <c r="AS111" i="2" s="1"/>
  <c r="AR110" i="2"/>
  <c r="BC89" i="2" l="1"/>
  <c r="BD89" i="2" s="1"/>
  <c r="AZ90" i="2" s="1"/>
  <c r="AY90" i="2" s="1"/>
  <c r="D93" i="2"/>
  <c r="B93" i="2"/>
  <c r="BW87" i="2"/>
  <c r="BX87" i="2" s="1"/>
  <c r="BY87" i="2" s="1"/>
  <c r="BU88" i="2" s="1"/>
  <c r="BW88" i="2" s="1"/>
  <c r="L91" i="2"/>
  <c r="I91" i="2"/>
  <c r="F93" i="2"/>
  <c r="G93" i="2" s="1"/>
  <c r="C94" i="2" s="1"/>
  <c r="K91" i="2"/>
  <c r="N91" i="2"/>
  <c r="J92" i="2" s="1"/>
  <c r="L92" i="2" s="1"/>
  <c r="P89" i="2"/>
  <c r="BM93" i="2"/>
  <c r="S89" i="2"/>
  <c r="T89" i="2" s="1"/>
  <c r="U89" i="2" s="1"/>
  <c r="Q90" i="2" s="1"/>
  <c r="AG93" i="2"/>
  <c r="AH93" i="2" s="1"/>
  <c r="AI93" i="2" s="1"/>
  <c r="AE94" i="2" s="1"/>
  <c r="AD93" i="2"/>
  <c r="BJ93" i="2"/>
  <c r="BK93" i="2" s="1"/>
  <c r="BG94" i="2" s="1"/>
  <c r="BI94" i="2" s="1"/>
  <c r="BP93" i="2"/>
  <c r="BQ93" i="2" s="1"/>
  <c r="BR93" i="2" s="1"/>
  <c r="BN94" i="2" s="1"/>
  <c r="BO94" i="2" s="1"/>
  <c r="BB90" i="2"/>
  <c r="BA90" i="2"/>
  <c r="BT88" i="2"/>
  <c r="CC91" i="2"/>
  <c r="CE91" i="2" s="1"/>
  <c r="CF91" i="2" s="1"/>
  <c r="CB92" i="2" s="1"/>
  <c r="CD92" i="2" s="1"/>
  <c r="AA95" i="2"/>
  <c r="AB95" i="2" s="1"/>
  <c r="X96" i="2" s="1"/>
  <c r="CA91" i="2"/>
  <c r="CQ94" i="2"/>
  <c r="CT94" i="2"/>
  <c r="CP95" i="2" s="1"/>
  <c r="CO94" i="2"/>
  <c r="CR94" i="2"/>
  <c r="CS94" i="2"/>
  <c r="AN108" i="2"/>
  <c r="AO108" i="2" s="1"/>
  <c r="AP108" i="2" s="1"/>
  <c r="AL109" i="2" s="1"/>
  <c r="AK108" i="2"/>
  <c r="CL90" i="2"/>
  <c r="CM90" i="2" s="1"/>
  <c r="CI91" i="2" s="1"/>
  <c r="AU111" i="2"/>
  <c r="AV111" i="2" s="1"/>
  <c r="AW111" i="2" s="1"/>
  <c r="AS112" i="2" s="1"/>
  <c r="AR111" i="2"/>
  <c r="BV88" i="2" l="1"/>
  <c r="BX88" i="2" s="1"/>
  <c r="BY88" i="2" s="1"/>
  <c r="BU89" i="2" s="1"/>
  <c r="K92" i="2"/>
  <c r="B94" i="2"/>
  <c r="D94" i="2"/>
  <c r="E94" i="2"/>
  <c r="P90" i="2"/>
  <c r="M92" i="2"/>
  <c r="I92" i="2"/>
  <c r="N92" i="2"/>
  <c r="J93" i="2" s="1"/>
  <c r="N93" i="2" s="1"/>
  <c r="J94" i="2" s="1"/>
  <c r="K94" i="2" s="1"/>
  <c r="AF94" i="2"/>
  <c r="AG94" i="2"/>
  <c r="R90" i="2"/>
  <c r="S90" i="2"/>
  <c r="AD94" i="2"/>
  <c r="BF94" i="2"/>
  <c r="BH94" i="2"/>
  <c r="BJ94" i="2" s="1"/>
  <c r="BK94" i="2" s="1"/>
  <c r="BG95" i="2" s="1"/>
  <c r="BH95" i="2" s="1"/>
  <c r="BP94" i="2"/>
  <c r="BQ94" i="2" s="1"/>
  <c r="BR94" i="2" s="1"/>
  <c r="BN95" i="2" s="1"/>
  <c r="BP95" i="2" s="1"/>
  <c r="BM94" i="2"/>
  <c r="BC90" i="2"/>
  <c r="BD90" i="2" s="1"/>
  <c r="AZ91" i="2" s="1"/>
  <c r="BW89" i="2"/>
  <c r="BV89" i="2"/>
  <c r="BT89" i="2"/>
  <c r="CA92" i="2"/>
  <c r="W96" i="2"/>
  <c r="Y96" i="2"/>
  <c r="Z96" i="2"/>
  <c r="CC92" i="2"/>
  <c r="CE92" i="2" s="1"/>
  <c r="CF92" i="2" s="1"/>
  <c r="CB93" i="2" s="1"/>
  <c r="CT95" i="2"/>
  <c r="CP96" i="2" s="1"/>
  <c r="CO95" i="2"/>
  <c r="CQ95" i="2"/>
  <c r="CS95" i="2"/>
  <c r="CR95" i="2"/>
  <c r="AN109" i="2"/>
  <c r="AO109" i="2" s="1"/>
  <c r="AP109" i="2" s="1"/>
  <c r="AL110" i="2" s="1"/>
  <c r="AK109" i="2"/>
  <c r="CH91" i="2"/>
  <c r="CK91" i="2"/>
  <c r="CJ91" i="2"/>
  <c r="AU112" i="2"/>
  <c r="AV112" i="2" s="1"/>
  <c r="AW112" i="2" s="1"/>
  <c r="AS113" i="2" s="1"/>
  <c r="AR112" i="2"/>
  <c r="I93" i="2" l="1"/>
  <c r="F94" i="2"/>
  <c r="G94" i="2" s="1"/>
  <c r="C95" i="2" s="1"/>
  <c r="T90" i="2"/>
  <c r="U90" i="2" s="1"/>
  <c r="Q91" i="2" s="1"/>
  <c r="R91" i="2" s="1"/>
  <c r="AH94" i="2"/>
  <c r="AI94" i="2" s="1"/>
  <c r="AE95" i="2" s="1"/>
  <c r="AG95" i="2" s="1"/>
  <c r="I94" i="2"/>
  <c r="L94" i="2"/>
  <c r="M93" i="2"/>
  <c r="L93" i="2"/>
  <c r="K93" i="2"/>
  <c r="M94" i="2"/>
  <c r="N94" i="2"/>
  <c r="J95" i="2" s="1"/>
  <c r="N95" i="2" s="1"/>
  <c r="J96" i="2" s="1"/>
  <c r="P91" i="2"/>
  <c r="S91" i="2"/>
  <c r="BI95" i="2"/>
  <c r="BJ95" i="2" s="1"/>
  <c r="BK95" i="2" s="1"/>
  <c r="BG96" i="2" s="1"/>
  <c r="BH96" i="2" s="1"/>
  <c r="BF95" i="2"/>
  <c r="BX89" i="2"/>
  <c r="BY89" i="2" s="1"/>
  <c r="BU90" i="2" s="1"/>
  <c r="BV90" i="2" s="1"/>
  <c r="BA91" i="2"/>
  <c r="BB91" i="2"/>
  <c r="AY91" i="2"/>
  <c r="AA96" i="2"/>
  <c r="AB96" i="2" s="1"/>
  <c r="X97" i="2" s="1"/>
  <c r="W97" i="2" s="1"/>
  <c r="BO95" i="2"/>
  <c r="BQ95" i="2" s="1"/>
  <c r="BR95" i="2" s="1"/>
  <c r="BN96" i="2" s="1"/>
  <c r="BO96" i="2" s="1"/>
  <c r="BM95" i="2"/>
  <c r="CA93" i="2"/>
  <c r="CC93" i="2"/>
  <c r="CD93" i="2"/>
  <c r="CQ96" i="2"/>
  <c r="CS96" i="2"/>
  <c r="CO96" i="2"/>
  <c r="CR96" i="2"/>
  <c r="CT96" i="2"/>
  <c r="CP97" i="2" s="1"/>
  <c r="AN110" i="2"/>
  <c r="AO110" i="2" s="1"/>
  <c r="AP110" i="2" s="1"/>
  <c r="AL111" i="2" s="1"/>
  <c r="AK110" i="2"/>
  <c r="CL91" i="2"/>
  <c r="CM91" i="2" s="1"/>
  <c r="CI92" i="2" s="1"/>
  <c r="AU113" i="2"/>
  <c r="AV113" i="2" s="1"/>
  <c r="AW113" i="2" s="1"/>
  <c r="AS114" i="2" s="1"/>
  <c r="AR113" i="2"/>
  <c r="AF95" i="2" l="1"/>
  <c r="AH95" i="2" s="1"/>
  <c r="AI95" i="2" s="1"/>
  <c r="AE96" i="2" s="1"/>
  <c r="AF96" i="2" s="1"/>
  <c r="AD95" i="2"/>
  <c r="T91" i="2"/>
  <c r="U91" i="2" s="1"/>
  <c r="Q92" i="2" s="1"/>
  <c r="AG96" i="2"/>
  <c r="AH96" i="2" s="1"/>
  <c r="AI96" i="2" s="1"/>
  <c r="AE97" i="2" s="1"/>
  <c r="AF97" i="2" s="1"/>
  <c r="B95" i="2"/>
  <c r="E95" i="2"/>
  <c r="D95" i="2"/>
  <c r="F95" i="2" s="1"/>
  <c r="G95" i="2" s="1"/>
  <c r="C96" i="2" s="1"/>
  <c r="K95" i="2"/>
  <c r="L95" i="2"/>
  <c r="AD96" i="2"/>
  <c r="I95" i="2"/>
  <c r="M95" i="2"/>
  <c r="BF96" i="2"/>
  <c r="BI96" i="2"/>
  <c r="BJ96" i="2" s="1"/>
  <c r="BK96" i="2" s="1"/>
  <c r="BG97" i="2" s="1"/>
  <c r="P92" i="2"/>
  <c r="R92" i="2"/>
  <c r="S92" i="2"/>
  <c r="Z97" i="2"/>
  <c r="BW90" i="2"/>
  <c r="BX90" i="2" s="1"/>
  <c r="BY90" i="2" s="1"/>
  <c r="BU91" i="2" s="1"/>
  <c r="BV91" i="2" s="1"/>
  <c r="CE93" i="2"/>
  <c r="CF93" i="2" s="1"/>
  <c r="CB94" i="2" s="1"/>
  <c r="CA94" i="2" s="1"/>
  <c r="BT90" i="2"/>
  <c r="BC91" i="2"/>
  <c r="BD91" i="2" s="1"/>
  <c r="AZ92" i="2" s="1"/>
  <c r="BB92" i="2" s="1"/>
  <c r="Y97" i="2"/>
  <c r="BM96" i="2"/>
  <c r="BP96" i="2"/>
  <c r="BQ96" i="2" s="1"/>
  <c r="BR96" i="2" s="1"/>
  <c r="BN97" i="2" s="1"/>
  <c r="CO97" i="2"/>
  <c r="CT97" i="2"/>
  <c r="CP98" i="2" s="1"/>
  <c r="CR97" i="2"/>
  <c r="CQ97" i="2"/>
  <c r="CS97" i="2"/>
  <c r="AN111" i="2"/>
  <c r="AO111" i="2" s="1"/>
  <c r="AP111" i="2" s="1"/>
  <c r="AL112" i="2" s="1"/>
  <c r="AK111" i="2"/>
  <c r="I96" i="2"/>
  <c r="N96" i="2"/>
  <c r="J97" i="2" s="1"/>
  <c r="M96" i="2"/>
  <c r="L96" i="2"/>
  <c r="K96" i="2"/>
  <c r="CH92" i="2"/>
  <c r="CK92" i="2"/>
  <c r="CJ92" i="2"/>
  <c r="AU114" i="2"/>
  <c r="AV114" i="2" s="1"/>
  <c r="AW114" i="2" s="1"/>
  <c r="AS115" i="2" s="1"/>
  <c r="AR114" i="2"/>
  <c r="E96" i="2" l="1"/>
  <c r="D96" i="2"/>
  <c r="F96" i="2" s="1"/>
  <c r="G96" i="2" s="1"/>
  <c r="C97" i="2" s="1"/>
  <c r="B96" i="2"/>
  <c r="T92" i="2"/>
  <c r="U92" i="2" s="1"/>
  <c r="Q93" i="2" s="1"/>
  <c r="P93" i="2" s="1"/>
  <c r="AA97" i="2"/>
  <c r="AB97" i="2" s="1"/>
  <c r="X98" i="2" s="1"/>
  <c r="Z98" i="2" s="1"/>
  <c r="CC94" i="2"/>
  <c r="CD94" i="2"/>
  <c r="BA92" i="2"/>
  <c r="BC92" i="2" s="1"/>
  <c r="BD92" i="2" s="1"/>
  <c r="AZ93" i="2" s="1"/>
  <c r="AY92" i="2"/>
  <c r="AD97" i="2"/>
  <c r="BW91" i="2"/>
  <c r="BX91" i="2" s="1"/>
  <c r="BY91" i="2" s="1"/>
  <c r="BU92" i="2" s="1"/>
  <c r="AG97" i="2"/>
  <c r="AH97" i="2" s="1"/>
  <c r="AI97" i="2" s="1"/>
  <c r="AE98" i="2" s="1"/>
  <c r="BT91" i="2"/>
  <c r="BO97" i="2"/>
  <c r="BP97" i="2"/>
  <c r="BM97" i="2"/>
  <c r="BI97" i="2"/>
  <c r="BF97" i="2"/>
  <c r="BH97" i="2"/>
  <c r="CQ98" i="2"/>
  <c r="CT98" i="2"/>
  <c r="CP99" i="2" s="1"/>
  <c r="CR98" i="2"/>
  <c r="CS98" i="2"/>
  <c r="CO98" i="2"/>
  <c r="CL92" i="2"/>
  <c r="CM92" i="2" s="1"/>
  <c r="CI93" i="2" s="1"/>
  <c r="CH93" i="2" s="1"/>
  <c r="L97" i="2"/>
  <c r="N97" i="2"/>
  <c r="J98" i="2" s="1"/>
  <c r="I97" i="2"/>
  <c r="M97" i="2"/>
  <c r="K97" i="2"/>
  <c r="AN112" i="2"/>
  <c r="AO112" i="2" s="1"/>
  <c r="AP112" i="2" s="1"/>
  <c r="AL113" i="2" s="1"/>
  <c r="AK112" i="2"/>
  <c r="AU115" i="2"/>
  <c r="AV115" i="2" s="1"/>
  <c r="AW115" i="2" s="1"/>
  <c r="AS116" i="2" s="1"/>
  <c r="AR115" i="2"/>
  <c r="R93" i="2" l="1"/>
  <c r="S93" i="2"/>
  <c r="E97" i="2"/>
  <c r="D97" i="2"/>
  <c r="F97" i="2" s="1"/>
  <c r="G97" i="2" s="1"/>
  <c r="C98" i="2" s="1"/>
  <c r="B97" i="2"/>
  <c r="W98" i="2"/>
  <c r="Y98" i="2"/>
  <c r="AA98" i="2" s="1"/>
  <c r="AB98" i="2" s="1"/>
  <c r="X99" i="2" s="1"/>
  <c r="AY93" i="2"/>
  <c r="CE94" i="2"/>
  <c r="CF94" i="2" s="1"/>
  <c r="CB95" i="2" s="1"/>
  <c r="CA95" i="2" s="1"/>
  <c r="T93" i="2"/>
  <c r="U93" i="2" s="1"/>
  <c r="Q94" i="2" s="1"/>
  <c r="BA93" i="2"/>
  <c r="BB93" i="2"/>
  <c r="AF98" i="2"/>
  <c r="AG98" i="2"/>
  <c r="AD98" i="2"/>
  <c r="BV92" i="2"/>
  <c r="BT92" i="2"/>
  <c r="BW92" i="2"/>
  <c r="BQ97" i="2"/>
  <c r="BR97" i="2" s="1"/>
  <c r="BN98" i="2" s="1"/>
  <c r="BJ97" i="2"/>
  <c r="BK97" i="2" s="1"/>
  <c r="BG98" i="2" s="1"/>
  <c r="BH98" i="2" s="1"/>
  <c r="CS99" i="2"/>
  <c r="CQ99" i="2"/>
  <c r="CT99" i="2"/>
  <c r="CP100" i="2" s="1"/>
  <c r="CR99" i="2"/>
  <c r="CO99" i="2"/>
  <c r="CK93" i="2"/>
  <c r="I98" i="2"/>
  <c r="N98" i="2"/>
  <c r="J99" i="2" s="1"/>
  <c r="M98" i="2"/>
  <c r="K98" i="2"/>
  <c r="L98" i="2"/>
  <c r="CJ93" i="2"/>
  <c r="AN113" i="2"/>
  <c r="AO113" i="2" s="1"/>
  <c r="AP113" i="2" s="1"/>
  <c r="AL114" i="2" s="1"/>
  <c r="AK113" i="2"/>
  <c r="AU116" i="2"/>
  <c r="AV116" i="2" s="1"/>
  <c r="AW116" i="2" s="1"/>
  <c r="AS117" i="2" s="1"/>
  <c r="AR116" i="2"/>
  <c r="D98" i="2" l="1"/>
  <c r="E98" i="2"/>
  <c r="F98" i="2" s="1"/>
  <c r="G98" i="2" s="1"/>
  <c r="C99" i="2" s="1"/>
  <c r="B98" i="2"/>
  <c r="Z99" i="2"/>
  <c r="Y99" i="2"/>
  <c r="W99" i="2"/>
  <c r="CC95" i="2"/>
  <c r="CD95" i="2"/>
  <c r="BC93" i="2"/>
  <c r="BD93" i="2" s="1"/>
  <c r="AZ94" i="2" s="1"/>
  <c r="BB94" i="2" s="1"/>
  <c r="S94" i="2"/>
  <c r="P94" i="2"/>
  <c r="R94" i="2"/>
  <c r="BF98" i="2"/>
  <c r="BX92" i="2"/>
  <c r="BY92" i="2" s="1"/>
  <c r="BU93" i="2" s="1"/>
  <c r="BT93" i="2" s="1"/>
  <c r="BI98" i="2"/>
  <c r="BJ98" i="2" s="1"/>
  <c r="BK98" i="2" s="1"/>
  <c r="BG99" i="2" s="1"/>
  <c r="AH98" i="2"/>
  <c r="AI98" i="2" s="1"/>
  <c r="AE99" i="2" s="1"/>
  <c r="BO98" i="2"/>
  <c r="BP98" i="2"/>
  <c r="BM98" i="2"/>
  <c r="CL93" i="2"/>
  <c r="CM93" i="2" s="1"/>
  <c r="CI94" i="2" s="1"/>
  <c r="CJ94" i="2" s="1"/>
  <c r="CO100" i="2"/>
  <c r="CT100" i="2"/>
  <c r="CP101" i="2" s="1"/>
  <c r="CQ100" i="2"/>
  <c r="CR100" i="2"/>
  <c r="CS100" i="2"/>
  <c r="AK114" i="2"/>
  <c r="AN114" i="2"/>
  <c r="AO114" i="2" s="1"/>
  <c r="AP114" i="2" s="1"/>
  <c r="AL115" i="2" s="1"/>
  <c r="N99" i="2"/>
  <c r="J100" i="2" s="1"/>
  <c r="K99" i="2"/>
  <c r="M99" i="2"/>
  <c r="L99" i="2"/>
  <c r="I99" i="2"/>
  <c r="AU117" i="2"/>
  <c r="AV117" i="2" s="1"/>
  <c r="AW117" i="2" s="1"/>
  <c r="AS118" i="2" s="1"/>
  <c r="AR117" i="2"/>
  <c r="AA99" i="2" l="1"/>
  <c r="AB99" i="2" s="1"/>
  <c r="X100" i="2" s="1"/>
  <c r="B99" i="2"/>
  <c r="D99" i="2"/>
  <c r="E99" i="2"/>
  <c r="T94" i="2"/>
  <c r="U94" i="2" s="1"/>
  <c r="Q95" i="2" s="1"/>
  <c r="R95" i="2" s="1"/>
  <c r="CE95" i="2"/>
  <c r="CF95" i="2" s="1"/>
  <c r="CB96" i="2" s="1"/>
  <c r="BA94" i="2"/>
  <c r="BC94" i="2" s="1"/>
  <c r="BD94" i="2" s="1"/>
  <c r="AZ95" i="2" s="1"/>
  <c r="BB95" i="2" s="1"/>
  <c r="W100" i="2"/>
  <c r="AY94" i="2"/>
  <c r="BW93" i="2"/>
  <c r="BV93" i="2"/>
  <c r="BF99" i="2"/>
  <c r="BH99" i="2"/>
  <c r="BI99" i="2"/>
  <c r="AG99" i="2"/>
  <c r="AD99" i="2"/>
  <c r="AF99" i="2"/>
  <c r="Z100" i="2"/>
  <c r="Y100" i="2"/>
  <c r="BQ98" i="2"/>
  <c r="BR98" i="2" s="1"/>
  <c r="BN99" i="2" s="1"/>
  <c r="CH94" i="2"/>
  <c r="CK94" i="2"/>
  <c r="CL94" i="2" s="1"/>
  <c r="CM94" i="2" s="1"/>
  <c r="CI95" i="2" s="1"/>
  <c r="CS101" i="2"/>
  <c r="CO101" i="2"/>
  <c r="CT101" i="2"/>
  <c r="CP102" i="2" s="1"/>
  <c r="CQ101" i="2"/>
  <c r="CR101" i="2"/>
  <c r="I100" i="2"/>
  <c r="K100" i="2"/>
  <c r="N100" i="2"/>
  <c r="J101" i="2" s="1"/>
  <c r="L100" i="2"/>
  <c r="M100" i="2"/>
  <c r="AK115" i="2"/>
  <c r="AN115" i="2"/>
  <c r="AO115" i="2" s="1"/>
  <c r="AP115" i="2" s="1"/>
  <c r="AL116" i="2" s="1"/>
  <c r="AU118" i="2"/>
  <c r="AV118" i="2" s="1"/>
  <c r="AW118" i="2" s="1"/>
  <c r="AS119" i="2" s="1"/>
  <c r="AR118" i="2"/>
  <c r="F99" i="2" l="1"/>
  <c r="G99" i="2" s="1"/>
  <c r="C100" i="2" s="1"/>
  <c r="S95" i="2"/>
  <c r="P95" i="2"/>
  <c r="D100" i="2"/>
  <c r="B100" i="2"/>
  <c r="E100" i="2"/>
  <c r="BA95" i="2"/>
  <c r="BC95" i="2" s="1"/>
  <c r="BD95" i="2" s="1"/>
  <c r="AZ96" i="2" s="1"/>
  <c r="BB96" i="2" s="1"/>
  <c r="AY95" i="2"/>
  <c r="CC96" i="2"/>
  <c r="CD96" i="2"/>
  <c r="CE96" i="2" s="1"/>
  <c r="CF96" i="2" s="1"/>
  <c r="CB97" i="2" s="1"/>
  <c r="CA96" i="2"/>
  <c r="BX93" i="2"/>
  <c r="BY93" i="2" s="1"/>
  <c r="BU94" i="2" s="1"/>
  <c r="BT94" i="2" s="1"/>
  <c r="AA100" i="2"/>
  <c r="AB100" i="2" s="1"/>
  <c r="X101" i="2" s="1"/>
  <c r="Z101" i="2" s="1"/>
  <c r="T95" i="2"/>
  <c r="U95" i="2" s="1"/>
  <c r="Q96" i="2" s="1"/>
  <c r="BJ99" i="2"/>
  <c r="BK99" i="2" s="1"/>
  <c r="BG100" i="2" s="1"/>
  <c r="BH100" i="2" s="1"/>
  <c r="AH99" i="2"/>
  <c r="AI99" i="2" s="1"/>
  <c r="AE100" i="2" s="1"/>
  <c r="AF100" i="2" s="1"/>
  <c r="BP99" i="2"/>
  <c r="BO99" i="2"/>
  <c r="BM99" i="2"/>
  <c r="CH95" i="2"/>
  <c r="CJ95" i="2"/>
  <c r="CK95" i="2"/>
  <c r="CS102" i="2"/>
  <c r="CT102" i="2"/>
  <c r="CP103" i="2" s="1"/>
  <c r="CR102" i="2"/>
  <c r="CQ102" i="2"/>
  <c r="CO102" i="2"/>
  <c r="N101" i="2"/>
  <c r="J102" i="2" s="1"/>
  <c r="K101" i="2"/>
  <c r="L101" i="2"/>
  <c r="I101" i="2"/>
  <c r="M101" i="2"/>
  <c r="AK116" i="2"/>
  <c r="AN116" i="2"/>
  <c r="AO116" i="2" s="1"/>
  <c r="AP116" i="2" s="1"/>
  <c r="AL117" i="2" s="1"/>
  <c r="AR119" i="2"/>
  <c r="AU119" i="2"/>
  <c r="AV119" i="2" s="1"/>
  <c r="AW119" i="2" s="1"/>
  <c r="AS120" i="2" s="1"/>
  <c r="F100" i="2" l="1"/>
  <c r="G100" i="2" s="1"/>
  <c r="C101" i="2" s="1"/>
  <c r="BA96" i="2"/>
  <c r="BC96" i="2" s="1"/>
  <c r="BD96" i="2" s="1"/>
  <c r="AZ97" i="2" s="1"/>
  <c r="E101" i="2"/>
  <c r="D101" i="2"/>
  <c r="B101" i="2"/>
  <c r="BV94" i="2"/>
  <c r="W101" i="2"/>
  <c r="Y101" i="2"/>
  <c r="AA101" i="2" s="1"/>
  <c r="AB101" i="2" s="1"/>
  <c r="X102" i="2" s="1"/>
  <c r="Y102" i="2" s="1"/>
  <c r="AY96" i="2"/>
  <c r="BW94" i="2"/>
  <c r="CA97" i="2"/>
  <c r="CC97" i="2"/>
  <c r="CD97" i="2"/>
  <c r="BQ99" i="2"/>
  <c r="BR99" i="2" s="1"/>
  <c r="BN100" i="2" s="1"/>
  <c r="BO100" i="2" s="1"/>
  <c r="P96" i="2"/>
  <c r="R96" i="2"/>
  <c r="S96" i="2"/>
  <c r="BF100" i="2"/>
  <c r="AD100" i="2"/>
  <c r="AG100" i="2"/>
  <c r="AH100" i="2" s="1"/>
  <c r="AI100" i="2" s="1"/>
  <c r="AE101" i="2" s="1"/>
  <c r="BI100" i="2"/>
  <c r="BJ100" i="2" s="1"/>
  <c r="BK100" i="2" s="1"/>
  <c r="BG101" i="2" s="1"/>
  <c r="BI101" i="2" s="1"/>
  <c r="CL95" i="2"/>
  <c r="CM95" i="2" s="1"/>
  <c r="CI96" i="2" s="1"/>
  <c r="CH96" i="2" s="1"/>
  <c r="CT103" i="2"/>
  <c r="CP104" i="2" s="1"/>
  <c r="CS103" i="2"/>
  <c r="CO103" i="2"/>
  <c r="CQ103" i="2"/>
  <c r="CR103" i="2"/>
  <c r="AN117" i="2"/>
  <c r="AO117" i="2" s="1"/>
  <c r="AP117" i="2" s="1"/>
  <c r="AL118" i="2" s="1"/>
  <c r="AK117" i="2"/>
  <c r="M102" i="2"/>
  <c r="L102" i="2"/>
  <c r="I102" i="2"/>
  <c r="K102" i="2"/>
  <c r="N102" i="2"/>
  <c r="J103" i="2" s="1"/>
  <c r="AU120" i="2"/>
  <c r="AV120" i="2" s="1"/>
  <c r="AW120" i="2" s="1"/>
  <c r="AS121" i="2" s="1"/>
  <c r="AR120" i="2"/>
  <c r="F101" i="2" l="1"/>
  <c r="G101" i="2" s="1"/>
  <c r="C102" i="2" s="1"/>
  <c r="BB97" i="2"/>
  <c r="BA97" i="2"/>
  <c r="BC97" i="2" s="1"/>
  <c r="BD97" i="2" s="1"/>
  <c r="AZ98" i="2" s="1"/>
  <c r="BB98" i="2" s="1"/>
  <c r="W102" i="2"/>
  <c r="BX94" i="2"/>
  <c r="BY94" i="2" s="1"/>
  <c r="BU95" i="2" s="1"/>
  <c r="BT95" i="2" s="1"/>
  <c r="Z102" i="2"/>
  <c r="AA102" i="2" s="1"/>
  <c r="AB102" i="2" s="1"/>
  <c r="X103" i="2" s="1"/>
  <c r="AY97" i="2"/>
  <c r="E102" i="2"/>
  <c r="B102" i="2"/>
  <c r="D102" i="2"/>
  <c r="F102" i="2" s="1"/>
  <c r="G102" i="2" s="1"/>
  <c r="C103" i="2" s="1"/>
  <c r="B103" i="2" s="1"/>
  <c r="T96" i="2"/>
  <c r="U96" i="2" s="1"/>
  <c r="Q97" i="2" s="1"/>
  <c r="P97" i="2" s="1"/>
  <c r="BP100" i="2"/>
  <c r="BQ100" i="2" s="1"/>
  <c r="BR100" i="2" s="1"/>
  <c r="BN101" i="2" s="1"/>
  <c r="BO101" i="2" s="1"/>
  <c r="BM100" i="2"/>
  <c r="CE97" i="2"/>
  <c r="CF97" i="2" s="1"/>
  <c r="CB98" i="2" s="1"/>
  <c r="BH101" i="2"/>
  <c r="BJ101" i="2" s="1"/>
  <c r="BK101" i="2" s="1"/>
  <c r="BG102" i="2" s="1"/>
  <c r="BH102" i="2" s="1"/>
  <c r="BF101" i="2"/>
  <c r="AF101" i="2"/>
  <c r="AD101" i="2"/>
  <c r="AG101" i="2"/>
  <c r="CK96" i="2"/>
  <c r="CJ96" i="2"/>
  <c r="CS104" i="2"/>
  <c r="CT104" i="2"/>
  <c r="CP105" i="2" s="1"/>
  <c r="CR104" i="2"/>
  <c r="CO104" i="2"/>
  <c r="CQ104" i="2"/>
  <c r="L103" i="2"/>
  <c r="I103" i="2"/>
  <c r="N103" i="2"/>
  <c r="J104" i="2" s="1"/>
  <c r="K103" i="2"/>
  <c r="M103" i="2"/>
  <c r="AN118" i="2"/>
  <c r="AO118" i="2" s="1"/>
  <c r="AP118" i="2" s="1"/>
  <c r="AL119" i="2" s="1"/>
  <c r="AK118" i="2"/>
  <c r="AR121" i="2"/>
  <c r="AU121" i="2"/>
  <c r="AV121" i="2" s="1"/>
  <c r="AW121" i="2" s="1"/>
  <c r="AS122" i="2" s="1"/>
  <c r="BV95" i="2" l="1"/>
  <c r="BW95" i="2"/>
  <c r="Y103" i="2"/>
  <c r="W103" i="2"/>
  <c r="Z103" i="2"/>
  <c r="D103" i="2"/>
  <c r="S97" i="2"/>
  <c r="E103" i="2"/>
  <c r="R97" i="2"/>
  <c r="BX95" i="2"/>
  <c r="BY95" i="2" s="1"/>
  <c r="BU96" i="2" s="1"/>
  <c r="BT96" i="2" s="1"/>
  <c r="CA98" i="2"/>
  <c r="CD98" i="2"/>
  <c r="CC98" i="2"/>
  <c r="BF102" i="2"/>
  <c r="BI102" i="2"/>
  <c r="BJ102" i="2" s="1"/>
  <c r="BK102" i="2" s="1"/>
  <c r="BG103" i="2" s="1"/>
  <c r="BA98" i="2"/>
  <c r="BC98" i="2" s="1"/>
  <c r="BD98" i="2" s="1"/>
  <c r="AZ99" i="2" s="1"/>
  <c r="BA99" i="2" s="1"/>
  <c r="AY98" i="2"/>
  <c r="BP101" i="2"/>
  <c r="BQ101" i="2" s="1"/>
  <c r="BR101" i="2" s="1"/>
  <c r="BN102" i="2" s="1"/>
  <c r="BM101" i="2"/>
  <c r="CL96" i="2"/>
  <c r="CM96" i="2" s="1"/>
  <c r="CI97" i="2" s="1"/>
  <c r="CJ97" i="2" s="1"/>
  <c r="AH101" i="2"/>
  <c r="AI101" i="2" s="1"/>
  <c r="AE102" i="2" s="1"/>
  <c r="AA103" i="2"/>
  <c r="AB103" i="2" s="1"/>
  <c r="X104" i="2" s="1"/>
  <c r="CQ105" i="2"/>
  <c r="CS105" i="2"/>
  <c r="CO105" i="2"/>
  <c r="CR105" i="2"/>
  <c r="CT105" i="2"/>
  <c r="CP106" i="2" s="1"/>
  <c r="AK119" i="2"/>
  <c r="AN119" i="2"/>
  <c r="AO119" i="2" s="1"/>
  <c r="AP119" i="2" s="1"/>
  <c r="AL120" i="2" s="1"/>
  <c r="K104" i="2"/>
  <c r="I104" i="2"/>
  <c r="N104" i="2"/>
  <c r="J105" i="2" s="1"/>
  <c r="L104" i="2"/>
  <c r="M104" i="2"/>
  <c r="AR122" i="2"/>
  <c r="AU122" i="2"/>
  <c r="AV122" i="2" s="1"/>
  <c r="AW122" i="2" s="1"/>
  <c r="AS123" i="2" s="1"/>
  <c r="F103" i="2" l="1"/>
  <c r="G103" i="2" s="1"/>
  <c r="C104" i="2" s="1"/>
  <c r="E104" i="2" s="1"/>
  <c r="CE98" i="2"/>
  <c r="CF98" i="2" s="1"/>
  <c r="CB99" i="2" s="1"/>
  <c r="CC99" i="2" s="1"/>
  <c r="T97" i="2"/>
  <c r="U97" i="2" s="1"/>
  <c r="Q98" i="2" s="1"/>
  <c r="R98" i="2" s="1"/>
  <c r="BW96" i="2"/>
  <c r="BV96" i="2"/>
  <c r="CA99" i="2"/>
  <c r="AY99" i="2"/>
  <c r="BB99" i="2"/>
  <c r="BC99" i="2" s="1"/>
  <c r="BD99" i="2" s="1"/>
  <c r="AZ100" i="2" s="1"/>
  <c r="BF103" i="2"/>
  <c r="BI103" i="2"/>
  <c r="BH103" i="2"/>
  <c r="CH97" i="2"/>
  <c r="CK97" i="2"/>
  <c r="CL97" i="2" s="1"/>
  <c r="CM97" i="2" s="1"/>
  <c r="CI98" i="2" s="1"/>
  <c r="BP102" i="2"/>
  <c r="BM102" i="2"/>
  <c r="BO102" i="2"/>
  <c r="D104" i="2"/>
  <c r="F104" i="2" s="1"/>
  <c r="G104" i="2" s="1"/>
  <c r="C105" i="2" s="1"/>
  <c r="B104" i="2"/>
  <c r="AF102" i="2"/>
  <c r="AG102" i="2"/>
  <c r="AD102" i="2"/>
  <c r="W104" i="2"/>
  <c r="Z104" i="2"/>
  <c r="Y104" i="2"/>
  <c r="CO106" i="2"/>
  <c r="CT106" i="2"/>
  <c r="CP107" i="2" s="1"/>
  <c r="CR106" i="2"/>
  <c r="CS106" i="2"/>
  <c r="CQ106" i="2"/>
  <c r="AN120" i="2"/>
  <c r="AO120" i="2" s="1"/>
  <c r="AP120" i="2" s="1"/>
  <c r="AL121" i="2" s="1"/>
  <c r="AK120" i="2"/>
  <c r="N105" i="2"/>
  <c r="J106" i="2" s="1"/>
  <c r="K105" i="2"/>
  <c r="I105" i="2"/>
  <c r="M105" i="2"/>
  <c r="L105" i="2"/>
  <c r="AU123" i="2"/>
  <c r="AV123" i="2" s="1"/>
  <c r="AW123" i="2" s="1"/>
  <c r="AS124" i="2" s="1"/>
  <c r="AR123" i="2"/>
  <c r="BX96" i="2" l="1"/>
  <c r="BY96" i="2" s="1"/>
  <c r="BU97" i="2" s="1"/>
  <c r="BT97" i="2" s="1"/>
  <c r="P98" i="2"/>
  <c r="CD99" i="2"/>
  <c r="CE99" i="2" s="1"/>
  <c r="CF99" i="2" s="1"/>
  <c r="CB100" i="2" s="1"/>
  <c r="CC100" i="2" s="1"/>
  <c r="S98" i="2"/>
  <c r="T98" i="2" s="1"/>
  <c r="U98" i="2" s="1"/>
  <c r="Q99" i="2" s="1"/>
  <c r="P99" i="2" s="1"/>
  <c r="AY100" i="2"/>
  <c r="BA100" i="2"/>
  <c r="CH98" i="2"/>
  <c r="BB100" i="2"/>
  <c r="BJ103" i="2"/>
  <c r="BK103" i="2" s="1"/>
  <c r="BG104" i="2" s="1"/>
  <c r="BH104" i="2" s="1"/>
  <c r="B105" i="2"/>
  <c r="BV97" i="2"/>
  <c r="CK98" i="2"/>
  <c r="CJ98" i="2"/>
  <c r="BQ102" i="2"/>
  <c r="BR102" i="2" s="1"/>
  <c r="BN103" i="2" s="1"/>
  <c r="BP103" i="2" s="1"/>
  <c r="BW97" i="2"/>
  <c r="AH102" i="2"/>
  <c r="AI102" i="2" s="1"/>
  <c r="AE103" i="2" s="1"/>
  <c r="AF103" i="2" s="1"/>
  <c r="E105" i="2"/>
  <c r="D105" i="2"/>
  <c r="AA104" i="2"/>
  <c r="AB104" i="2" s="1"/>
  <c r="X105" i="2" s="1"/>
  <c r="Y105" i="2" s="1"/>
  <c r="CO107" i="2"/>
  <c r="CR107" i="2"/>
  <c r="CQ107" i="2"/>
  <c r="CT107" i="2"/>
  <c r="CP108" i="2" s="1"/>
  <c r="CS107" i="2"/>
  <c r="L106" i="2"/>
  <c r="N106" i="2"/>
  <c r="J107" i="2" s="1"/>
  <c r="M106" i="2"/>
  <c r="K106" i="2"/>
  <c r="I106" i="2"/>
  <c r="AN121" i="2"/>
  <c r="AO121" i="2" s="1"/>
  <c r="AP121" i="2" s="1"/>
  <c r="AL122" i="2" s="1"/>
  <c r="AK121" i="2"/>
  <c r="AR124" i="2"/>
  <c r="AU124" i="2"/>
  <c r="AV124" i="2" s="1"/>
  <c r="AW124" i="2" s="1"/>
  <c r="AS125" i="2" s="1"/>
  <c r="R99" i="2" l="1"/>
  <c r="S99" i="2"/>
  <c r="T99" i="2" s="1"/>
  <c r="U99" i="2" s="1"/>
  <c r="Q100" i="2" s="1"/>
  <c r="S100" i="2" s="1"/>
  <c r="CA100" i="2"/>
  <c r="CD100" i="2"/>
  <c r="CE100" i="2" s="1"/>
  <c r="CF100" i="2" s="1"/>
  <c r="CB101" i="2" s="1"/>
  <c r="BC100" i="2"/>
  <c r="BD100" i="2" s="1"/>
  <c r="AZ101" i="2" s="1"/>
  <c r="BA101" i="2" s="1"/>
  <c r="BI104" i="2"/>
  <c r="BJ104" i="2" s="1"/>
  <c r="BK104" i="2" s="1"/>
  <c r="BG105" i="2" s="1"/>
  <c r="BI105" i="2" s="1"/>
  <c r="BF104" i="2"/>
  <c r="CL98" i="2"/>
  <c r="CM98" i="2" s="1"/>
  <c r="CI99" i="2" s="1"/>
  <c r="CJ99" i="2" s="1"/>
  <c r="BO103" i="2"/>
  <c r="BQ103" i="2" s="1"/>
  <c r="BR103" i="2" s="1"/>
  <c r="BN104" i="2" s="1"/>
  <c r="BO104" i="2" s="1"/>
  <c r="BM103" i="2"/>
  <c r="BX97" i="2"/>
  <c r="BY97" i="2" s="1"/>
  <c r="BU98" i="2" s="1"/>
  <c r="BV98" i="2" s="1"/>
  <c r="AI103" i="2"/>
  <c r="AE104" i="2" s="1"/>
  <c r="AG104" i="2" s="1"/>
  <c r="F105" i="2"/>
  <c r="G105" i="2" s="1"/>
  <c r="C106" i="2" s="1"/>
  <c r="D106" i="2" s="1"/>
  <c r="AG103" i="2"/>
  <c r="AH103" i="2"/>
  <c r="AD103" i="2"/>
  <c r="W105" i="2"/>
  <c r="Z105" i="2"/>
  <c r="AA105" i="2" s="1"/>
  <c r="AB105" i="2" s="1"/>
  <c r="X106" i="2" s="1"/>
  <c r="Z106" i="2" s="1"/>
  <c r="CS108" i="2"/>
  <c r="CQ108" i="2"/>
  <c r="CR108" i="2"/>
  <c r="CT108" i="2"/>
  <c r="CP109" i="2" s="1"/>
  <c r="CO108" i="2"/>
  <c r="AN122" i="2"/>
  <c r="AO122" i="2" s="1"/>
  <c r="AP122" i="2" s="1"/>
  <c r="AL123" i="2" s="1"/>
  <c r="AK122" i="2"/>
  <c r="I107" i="2"/>
  <c r="M107" i="2"/>
  <c r="L107" i="2"/>
  <c r="N107" i="2"/>
  <c r="J108" i="2" s="1"/>
  <c r="K107" i="2"/>
  <c r="AR125" i="2"/>
  <c r="AU125" i="2"/>
  <c r="AV125" i="2" s="1"/>
  <c r="AW125" i="2" s="1"/>
  <c r="AS126" i="2" s="1"/>
  <c r="AY101" i="2" l="1"/>
  <c r="BF105" i="2"/>
  <c r="BB101" i="2"/>
  <c r="BC101" i="2" s="1"/>
  <c r="BD101" i="2" s="1"/>
  <c r="AZ102" i="2" s="1"/>
  <c r="BB102" i="2" s="1"/>
  <c r="BH105" i="2"/>
  <c r="BJ105" i="2" s="1"/>
  <c r="BK105" i="2" s="1"/>
  <c r="BG106" i="2" s="1"/>
  <c r="BH106" i="2" s="1"/>
  <c r="CH99" i="2"/>
  <c r="CK99" i="2"/>
  <c r="CL99" i="2" s="1"/>
  <c r="CM99" i="2" s="1"/>
  <c r="CI100" i="2" s="1"/>
  <c r="CK100" i="2" s="1"/>
  <c r="R100" i="2"/>
  <c r="T100" i="2" s="1"/>
  <c r="U100" i="2" s="1"/>
  <c r="Q101" i="2" s="1"/>
  <c r="R101" i="2" s="1"/>
  <c r="P100" i="2"/>
  <c r="BW98" i="2"/>
  <c r="BX98" i="2" s="1"/>
  <c r="BY98" i="2" s="1"/>
  <c r="BU99" i="2" s="1"/>
  <c r="BP104" i="2"/>
  <c r="BQ104" i="2" s="1"/>
  <c r="BR104" i="2" s="1"/>
  <c r="BN105" i="2" s="1"/>
  <c r="BP105" i="2" s="1"/>
  <c r="BM104" i="2"/>
  <c r="CC101" i="2"/>
  <c r="CD101" i="2"/>
  <c r="CA101" i="2"/>
  <c r="E106" i="2"/>
  <c r="F106" i="2" s="1"/>
  <c r="G106" i="2" s="1"/>
  <c r="C107" i="2" s="1"/>
  <c r="D107" i="2" s="1"/>
  <c r="AH104" i="2"/>
  <c r="AI104" i="2"/>
  <c r="AE105" i="2" s="1"/>
  <c r="AI105" i="2" s="1"/>
  <c r="AE106" i="2" s="1"/>
  <c r="AF104" i="2"/>
  <c r="AD104" i="2"/>
  <c r="B106" i="2"/>
  <c r="BT98" i="2"/>
  <c r="BI106" i="2"/>
  <c r="BJ106" i="2" s="1"/>
  <c r="BK106" i="2" s="1"/>
  <c r="BG107" i="2" s="1"/>
  <c r="AY102" i="2"/>
  <c r="BA102" i="2"/>
  <c r="BC102" i="2" s="1"/>
  <c r="BD102" i="2" s="1"/>
  <c r="AZ103" i="2" s="1"/>
  <c r="Y106" i="2"/>
  <c r="AA106" i="2" s="1"/>
  <c r="AB106" i="2" s="1"/>
  <c r="X107" i="2" s="1"/>
  <c r="W106" i="2"/>
  <c r="CR109" i="2"/>
  <c r="CO109" i="2"/>
  <c r="CS109" i="2"/>
  <c r="CT109" i="2"/>
  <c r="CP110" i="2" s="1"/>
  <c r="CQ109" i="2"/>
  <c r="N108" i="2"/>
  <c r="J109" i="2" s="1"/>
  <c r="M108" i="2"/>
  <c r="L108" i="2"/>
  <c r="K108" i="2"/>
  <c r="I108" i="2"/>
  <c r="AN123" i="2"/>
  <c r="AO123" i="2" s="1"/>
  <c r="AP123" i="2" s="1"/>
  <c r="AL124" i="2" s="1"/>
  <c r="AK123" i="2"/>
  <c r="AU126" i="2"/>
  <c r="AV126" i="2" s="1"/>
  <c r="AW126" i="2" s="1"/>
  <c r="AS127" i="2" s="1"/>
  <c r="AR126" i="2"/>
  <c r="BF106" i="2" l="1"/>
  <c r="P101" i="2"/>
  <c r="S101" i="2"/>
  <c r="T101" i="2" s="1"/>
  <c r="U101" i="2" s="1"/>
  <c r="Q102" i="2" s="1"/>
  <c r="P102" i="2" s="1"/>
  <c r="CH100" i="2"/>
  <c r="CJ100" i="2"/>
  <c r="CL100" i="2" s="1"/>
  <c r="CM100" i="2" s="1"/>
  <c r="CI101" i="2" s="1"/>
  <c r="CJ101" i="2" s="1"/>
  <c r="BT99" i="2"/>
  <c r="AG105" i="2"/>
  <c r="AD105" i="2"/>
  <c r="CE101" i="2"/>
  <c r="CF101" i="2" s="1"/>
  <c r="CB102" i="2" s="1"/>
  <c r="CA102" i="2" s="1"/>
  <c r="BM105" i="2"/>
  <c r="AF105" i="2"/>
  <c r="E107" i="2"/>
  <c r="F107" i="2" s="1"/>
  <c r="G107" i="2" s="1"/>
  <c r="C108" i="2" s="1"/>
  <c r="D108" i="2" s="1"/>
  <c r="AH105" i="2"/>
  <c r="BW99" i="2"/>
  <c r="BV99" i="2"/>
  <c r="B107" i="2"/>
  <c r="BF107" i="2"/>
  <c r="R102" i="2"/>
  <c r="BO105" i="2"/>
  <c r="BQ105" i="2" s="1"/>
  <c r="BR105" i="2" s="1"/>
  <c r="BN106" i="2" s="1"/>
  <c r="BO106" i="2" s="1"/>
  <c r="BI107" i="2"/>
  <c r="BH107" i="2"/>
  <c r="AF106" i="2"/>
  <c r="AH106" i="2"/>
  <c r="AG106" i="2"/>
  <c r="AD106" i="2"/>
  <c r="AI106" i="2"/>
  <c r="AE107" i="2" s="1"/>
  <c r="BB103" i="2"/>
  <c r="AY103" i="2"/>
  <c r="BA103" i="2"/>
  <c r="W107" i="2"/>
  <c r="Y107" i="2"/>
  <c r="Z107" i="2"/>
  <c r="CR110" i="2"/>
  <c r="CO110" i="2"/>
  <c r="CT110" i="2"/>
  <c r="CP111" i="2" s="1"/>
  <c r="CQ110" i="2"/>
  <c r="CS110" i="2"/>
  <c r="M109" i="2"/>
  <c r="L109" i="2"/>
  <c r="K109" i="2"/>
  <c r="I109" i="2"/>
  <c r="N109" i="2"/>
  <c r="J110" i="2" s="1"/>
  <c r="AN124" i="2"/>
  <c r="AO124" i="2" s="1"/>
  <c r="AP124" i="2" s="1"/>
  <c r="AL125" i="2" s="1"/>
  <c r="AK124" i="2"/>
  <c r="AR127" i="2"/>
  <c r="AU127" i="2"/>
  <c r="AV127" i="2" s="1"/>
  <c r="AW127" i="2" s="1"/>
  <c r="AS128" i="2" s="1"/>
  <c r="S102" i="2" l="1"/>
  <c r="CK101" i="2"/>
  <c r="CL101" i="2" s="1"/>
  <c r="CM101" i="2" s="1"/>
  <c r="CI102" i="2" s="1"/>
  <c r="CH101" i="2"/>
  <c r="CD102" i="2"/>
  <c r="CC102" i="2"/>
  <c r="CE102" i="2" s="1"/>
  <c r="CF102" i="2" s="1"/>
  <c r="CB103" i="2" s="1"/>
  <c r="BX99" i="2"/>
  <c r="BY99" i="2" s="1"/>
  <c r="BU100" i="2" s="1"/>
  <c r="BW100" i="2" s="1"/>
  <c r="BJ107" i="2"/>
  <c r="BK107" i="2" s="1"/>
  <c r="BG108" i="2" s="1"/>
  <c r="BF108" i="2" s="1"/>
  <c r="E108" i="2"/>
  <c r="F108" i="2" s="1"/>
  <c r="G108" i="2" s="1"/>
  <c r="C109" i="2" s="1"/>
  <c r="D109" i="2" s="1"/>
  <c r="T102" i="2"/>
  <c r="U102" i="2" s="1"/>
  <c r="Q103" i="2" s="1"/>
  <c r="S103" i="2" s="1"/>
  <c r="B108" i="2"/>
  <c r="BP106" i="2"/>
  <c r="BQ106" i="2" s="1"/>
  <c r="BR106" i="2" s="1"/>
  <c r="BN107" i="2" s="1"/>
  <c r="BM106" i="2"/>
  <c r="AG107" i="2"/>
  <c r="AD107" i="2"/>
  <c r="AF107" i="2"/>
  <c r="AH107" i="2"/>
  <c r="AI107" i="2"/>
  <c r="AE108" i="2" s="1"/>
  <c r="CJ102" i="2"/>
  <c r="BC103" i="2"/>
  <c r="BD103" i="2" s="1"/>
  <c r="AZ104" i="2" s="1"/>
  <c r="BB104" i="2" s="1"/>
  <c r="CK102" i="2"/>
  <c r="AA107" i="2"/>
  <c r="AB107" i="2" s="1"/>
  <c r="X108" i="2" s="1"/>
  <c r="CR111" i="2"/>
  <c r="CS111" i="2"/>
  <c r="CT111" i="2"/>
  <c r="CP112" i="2" s="1"/>
  <c r="CQ111" i="2"/>
  <c r="CO111" i="2"/>
  <c r="AN125" i="2"/>
  <c r="AO125" i="2" s="1"/>
  <c r="AP125" i="2" s="1"/>
  <c r="AL126" i="2" s="1"/>
  <c r="AK125" i="2"/>
  <c r="K110" i="2"/>
  <c r="I110" i="2"/>
  <c r="N110" i="2"/>
  <c r="J111" i="2" s="1"/>
  <c r="L110" i="2"/>
  <c r="M110" i="2"/>
  <c r="AR128" i="2"/>
  <c r="AU128" i="2"/>
  <c r="AV128" i="2" s="1"/>
  <c r="AW128" i="2" s="1"/>
  <c r="AS129" i="2" s="1"/>
  <c r="CH102" i="2" l="1"/>
  <c r="BH108" i="2"/>
  <c r="BI108" i="2"/>
  <c r="CD103" i="2"/>
  <c r="CC103" i="2"/>
  <c r="BV100" i="2"/>
  <c r="BX100" i="2" s="1"/>
  <c r="BY100" i="2" s="1"/>
  <c r="BU101" i="2" s="1"/>
  <c r="BW101" i="2" s="1"/>
  <c r="CA103" i="2"/>
  <c r="BT100" i="2"/>
  <c r="E109" i="2"/>
  <c r="F109" i="2" s="1"/>
  <c r="G109" i="2" s="1"/>
  <c r="C110" i="2" s="1"/>
  <c r="D110" i="2" s="1"/>
  <c r="B109" i="2"/>
  <c r="R103" i="2"/>
  <c r="T103" i="2" s="1"/>
  <c r="U103" i="2" s="1"/>
  <c r="Q104" i="2" s="1"/>
  <c r="R104" i="2" s="1"/>
  <c r="P103" i="2"/>
  <c r="CL102" i="2"/>
  <c r="CM102" i="2" s="1"/>
  <c r="CI103" i="2" s="1"/>
  <c r="CH103" i="2" s="1"/>
  <c r="BO107" i="2"/>
  <c r="BP107" i="2"/>
  <c r="BM107" i="2"/>
  <c r="BJ108" i="2"/>
  <c r="BK108" i="2" s="1"/>
  <c r="BG109" i="2" s="1"/>
  <c r="BI109" i="2" s="1"/>
  <c r="AF108" i="2"/>
  <c r="AH108" i="2"/>
  <c r="AI108" i="2"/>
  <c r="AE109" i="2" s="1"/>
  <c r="AG108" i="2"/>
  <c r="AD108" i="2"/>
  <c r="AY104" i="2"/>
  <c r="BA104" i="2"/>
  <c r="BC104" i="2" s="1"/>
  <c r="BD104" i="2" s="1"/>
  <c r="AZ105" i="2" s="1"/>
  <c r="BA105" i="2" s="1"/>
  <c r="Y108" i="2"/>
  <c r="W108" i="2"/>
  <c r="Z108" i="2"/>
  <c r="CO112" i="2"/>
  <c r="CS112" i="2"/>
  <c r="CQ112" i="2"/>
  <c r="CR112" i="2"/>
  <c r="CT112" i="2"/>
  <c r="CP113" i="2" s="1"/>
  <c r="M111" i="2"/>
  <c r="L111" i="2"/>
  <c r="K111" i="2"/>
  <c r="I111" i="2"/>
  <c r="N111" i="2"/>
  <c r="J112" i="2" s="1"/>
  <c r="AK126" i="2"/>
  <c r="AN126" i="2"/>
  <c r="AO126" i="2" s="1"/>
  <c r="AP126" i="2" s="1"/>
  <c r="AL127" i="2" s="1"/>
  <c r="AV129" i="2"/>
  <c r="AW129" i="2"/>
  <c r="AS130" i="2" s="1"/>
  <c r="AU129" i="2"/>
  <c r="AT129" i="2"/>
  <c r="AR129" i="2"/>
  <c r="CE103" i="2" l="1"/>
  <c r="CF103" i="2" s="1"/>
  <c r="CB104" i="2" s="1"/>
  <c r="CJ103" i="2"/>
  <c r="CC104" i="2"/>
  <c r="CD104" i="2"/>
  <c r="CA104" i="2"/>
  <c r="CK103" i="2"/>
  <c r="CL103" i="2" s="1"/>
  <c r="CM103" i="2" s="1"/>
  <c r="CI104" i="2" s="1"/>
  <c r="CJ104" i="2" s="1"/>
  <c r="BT101" i="2"/>
  <c r="BV101" i="2"/>
  <c r="BX101" i="2" s="1"/>
  <c r="BY101" i="2" s="1"/>
  <c r="BU102" i="2" s="1"/>
  <c r="BH109" i="2"/>
  <c r="BJ109" i="2" s="1"/>
  <c r="BK109" i="2" s="1"/>
  <c r="BG110" i="2" s="1"/>
  <c r="S104" i="2"/>
  <c r="T104" i="2" s="1"/>
  <c r="U104" i="2" s="1"/>
  <c r="Q105" i="2" s="1"/>
  <c r="S105" i="2" s="1"/>
  <c r="P104" i="2"/>
  <c r="BQ107" i="2"/>
  <c r="BR107" i="2" s="1"/>
  <c r="BN108" i="2" s="1"/>
  <c r="BP108" i="2" s="1"/>
  <c r="BF109" i="2"/>
  <c r="B110" i="2"/>
  <c r="E110" i="2"/>
  <c r="F110" i="2" s="1"/>
  <c r="G110" i="2" s="1"/>
  <c r="C111" i="2" s="1"/>
  <c r="D111" i="2" s="1"/>
  <c r="BB105" i="2"/>
  <c r="BC105" i="2" s="1"/>
  <c r="BD105" i="2" s="1"/>
  <c r="AZ106" i="2" s="1"/>
  <c r="BB106" i="2" s="1"/>
  <c r="AY105" i="2"/>
  <c r="AH109" i="2"/>
  <c r="AG109" i="2"/>
  <c r="AI109" i="2"/>
  <c r="AE110" i="2" s="1"/>
  <c r="AF109" i="2"/>
  <c r="AD109" i="2"/>
  <c r="AA108" i="2"/>
  <c r="AB108" i="2" s="1"/>
  <c r="X109" i="2" s="1"/>
  <c r="CQ113" i="2"/>
  <c r="CT113" i="2"/>
  <c r="CP114" i="2" s="1"/>
  <c r="CO113" i="2"/>
  <c r="CS113" i="2"/>
  <c r="CR113" i="2"/>
  <c r="N112" i="2"/>
  <c r="J113" i="2" s="1"/>
  <c r="M112" i="2"/>
  <c r="L112" i="2"/>
  <c r="K112" i="2"/>
  <c r="I112" i="2"/>
  <c r="AK127" i="2"/>
  <c r="AN127" i="2"/>
  <c r="AO127" i="2" s="1"/>
  <c r="AP127" i="2" s="1"/>
  <c r="AL128" i="2" s="1"/>
  <c r="AV130" i="2"/>
  <c r="AR130" i="2"/>
  <c r="AW130" i="2"/>
  <c r="AS131" i="2" s="1"/>
  <c r="AU130" i="2"/>
  <c r="AT130" i="2"/>
  <c r="CE104" i="2" l="1"/>
  <c r="CF104" i="2" s="1"/>
  <c r="CB105" i="2" s="1"/>
  <c r="BW102" i="2"/>
  <c r="BT102" i="2"/>
  <c r="BV102" i="2"/>
  <c r="BX102" i="2" s="1"/>
  <c r="BY102" i="2" s="1"/>
  <c r="BU103" i="2" s="1"/>
  <c r="BT103" i="2" s="1"/>
  <c r="R105" i="2"/>
  <c r="T105" i="2" s="1"/>
  <c r="U105" i="2" s="1"/>
  <c r="Q106" i="2" s="1"/>
  <c r="S106" i="2" s="1"/>
  <c r="P105" i="2"/>
  <c r="BO108" i="2"/>
  <c r="BQ108" i="2" s="1"/>
  <c r="BR108" i="2" s="1"/>
  <c r="BN109" i="2" s="1"/>
  <c r="BO109" i="2" s="1"/>
  <c r="BM108" i="2"/>
  <c r="BA106" i="2"/>
  <c r="BC106" i="2" s="1"/>
  <c r="BD106" i="2" s="1"/>
  <c r="AZ107" i="2" s="1"/>
  <c r="BB107" i="2" s="1"/>
  <c r="AY106" i="2"/>
  <c r="E111" i="2"/>
  <c r="F111" i="2" s="1"/>
  <c r="G111" i="2" s="1"/>
  <c r="C112" i="2" s="1"/>
  <c r="B111" i="2"/>
  <c r="AH110" i="2"/>
  <c r="AI110" i="2"/>
  <c r="AE111" i="2" s="1"/>
  <c r="AD110" i="2"/>
  <c r="AF110" i="2"/>
  <c r="AG110" i="2"/>
  <c r="BH110" i="2"/>
  <c r="BI110" i="2"/>
  <c r="BF110" i="2"/>
  <c r="Y109" i="2"/>
  <c r="Z109" i="2"/>
  <c r="W109" i="2"/>
  <c r="CH104" i="2"/>
  <c r="CK104" i="2"/>
  <c r="CL104" i="2" s="1"/>
  <c r="CM104" i="2" s="1"/>
  <c r="CI105" i="2" s="1"/>
  <c r="CK105" i="2" s="1"/>
  <c r="CT114" i="2"/>
  <c r="CP115" i="2" s="1"/>
  <c r="CS114" i="2"/>
  <c r="CR114" i="2"/>
  <c r="CQ114" i="2"/>
  <c r="CO114" i="2"/>
  <c r="AN128" i="2"/>
  <c r="AO128" i="2" s="1"/>
  <c r="AP128" i="2" s="1"/>
  <c r="AL129" i="2" s="1"/>
  <c r="AK128" i="2"/>
  <c r="N113" i="2"/>
  <c r="J114" i="2" s="1"/>
  <c r="I113" i="2"/>
  <c r="M113" i="2"/>
  <c r="L113" i="2"/>
  <c r="K113" i="2"/>
  <c r="AV131" i="2"/>
  <c r="AT131" i="2"/>
  <c r="AR131" i="2"/>
  <c r="AW131" i="2"/>
  <c r="AS132" i="2" s="1"/>
  <c r="AU131" i="2"/>
  <c r="BV103" i="2" l="1"/>
  <c r="BW103" i="2"/>
  <c r="CC105" i="2"/>
  <c r="CD105" i="2"/>
  <c r="CE105" i="2" s="1"/>
  <c r="CF105" i="2" s="1"/>
  <c r="CB106" i="2" s="1"/>
  <c r="CA105" i="2"/>
  <c r="R106" i="2"/>
  <c r="T106" i="2" s="1"/>
  <c r="U106" i="2" s="1"/>
  <c r="Q107" i="2" s="1"/>
  <c r="R107" i="2" s="1"/>
  <c r="P106" i="2"/>
  <c r="BP109" i="2"/>
  <c r="BQ109" i="2" s="1"/>
  <c r="BR109" i="2" s="1"/>
  <c r="BN110" i="2" s="1"/>
  <c r="BO110" i="2" s="1"/>
  <c r="BM109" i="2"/>
  <c r="B112" i="2"/>
  <c r="E112" i="2"/>
  <c r="D112" i="2"/>
  <c r="AY107" i="2"/>
  <c r="AF111" i="2"/>
  <c r="AH111" i="2"/>
  <c r="AD111" i="2"/>
  <c r="AI111" i="2"/>
  <c r="AE112" i="2" s="1"/>
  <c r="AG111" i="2"/>
  <c r="BA107" i="2"/>
  <c r="BC107" i="2" s="1"/>
  <c r="BD107" i="2" s="1"/>
  <c r="AZ108" i="2" s="1"/>
  <c r="BJ110" i="2"/>
  <c r="BK110" i="2" s="1"/>
  <c r="BG111" i="2" s="1"/>
  <c r="BH111" i="2" s="1"/>
  <c r="AA109" i="2"/>
  <c r="AB109" i="2" s="1"/>
  <c r="X110" i="2" s="1"/>
  <c r="CJ105" i="2"/>
  <c r="CL105" i="2" s="1"/>
  <c r="CM105" i="2" s="1"/>
  <c r="CI106" i="2" s="1"/>
  <c r="CJ106" i="2" s="1"/>
  <c r="CH105" i="2"/>
  <c r="CR115" i="2"/>
  <c r="CQ115" i="2"/>
  <c r="CS115" i="2"/>
  <c r="CT115" i="2"/>
  <c r="CP116" i="2" s="1"/>
  <c r="CO115" i="2"/>
  <c r="AN129" i="2"/>
  <c r="AO129" i="2" s="1"/>
  <c r="AP129" i="2" s="1"/>
  <c r="AL130" i="2" s="1"/>
  <c r="AK129" i="2"/>
  <c r="BX103" i="2"/>
  <c r="BY103" i="2" s="1"/>
  <c r="BU104" i="2" s="1"/>
  <c r="BW104" i="2" s="1"/>
  <c r="L114" i="2"/>
  <c r="K114" i="2"/>
  <c r="I114" i="2"/>
  <c r="N114" i="2"/>
  <c r="J115" i="2" s="1"/>
  <c r="M114" i="2"/>
  <c r="AV132" i="2"/>
  <c r="AW132" i="2"/>
  <c r="AS133" i="2" s="1"/>
  <c r="AU132" i="2"/>
  <c r="AT132" i="2"/>
  <c r="AR132" i="2"/>
  <c r="BM110" i="2" l="1"/>
  <c r="CC106" i="2"/>
  <c r="CD106" i="2"/>
  <c r="CE106" i="2" s="1"/>
  <c r="CF106" i="2" s="1"/>
  <c r="CB107" i="2" s="1"/>
  <c r="CA106" i="2"/>
  <c r="P107" i="2"/>
  <c r="BP110" i="2"/>
  <c r="BQ110" i="2" s="1"/>
  <c r="BR110" i="2" s="1"/>
  <c r="BN111" i="2" s="1"/>
  <c r="BP111" i="2" s="1"/>
  <c r="S107" i="2"/>
  <c r="T107" i="2" s="1"/>
  <c r="U107" i="2" s="1"/>
  <c r="Q108" i="2" s="1"/>
  <c r="F112" i="2"/>
  <c r="G112" i="2" s="1"/>
  <c r="C113" i="2" s="1"/>
  <c r="E113" i="2" s="1"/>
  <c r="AD112" i="2"/>
  <c r="AI112" i="2"/>
  <c r="AE113" i="2" s="1"/>
  <c r="AF112" i="2"/>
  <c r="AG112" i="2"/>
  <c r="AH112" i="2"/>
  <c r="BF111" i="2"/>
  <c r="BI111" i="2"/>
  <c r="BJ111" i="2" s="1"/>
  <c r="BK111" i="2" s="1"/>
  <c r="BG112" i="2" s="1"/>
  <c r="BA108" i="2"/>
  <c r="AY108" i="2"/>
  <c r="BB108" i="2"/>
  <c r="Y110" i="2"/>
  <c r="Z110" i="2"/>
  <c r="W110" i="2"/>
  <c r="CK106" i="2"/>
  <c r="CL106" i="2" s="1"/>
  <c r="CM106" i="2" s="1"/>
  <c r="CI107" i="2" s="1"/>
  <c r="CJ107" i="2" s="1"/>
  <c r="CH106" i="2"/>
  <c r="BV104" i="2"/>
  <c r="BX104" i="2" s="1"/>
  <c r="BY104" i="2" s="1"/>
  <c r="BU105" i="2" s="1"/>
  <c r="CQ116" i="2"/>
  <c r="CT116" i="2"/>
  <c r="CP117" i="2" s="1"/>
  <c r="CO116" i="2"/>
  <c r="CR116" i="2"/>
  <c r="CS116" i="2"/>
  <c r="BT104" i="2"/>
  <c r="M115" i="2"/>
  <c r="L115" i="2"/>
  <c r="K115" i="2"/>
  <c r="N115" i="2"/>
  <c r="J116" i="2" s="1"/>
  <c r="I115" i="2"/>
  <c r="AN130" i="2"/>
  <c r="AO130" i="2" s="1"/>
  <c r="AP130" i="2" s="1"/>
  <c r="AL131" i="2" s="1"/>
  <c r="AK130" i="2"/>
  <c r="AV133" i="2"/>
  <c r="AR133" i="2"/>
  <c r="AW133" i="2"/>
  <c r="AS134" i="2" s="1"/>
  <c r="AU133" i="2"/>
  <c r="AT133" i="2"/>
  <c r="BO111" i="2" l="1"/>
  <c r="BQ111" i="2" s="1"/>
  <c r="BR111" i="2" s="1"/>
  <c r="BN112" i="2" s="1"/>
  <c r="BO112" i="2" s="1"/>
  <c r="BM111" i="2"/>
  <c r="CA107" i="2"/>
  <c r="CC107" i="2"/>
  <c r="CD107" i="2"/>
  <c r="P108" i="2"/>
  <c r="S108" i="2"/>
  <c r="R108" i="2"/>
  <c r="T108" i="2" s="1"/>
  <c r="U108" i="2" s="1"/>
  <c r="Q109" i="2" s="1"/>
  <c r="B113" i="2"/>
  <c r="D113" i="2"/>
  <c r="F113" i="2" s="1"/>
  <c r="G113" i="2" s="1"/>
  <c r="C114" i="2" s="1"/>
  <c r="D114" i="2" s="1"/>
  <c r="BC108" i="2"/>
  <c r="BD108" i="2" s="1"/>
  <c r="AZ109" i="2" s="1"/>
  <c r="BB109" i="2" s="1"/>
  <c r="AF113" i="2"/>
  <c r="AI113" i="2"/>
  <c r="AE114" i="2" s="1"/>
  <c r="AD113" i="2"/>
  <c r="AH113" i="2"/>
  <c r="AG113" i="2"/>
  <c r="BI112" i="2"/>
  <c r="BF112" i="2"/>
  <c r="BH112" i="2"/>
  <c r="BP112" i="2"/>
  <c r="BQ112" i="2" s="1"/>
  <c r="BR112" i="2" s="1"/>
  <c r="BN113" i="2" s="1"/>
  <c r="BM112" i="2"/>
  <c r="AA110" i="2"/>
  <c r="AB110" i="2" s="1"/>
  <c r="X111" i="2" s="1"/>
  <c r="Z111" i="2" s="1"/>
  <c r="BT105" i="2"/>
  <c r="CK107" i="2"/>
  <c r="CL107" i="2" s="1"/>
  <c r="CM107" i="2" s="1"/>
  <c r="CI108" i="2" s="1"/>
  <c r="CH107" i="2"/>
  <c r="CR117" i="2"/>
  <c r="CO117" i="2"/>
  <c r="CT117" i="2"/>
  <c r="CP118" i="2" s="1"/>
  <c r="CS117" i="2"/>
  <c r="CQ117" i="2"/>
  <c r="BW105" i="2"/>
  <c r="M116" i="2"/>
  <c r="K116" i="2"/>
  <c r="N116" i="2"/>
  <c r="J117" i="2" s="1"/>
  <c r="I116" i="2"/>
  <c r="L116" i="2"/>
  <c r="BV105" i="2"/>
  <c r="BX105" i="2" s="1"/>
  <c r="BY105" i="2" s="1"/>
  <c r="BU106" i="2" s="1"/>
  <c r="AN131" i="2"/>
  <c r="AO131" i="2" s="1"/>
  <c r="AP131" i="2" s="1"/>
  <c r="AL132" i="2" s="1"/>
  <c r="AK131" i="2"/>
  <c r="AV134" i="2"/>
  <c r="AT134" i="2"/>
  <c r="AR134" i="2"/>
  <c r="AW134" i="2"/>
  <c r="AS135" i="2" s="1"/>
  <c r="AU134" i="2"/>
  <c r="P109" i="2" l="1"/>
  <c r="CE107" i="2"/>
  <c r="CF107" i="2" s="1"/>
  <c r="CB108" i="2" s="1"/>
  <c r="CC108" i="2"/>
  <c r="CA108" i="2"/>
  <c r="CD108" i="2"/>
  <c r="S109" i="2"/>
  <c r="R109" i="2"/>
  <c r="BA109" i="2"/>
  <c r="BC109" i="2" s="1"/>
  <c r="BD109" i="2" s="1"/>
  <c r="AZ110" i="2" s="1"/>
  <c r="BA110" i="2" s="1"/>
  <c r="AY109" i="2"/>
  <c r="E114" i="2"/>
  <c r="F114" i="2" s="1"/>
  <c r="G114" i="2" s="1"/>
  <c r="C115" i="2" s="1"/>
  <c r="E115" i="2" s="1"/>
  <c r="B114" i="2"/>
  <c r="BJ112" i="2"/>
  <c r="BK112" i="2" s="1"/>
  <c r="BG113" i="2" s="1"/>
  <c r="BH113" i="2" s="1"/>
  <c r="AD114" i="2"/>
  <c r="AI114" i="2"/>
  <c r="AE115" i="2" s="1"/>
  <c r="AF114" i="2"/>
  <c r="AG114" i="2"/>
  <c r="AH114" i="2"/>
  <c r="BM113" i="2"/>
  <c r="BO113" i="2"/>
  <c r="BP113" i="2"/>
  <c r="Y111" i="2"/>
  <c r="AA111" i="2" s="1"/>
  <c r="AB111" i="2" s="1"/>
  <c r="X112" i="2" s="1"/>
  <c r="W111" i="2"/>
  <c r="CH108" i="2"/>
  <c r="CK108" i="2"/>
  <c r="CJ108" i="2"/>
  <c r="CT118" i="2"/>
  <c r="CP119" i="2" s="1"/>
  <c r="CO118" i="2"/>
  <c r="CS118" i="2"/>
  <c r="CR118" i="2"/>
  <c r="CQ118" i="2"/>
  <c r="AK132" i="2"/>
  <c r="AN132" i="2"/>
  <c r="AO132" i="2" s="1"/>
  <c r="AP132" i="2" s="1"/>
  <c r="AL133" i="2" s="1"/>
  <c r="I117" i="2"/>
  <c r="N117" i="2"/>
  <c r="J118" i="2" s="1"/>
  <c r="M117" i="2"/>
  <c r="K117" i="2"/>
  <c r="L117" i="2"/>
  <c r="BW106" i="2"/>
  <c r="BV106" i="2"/>
  <c r="BT106" i="2"/>
  <c r="AV135" i="2"/>
  <c r="AW135" i="2"/>
  <c r="AS136" i="2" s="1"/>
  <c r="AU135" i="2"/>
  <c r="AT135" i="2"/>
  <c r="AR135" i="2"/>
  <c r="CE108" i="2" l="1"/>
  <c r="CF108" i="2" s="1"/>
  <c r="CB109" i="2" s="1"/>
  <c r="CA109" i="2"/>
  <c r="CD109" i="2"/>
  <c r="CC109" i="2"/>
  <c r="D115" i="2"/>
  <c r="F115" i="2" s="1"/>
  <c r="G115" i="2" s="1"/>
  <c r="C116" i="2" s="1"/>
  <c r="D116" i="2" s="1"/>
  <c r="T109" i="2"/>
  <c r="U109" i="2" s="1"/>
  <c r="Q110" i="2" s="1"/>
  <c r="P110" i="2" s="1"/>
  <c r="BF113" i="2"/>
  <c r="BI113" i="2"/>
  <c r="B115" i="2"/>
  <c r="BJ113" i="2"/>
  <c r="BK113" i="2" s="1"/>
  <c r="BG114" i="2" s="1"/>
  <c r="BH114" i="2" s="1"/>
  <c r="AY110" i="2"/>
  <c r="BB110" i="2"/>
  <c r="BC110" i="2" s="1"/>
  <c r="BD110" i="2" s="1"/>
  <c r="AZ111" i="2" s="1"/>
  <c r="BA111" i="2" s="1"/>
  <c r="AI115" i="2"/>
  <c r="AE116" i="2" s="1"/>
  <c r="AH115" i="2"/>
  <c r="AD115" i="2"/>
  <c r="AF115" i="2"/>
  <c r="AG115" i="2"/>
  <c r="BQ113" i="2"/>
  <c r="BR113" i="2" s="1"/>
  <c r="BN114" i="2" s="1"/>
  <c r="CL108" i="2"/>
  <c r="CM108" i="2" s="1"/>
  <c r="CI109" i="2" s="1"/>
  <c r="CJ109" i="2" s="1"/>
  <c r="W112" i="2"/>
  <c r="Y112" i="2"/>
  <c r="Z112" i="2"/>
  <c r="CE109" i="2"/>
  <c r="CF109" i="2" s="1"/>
  <c r="CB110" i="2" s="1"/>
  <c r="CA110" i="2" s="1"/>
  <c r="CO119" i="2"/>
  <c r="CR119" i="2"/>
  <c r="CQ119" i="2"/>
  <c r="CT119" i="2"/>
  <c r="CP120" i="2" s="1"/>
  <c r="CS119" i="2"/>
  <c r="BX106" i="2"/>
  <c r="BY106" i="2" s="1"/>
  <c r="BU107" i="2" s="1"/>
  <c r="BT107" i="2" s="1"/>
  <c r="N118" i="2"/>
  <c r="J119" i="2" s="1"/>
  <c r="M118" i="2"/>
  <c r="K118" i="2"/>
  <c r="I118" i="2"/>
  <c r="L118" i="2"/>
  <c r="AK133" i="2"/>
  <c r="AN133" i="2"/>
  <c r="AO133" i="2" s="1"/>
  <c r="AP133" i="2" s="1"/>
  <c r="AL134" i="2" s="1"/>
  <c r="AV136" i="2"/>
  <c r="AR136" i="2"/>
  <c r="AW136" i="2"/>
  <c r="AS137" i="2" s="1"/>
  <c r="AU136" i="2"/>
  <c r="AT136" i="2"/>
  <c r="B116" i="2" l="1"/>
  <c r="E116" i="2"/>
  <c r="S110" i="2"/>
  <c r="R110" i="2"/>
  <c r="T110" i="2" s="1"/>
  <c r="U110" i="2" s="1"/>
  <c r="Q111" i="2" s="1"/>
  <c r="BF114" i="2"/>
  <c r="BI114" i="2"/>
  <c r="BJ114" i="2" s="1"/>
  <c r="BK114" i="2" s="1"/>
  <c r="BG115" i="2" s="1"/>
  <c r="BB111" i="2"/>
  <c r="BC111" i="2" s="1"/>
  <c r="BD111" i="2" s="1"/>
  <c r="AZ112" i="2" s="1"/>
  <c r="BA112" i="2" s="1"/>
  <c r="AY111" i="2"/>
  <c r="AG116" i="2"/>
  <c r="AF116" i="2"/>
  <c r="AD116" i="2"/>
  <c r="AI116" i="2"/>
  <c r="AE117" i="2" s="1"/>
  <c r="AH116" i="2"/>
  <c r="F116" i="2"/>
  <c r="G116" i="2" s="1"/>
  <c r="C117" i="2" s="1"/>
  <c r="D117" i="2" s="1"/>
  <c r="BO114" i="2"/>
  <c r="BP114" i="2"/>
  <c r="BM114" i="2"/>
  <c r="CH109" i="2"/>
  <c r="AA112" i="2"/>
  <c r="AB112" i="2" s="1"/>
  <c r="X113" i="2" s="1"/>
  <c r="Y113" i="2" s="1"/>
  <c r="CK109" i="2"/>
  <c r="CL109" i="2" s="1"/>
  <c r="CM109" i="2" s="1"/>
  <c r="CI110" i="2" s="1"/>
  <c r="CJ110" i="2" s="1"/>
  <c r="CD110" i="2"/>
  <c r="CC110" i="2"/>
  <c r="BV107" i="2"/>
  <c r="BW107" i="2"/>
  <c r="CO120" i="2"/>
  <c r="CQ120" i="2"/>
  <c r="CR120" i="2"/>
  <c r="CT120" i="2"/>
  <c r="CP121" i="2" s="1"/>
  <c r="CS120" i="2"/>
  <c r="M119" i="2"/>
  <c r="I119" i="2"/>
  <c r="N119" i="2"/>
  <c r="J120" i="2" s="1"/>
  <c r="L119" i="2"/>
  <c r="K119" i="2"/>
  <c r="AK134" i="2"/>
  <c r="AN134" i="2"/>
  <c r="AO134" i="2" s="1"/>
  <c r="AP134" i="2" s="1"/>
  <c r="AL135" i="2" s="1"/>
  <c r="AR137" i="2"/>
  <c r="AV137" i="2"/>
  <c r="AT137" i="2"/>
  <c r="AW137" i="2"/>
  <c r="AS138" i="2" s="1"/>
  <c r="AU137" i="2"/>
  <c r="BI115" i="2" l="1"/>
  <c r="BH115" i="2"/>
  <c r="BJ115" i="2" s="1"/>
  <c r="BK115" i="2" s="1"/>
  <c r="BG116" i="2" s="1"/>
  <c r="BF115" i="2"/>
  <c r="AY112" i="2"/>
  <c r="BB112" i="2"/>
  <c r="BC112" i="2" s="1"/>
  <c r="BD112" i="2" s="1"/>
  <c r="AZ113" i="2" s="1"/>
  <c r="BF116" i="2"/>
  <c r="E117" i="2"/>
  <c r="F117" i="2" s="1"/>
  <c r="G117" i="2" s="1"/>
  <c r="C118" i="2" s="1"/>
  <c r="B117" i="2"/>
  <c r="W113" i="2"/>
  <c r="Z113" i="2"/>
  <c r="AA113" i="2" s="1"/>
  <c r="AB113" i="2" s="1"/>
  <c r="X114" i="2" s="1"/>
  <c r="Z114" i="2" s="1"/>
  <c r="CE110" i="2"/>
  <c r="CF110" i="2" s="1"/>
  <c r="CB111" i="2" s="1"/>
  <c r="CC111" i="2" s="1"/>
  <c r="P111" i="2"/>
  <c r="R111" i="2"/>
  <c r="S111" i="2"/>
  <c r="AI117" i="2"/>
  <c r="AE118" i="2" s="1"/>
  <c r="AD117" i="2"/>
  <c r="AF117" i="2"/>
  <c r="AH117" i="2"/>
  <c r="AG117" i="2"/>
  <c r="BH116" i="2"/>
  <c r="BX107" i="2"/>
  <c r="BY107" i="2" s="1"/>
  <c r="BU108" i="2" s="1"/>
  <c r="BW108" i="2" s="1"/>
  <c r="BI116" i="2"/>
  <c r="BQ114" i="2"/>
  <c r="BR114" i="2" s="1"/>
  <c r="BN115" i="2" s="1"/>
  <c r="CK110" i="2"/>
  <c r="CL110" i="2" s="1"/>
  <c r="CM110" i="2" s="1"/>
  <c r="CI111" i="2" s="1"/>
  <c r="CH110" i="2"/>
  <c r="CR121" i="2"/>
  <c r="CS121" i="2"/>
  <c r="CQ121" i="2"/>
  <c r="CO121" i="2"/>
  <c r="CT121" i="2"/>
  <c r="CP122" i="2" s="1"/>
  <c r="K120" i="2"/>
  <c r="M120" i="2"/>
  <c r="I120" i="2"/>
  <c r="L120" i="2"/>
  <c r="N120" i="2"/>
  <c r="J121" i="2" s="1"/>
  <c r="AN135" i="2"/>
  <c r="AO135" i="2" s="1"/>
  <c r="AP135" i="2" s="1"/>
  <c r="AL136" i="2" s="1"/>
  <c r="AK135" i="2"/>
  <c r="AR138" i="2"/>
  <c r="AV138" i="2"/>
  <c r="AW138" i="2"/>
  <c r="AS139" i="2" s="1"/>
  <c r="AU138" i="2"/>
  <c r="AT138" i="2"/>
  <c r="BB113" i="2" l="1"/>
  <c r="BA113" i="2"/>
  <c r="BC113" i="2" s="1"/>
  <c r="BD113" i="2" s="1"/>
  <c r="AZ114" i="2" s="1"/>
  <c r="AY114" i="2" s="1"/>
  <c r="AY113" i="2"/>
  <c r="CA111" i="2"/>
  <c r="B118" i="2"/>
  <c r="CD111" i="2"/>
  <c r="CE111" i="2" s="1"/>
  <c r="CF111" i="2" s="1"/>
  <c r="CB112" i="2" s="1"/>
  <c r="CD112" i="2" s="1"/>
  <c r="T111" i="2"/>
  <c r="U111" i="2" s="1"/>
  <c r="Q112" i="2" s="1"/>
  <c r="S112" i="2" s="1"/>
  <c r="BJ116" i="2"/>
  <c r="BK116" i="2" s="1"/>
  <c r="BG117" i="2" s="1"/>
  <c r="BI117" i="2" s="1"/>
  <c r="AH118" i="2"/>
  <c r="AG118" i="2"/>
  <c r="AF118" i="2"/>
  <c r="AD118" i="2"/>
  <c r="AI118" i="2"/>
  <c r="AE119" i="2" s="1"/>
  <c r="BT108" i="2"/>
  <c r="E118" i="2"/>
  <c r="BV108" i="2"/>
  <c r="BX108" i="2" s="1"/>
  <c r="BY108" i="2" s="1"/>
  <c r="BU109" i="2" s="1"/>
  <c r="BV109" i="2" s="1"/>
  <c r="W114" i="2"/>
  <c r="D118" i="2"/>
  <c r="BM115" i="2"/>
  <c r="BO115" i="2"/>
  <c r="BP115" i="2"/>
  <c r="Y114" i="2"/>
  <c r="AA114" i="2" s="1"/>
  <c r="AB114" i="2" s="1"/>
  <c r="X115" i="2" s="1"/>
  <c r="CK111" i="2"/>
  <c r="CJ111" i="2"/>
  <c r="CH111" i="2"/>
  <c r="CO122" i="2"/>
  <c r="CS122" i="2"/>
  <c r="CT122" i="2"/>
  <c r="CP123" i="2" s="1"/>
  <c r="CR122" i="2"/>
  <c r="CQ122" i="2"/>
  <c r="AK136" i="2"/>
  <c r="AN136" i="2"/>
  <c r="AO136" i="2" s="1"/>
  <c r="AP136" i="2" s="1"/>
  <c r="AL137" i="2" s="1"/>
  <c r="M121" i="2"/>
  <c r="K121" i="2"/>
  <c r="L121" i="2"/>
  <c r="I121" i="2"/>
  <c r="N121" i="2"/>
  <c r="J122" i="2" s="1"/>
  <c r="AR139" i="2"/>
  <c r="AW139" i="2"/>
  <c r="AS140" i="2" s="1"/>
  <c r="AV139" i="2"/>
  <c r="AU139" i="2"/>
  <c r="AT139" i="2"/>
  <c r="BB114" i="2" l="1"/>
  <c r="BA114" i="2"/>
  <c r="BC114" i="2" s="1"/>
  <c r="BD114" i="2" s="1"/>
  <c r="AZ115" i="2" s="1"/>
  <c r="CL111" i="2"/>
  <c r="CM111" i="2" s="1"/>
  <c r="CI112" i="2" s="1"/>
  <c r="R112" i="2"/>
  <c r="T112" i="2" s="1"/>
  <c r="U112" i="2" s="1"/>
  <c r="Q113" i="2" s="1"/>
  <c r="S113" i="2" s="1"/>
  <c r="CC112" i="2"/>
  <c r="CA112" i="2"/>
  <c r="P112" i="2"/>
  <c r="BF117" i="2"/>
  <c r="BH117" i="2"/>
  <c r="BJ117" i="2" s="1"/>
  <c r="BK117" i="2" s="1"/>
  <c r="BG118" i="2" s="1"/>
  <c r="BH118" i="2" s="1"/>
  <c r="BW109" i="2"/>
  <c r="BX109" i="2" s="1"/>
  <c r="BY109" i="2" s="1"/>
  <c r="BU110" i="2" s="1"/>
  <c r="BV110" i="2" s="1"/>
  <c r="BT109" i="2"/>
  <c r="AG119" i="2"/>
  <c r="AH119" i="2"/>
  <c r="AF119" i="2"/>
  <c r="AI119" i="2"/>
  <c r="AE120" i="2" s="1"/>
  <c r="AD119" i="2"/>
  <c r="W115" i="2"/>
  <c r="Y115" i="2"/>
  <c r="BQ115" i="2"/>
  <c r="BR115" i="2" s="1"/>
  <c r="BN116" i="2" s="1"/>
  <c r="F118" i="2"/>
  <c r="G118" i="2" s="1"/>
  <c r="C119" i="2" s="1"/>
  <c r="Z115" i="2"/>
  <c r="CE112" i="2"/>
  <c r="CF112" i="2" s="1"/>
  <c r="CB113" i="2" s="1"/>
  <c r="CA113" i="2" s="1"/>
  <c r="CS123" i="2"/>
  <c r="CR123" i="2"/>
  <c r="CT123" i="2"/>
  <c r="CP124" i="2" s="1"/>
  <c r="CQ123" i="2"/>
  <c r="CO123" i="2"/>
  <c r="AK137" i="2"/>
  <c r="AN137" i="2"/>
  <c r="AO137" i="2" s="1"/>
  <c r="AP137" i="2" s="1"/>
  <c r="AL138" i="2" s="1"/>
  <c r="M122" i="2"/>
  <c r="K122" i="2"/>
  <c r="N122" i="2"/>
  <c r="J123" i="2" s="1"/>
  <c r="L122" i="2"/>
  <c r="I122" i="2"/>
  <c r="CK112" i="2"/>
  <c r="CJ112" i="2"/>
  <c r="CH112" i="2"/>
  <c r="AR140" i="2"/>
  <c r="AW140" i="2"/>
  <c r="AS141" i="2" s="1"/>
  <c r="AV140" i="2"/>
  <c r="AU140" i="2"/>
  <c r="AT140" i="2"/>
  <c r="BF118" i="2" l="1"/>
  <c r="BI118" i="2"/>
  <c r="P113" i="2"/>
  <c r="R113" i="2"/>
  <c r="T113" i="2" s="1"/>
  <c r="U113" i="2" s="1"/>
  <c r="Q114" i="2" s="1"/>
  <c r="AH120" i="2"/>
  <c r="AI120" i="2"/>
  <c r="AE121" i="2" s="1"/>
  <c r="AF120" i="2"/>
  <c r="AG120" i="2"/>
  <c r="AD120" i="2"/>
  <c r="AA115" i="2"/>
  <c r="AB115" i="2" s="1"/>
  <c r="X116" i="2" s="1"/>
  <c r="Z116" i="2" s="1"/>
  <c r="BP116" i="2"/>
  <c r="BO116" i="2"/>
  <c r="BM116" i="2"/>
  <c r="D119" i="2"/>
  <c r="B119" i="2"/>
  <c r="E119" i="2"/>
  <c r="BJ118" i="2"/>
  <c r="BK118" i="2" s="1"/>
  <c r="BG119" i="2" s="1"/>
  <c r="BF119" i="2" s="1"/>
  <c r="CD113" i="2"/>
  <c r="CC113" i="2"/>
  <c r="BW110" i="2"/>
  <c r="BX110" i="2" s="1"/>
  <c r="BY110" i="2" s="1"/>
  <c r="BU111" i="2" s="1"/>
  <c r="BV111" i="2" s="1"/>
  <c r="BT110" i="2"/>
  <c r="CS124" i="2"/>
  <c r="CO124" i="2"/>
  <c r="CT124" i="2"/>
  <c r="CP125" i="2" s="1"/>
  <c r="CR124" i="2"/>
  <c r="CQ124" i="2"/>
  <c r="CL112" i="2"/>
  <c r="CM112" i="2" s="1"/>
  <c r="CI113" i="2" s="1"/>
  <c r="CJ113" i="2" s="1"/>
  <c r="AN138" i="2"/>
  <c r="AO138" i="2" s="1"/>
  <c r="AP138" i="2" s="1"/>
  <c r="AL139" i="2" s="1"/>
  <c r="AK138" i="2"/>
  <c r="I123" i="2"/>
  <c r="M123" i="2"/>
  <c r="N123" i="2"/>
  <c r="J124" i="2" s="1"/>
  <c r="L123" i="2"/>
  <c r="K123" i="2"/>
  <c r="AY115" i="2"/>
  <c r="BB115" i="2"/>
  <c r="BA115" i="2"/>
  <c r="AR141" i="2"/>
  <c r="AW141" i="2"/>
  <c r="AS142" i="2" s="1"/>
  <c r="AV141" i="2"/>
  <c r="AU141" i="2"/>
  <c r="AT141" i="2"/>
  <c r="S114" i="2" l="1"/>
  <c r="P114" i="2"/>
  <c r="R114" i="2"/>
  <c r="T114" i="2" s="1"/>
  <c r="U114" i="2" s="1"/>
  <c r="Q115" i="2" s="1"/>
  <c r="Y116" i="2"/>
  <c r="AA116" i="2" s="1"/>
  <c r="AB116" i="2" s="1"/>
  <c r="X117" i="2" s="1"/>
  <c r="W116" i="2"/>
  <c r="AF121" i="2"/>
  <c r="AD121" i="2"/>
  <c r="AH121" i="2"/>
  <c r="AG121" i="2"/>
  <c r="AI121" i="2"/>
  <c r="AE122" i="2" s="1"/>
  <c r="BQ116" i="2"/>
  <c r="BR116" i="2" s="1"/>
  <c r="BN117" i="2" s="1"/>
  <c r="BP117" i="2" s="1"/>
  <c r="BH119" i="2"/>
  <c r="BI119" i="2"/>
  <c r="F119" i="2"/>
  <c r="G119" i="2" s="1"/>
  <c r="C120" i="2" s="1"/>
  <c r="CE113" i="2"/>
  <c r="CF113" i="2" s="1"/>
  <c r="CB114" i="2" s="1"/>
  <c r="CD114" i="2" s="1"/>
  <c r="CK113" i="2"/>
  <c r="CL113" i="2" s="1"/>
  <c r="CM113" i="2" s="1"/>
  <c r="CI114" i="2" s="1"/>
  <c r="CJ114" i="2" s="1"/>
  <c r="BT111" i="2"/>
  <c r="BW111" i="2"/>
  <c r="BX111" i="2" s="1"/>
  <c r="BY111" i="2" s="1"/>
  <c r="BU112" i="2" s="1"/>
  <c r="BW112" i="2" s="1"/>
  <c r="CQ125" i="2"/>
  <c r="CR125" i="2"/>
  <c r="CS125" i="2"/>
  <c r="CT125" i="2"/>
  <c r="CP126" i="2" s="1"/>
  <c r="CO125" i="2"/>
  <c r="CH113" i="2"/>
  <c r="I124" i="2"/>
  <c r="N124" i="2"/>
  <c r="J125" i="2" s="1"/>
  <c r="K124" i="2"/>
  <c r="M124" i="2"/>
  <c r="L124" i="2"/>
  <c r="BC115" i="2"/>
  <c r="BD115" i="2" s="1"/>
  <c r="AZ116" i="2" s="1"/>
  <c r="BA116" i="2" s="1"/>
  <c r="AK139" i="2"/>
  <c r="AN139" i="2"/>
  <c r="AO139" i="2" s="1"/>
  <c r="AP139" i="2" s="1"/>
  <c r="AL140" i="2" s="1"/>
  <c r="AR142" i="2"/>
  <c r="AW142" i="2"/>
  <c r="AS143" i="2" s="1"/>
  <c r="AV142" i="2"/>
  <c r="AU142" i="2"/>
  <c r="AT142" i="2"/>
  <c r="BO117" i="2" l="1"/>
  <c r="BM117" i="2"/>
  <c r="BJ119" i="2"/>
  <c r="BK119" i="2" s="1"/>
  <c r="BG120" i="2" s="1"/>
  <c r="BF120" i="2" s="1"/>
  <c r="BQ117" i="2"/>
  <c r="BR117" i="2" s="1"/>
  <c r="BN118" i="2" s="1"/>
  <c r="CC114" i="2"/>
  <c r="CE114" i="2" s="1"/>
  <c r="CF114" i="2" s="1"/>
  <c r="CB115" i="2" s="1"/>
  <c r="CA115" i="2" s="1"/>
  <c r="P115" i="2"/>
  <c r="R115" i="2"/>
  <c r="S115" i="2"/>
  <c r="AH122" i="2"/>
  <c r="AG122" i="2"/>
  <c r="AF122" i="2"/>
  <c r="AI122" i="2"/>
  <c r="AE123" i="2" s="1"/>
  <c r="AD122" i="2"/>
  <c r="CA114" i="2"/>
  <c r="BI120" i="2"/>
  <c r="BH120" i="2"/>
  <c r="D120" i="2"/>
  <c r="B120" i="2"/>
  <c r="E120" i="2"/>
  <c r="W117" i="2"/>
  <c r="Y117" i="2"/>
  <c r="Z117" i="2"/>
  <c r="BT112" i="2"/>
  <c r="CH114" i="2"/>
  <c r="CK114" i="2"/>
  <c r="CL114" i="2" s="1"/>
  <c r="CM114" i="2" s="1"/>
  <c r="CI115" i="2" s="1"/>
  <c r="CT126" i="2"/>
  <c r="CP127" i="2" s="1"/>
  <c r="CO126" i="2"/>
  <c r="CS126" i="2"/>
  <c r="CQ126" i="2"/>
  <c r="CR126" i="2"/>
  <c r="BV112" i="2"/>
  <c r="BX112" i="2" s="1"/>
  <c r="BY112" i="2" s="1"/>
  <c r="BU113" i="2" s="1"/>
  <c r="BB116" i="2"/>
  <c r="BC116" i="2" s="1"/>
  <c r="BD116" i="2" s="1"/>
  <c r="AZ117" i="2" s="1"/>
  <c r="AK140" i="2"/>
  <c r="AN140" i="2"/>
  <c r="AO140" i="2" s="1"/>
  <c r="AP140" i="2" s="1"/>
  <c r="AL141" i="2" s="1"/>
  <c r="AY116" i="2"/>
  <c r="I125" i="2"/>
  <c r="M125" i="2"/>
  <c r="N125" i="2"/>
  <c r="J126" i="2" s="1"/>
  <c r="L125" i="2"/>
  <c r="K125" i="2"/>
  <c r="AR143" i="2"/>
  <c r="AW143" i="2"/>
  <c r="AS144" i="2" s="1"/>
  <c r="AV143" i="2"/>
  <c r="AU143" i="2"/>
  <c r="AT143" i="2"/>
  <c r="BM118" i="2" l="1"/>
  <c r="BO118" i="2"/>
  <c r="BP118" i="2"/>
  <c r="BJ120" i="2"/>
  <c r="BK120" i="2" s="1"/>
  <c r="BG121" i="2" s="1"/>
  <c r="BF121" i="2" s="1"/>
  <c r="T115" i="2"/>
  <c r="U115" i="2" s="1"/>
  <c r="Q116" i="2" s="1"/>
  <c r="R116" i="2" s="1"/>
  <c r="F120" i="2"/>
  <c r="G120" i="2" s="1"/>
  <c r="C121" i="2" s="1"/>
  <c r="D121" i="2" s="1"/>
  <c r="AD123" i="2"/>
  <c r="AH123" i="2"/>
  <c r="AI123" i="2"/>
  <c r="AE124" i="2" s="1"/>
  <c r="AF123" i="2"/>
  <c r="AG123" i="2"/>
  <c r="AA117" i="2"/>
  <c r="AB117" i="2" s="1"/>
  <c r="X118" i="2" s="1"/>
  <c r="Y118" i="2" s="1"/>
  <c r="CC115" i="2"/>
  <c r="CD115" i="2"/>
  <c r="CS127" i="2"/>
  <c r="CQ127" i="2"/>
  <c r="CR127" i="2"/>
  <c r="CO127" i="2"/>
  <c r="CT127" i="2"/>
  <c r="CP128" i="2" s="1"/>
  <c r="M126" i="2"/>
  <c r="I126" i="2"/>
  <c r="K126" i="2"/>
  <c r="N126" i="2"/>
  <c r="J127" i="2" s="1"/>
  <c r="L126" i="2"/>
  <c r="AK141" i="2"/>
  <c r="AN141" i="2"/>
  <c r="AO141" i="2" s="1"/>
  <c r="AP141" i="2" s="1"/>
  <c r="AL142" i="2" s="1"/>
  <c r="CK115" i="2"/>
  <c r="CJ115" i="2"/>
  <c r="CH115" i="2"/>
  <c r="BB117" i="2"/>
  <c r="AY117" i="2"/>
  <c r="BA117" i="2"/>
  <c r="BW113" i="2"/>
  <c r="BV113" i="2"/>
  <c r="BT113" i="2"/>
  <c r="AR144" i="2"/>
  <c r="AW144" i="2"/>
  <c r="AS145" i="2" s="1"/>
  <c r="AV144" i="2"/>
  <c r="AU144" i="2"/>
  <c r="AT144" i="2"/>
  <c r="BQ118" i="2" l="1"/>
  <c r="BR118" i="2" s="1"/>
  <c r="BN119" i="2" s="1"/>
  <c r="BP119" i="2"/>
  <c r="BM119" i="2"/>
  <c r="BO119" i="2"/>
  <c r="BQ119" i="2" s="1"/>
  <c r="BR119" i="2" s="1"/>
  <c r="BN120" i="2" s="1"/>
  <c r="BP120" i="2" s="1"/>
  <c r="S116" i="2"/>
  <c r="T116" i="2" s="1"/>
  <c r="U116" i="2" s="1"/>
  <c r="Q117" i="2" s="1"/>
  <c r="P116" i="2"/>
  <c r="W118" i="2"/>
  <c r="BH121" i="2"/>
  <c r="BI121" i="2"/>
  <c r="B121" i="2"/>
  <c r="E121" i="2"/>
  <c r="F121" i="2" s="1"/>
  <c r="G121" i="2" s="1"/>
  <c r="C122" i="2" s="1"/>
  <c r="AD124" i="2"/>
  <c r="AH124" i="2"/>
  <c r="AI124" i="2"/>
  <c r="AE125" i="2" s="1"/>
  <c r="AG124" i="2"/>
  <c r="AF124" i="2"/>
  <c r="Z118" i="2"/>
  <c r="AA118" i="2" s="1"/>
  <c r="AB118" i="2" s="1"/>
  <c r="X119" i="2" s="1"/>
  <c r="CE115" i="2"/>
  <c r="CF115" i="2" s="1"/>
  <c r="CB116" i="2" s="1"/>
  <c r="CC116" i="2" s="1"/>
  <c r="CO128" i="2"/>
  <c r="CS128" i="2"/>
  <c r="CQ128" i="2"/>
  <c r="CT128" i="2"/>
  <c r="CP129" i="2" s="1"/>
  <c r="CR128" i="2"/>
  <c r="CL115" i="2"/>
  <c r="CM115" i="2" s="1"/>
  <c r="CI116" i="2" s="1"/>
  <c r="CH116" i="2" s="1"/>
  <c r="BC117" i="2"/>
  <c r="BD117" i="2" s="1"/>
  <c r="AZ118" i="2" s="1"/>
  <c r="BB118" i="2" s="1"/>
  <c r="AN142" i="2"/>
  <c r="AO142" i="2" s="1"/>
  <c r="AP142" i="2" s="1"/>
  <c r="AL143" i="2" s="1"/>
  <c r="AK142" i="2"/>
  <c r="I127" i="2"/>
  <c r="M127" i="2"/>
  <c r="N127" i="2"/>
  <c r="J128" i="2" s="1"/>
  <c r="K127" i="2"/>
  <c r="L127" i="2"/>
  <c r="BX113" i="2"/>
  <c r="BY113" i="2" s="1"/>
  <c r="BU114" i="2" s="1"/>
  <c r="AR145" i="2"/>
  <c r="AW145" i="2"/>
  <c r="AS146" i="2" s="1"/>
  <c r="AV145" i="2"/>
  <c r="AU145" i="2"/>
  <c r="AT145" i="2"/>
  <c r="P117" i="2" l="1"/>
  <c r="S117" i="2"/>
  <c r="R117" i="2"/>
  <c r="T117" i="2" s="1"/>
  <c r="U117" i="2" s="1"/>
  <c r="Q118" i="2" s="1"/>
  <c r="BJ121" i="2"/>
  <c r="BK121" i="2" s="1"/>
  <c r="BG122" i="2" s="1"/>
  <c r="BI122" i="2" s="1"/>
  <c r="CD116" i="2"/>
  <c r="CE116" i="2" s="1"/>
  <c r="CF116" i="2" s="1"/>
  <c r="CB117" i="2" s="1"/>
  <c r="CD117" i="2" s="1"/>
  <c r="BM120" i="2"/>
  <c r="CA116" i="2"/>
  <c r="AG125" i="2"/>
  <c r="AD125" i="2"/>
  <c r="AI125" i="2"/>
  <c r="AE126" i="2" s="1"/>
  <c r="AF125" i="2"/>
  <c r="AH125" i="2"/>
  <c r="BO120" i="2"/>
  <c r="BQ120" i="2" s="1"/>
  <c r="BR120" i="2" s="1"/>
  <c r="BN121" i="2" s="1"/>
  <c r="BO121" i="2" s="1"/>
  <c r="E122" i="2"/>
  <c r="B122" i="2"/>
  <c r="D122" i="2"/>
  <c r="W119" i="2"/>
  <c r="Y119" i="2"/>
  <c r="Z119" i="2"/>
  <c r="CK116" i="2"/>
  <c r="CT129" i="2"/>
  <c r="CP130" i="2" s="1"/>
  <c r="CR129" i="2"/>
  <c r="CS129" i="2"/>
  <c r="CQ129" i="2"/>
  <c r="CO129" i="2"/>
  <c r="AY118" i="2"/>
  <c r="BA118" i="2"/>
  <c r="BC118" i="2" s="1"/>
  <c r="BD118" i="2" s="1"/>
  <c r="AZ119" i="2" s="1"/>
  <c r="CJ116" i="2"/>
  <c r="M128" i="2"/>
  <c r="N128" i="2"/>
  <c r="J129" i="2" s="1"/>
  <c r="I128" i="2"/>
  <c r="L128" i="2"/>
  <c r="K128" i="2"/>
  <c r="AN143" i="2"/>
  <c r="AO143" i="2" s="1"/>
  <c r="AP143" i="2" s="1"/>
  <c r="AL144" i="2" s="1"/>
  <c r="AK143" i="2"/>
  <c r="BW114" i="2"/>
  <c r="BT114" i="2"/>
  <c r="BV114" i="2"/>
  <c r="AR146" i="2"/>
  <c r="AW146" i="2"/>
  <c r="AS147" i="2" s="1"/>
  <c r="AV146" i="2"/>
  <c r="AU146" i="2"/>
  <c r="AT146" i="2"/>
  <c r="BH122" i="2" l="1"/>
  <c r="BJ122" i="2" s="1"/>
  <c r="BK122" i="2" s="1"/>
  <c r="BG123" i="2" s="1"/>
  <c r="BI123" i="2" s="1"/>
  <c r="BF122" i="2"/>
  <c r="CA117" i="2"/>
  <c r="CC117" i="2"/>
  <c r="CE117" i="2" s="1"/>
  <c r="CF117" i="2" s="1"/>
  <c r="CB118" i="2" s="1"/>
  <c r="CD118" i="2" s="1"/>
  <c r="BH123" i="2"/>
  <c r="BJ123" i="2" s="1"/>
  <c r="BK123" i="2" s="1"/>
  <c r="BG124" i="2" s="1"/>
  <c r="BH124" i="2" s="1"/>
  <c r="BM121" i="2"/>
  <c r="CL116" i="2"/>
  <c r="CM116" i="2" s="1"/>
  <c r="CI117" i="2" s="1"/>
  <c r="CJ117" i="2" s="1"/>
  <c r="BP121" i="2"/>
  <c r="BQ121" i="2" s="1"/>
  <c r="BR121" i="2" s="1"/>
  <c r="BN122" i="2" s="1"/>
  <c r="BO122" i="2" s="1"/>
  <c r="BF123" i="2"/>
  <c r="F122" i="2"/>
  <c r="G122" i="2" s="1"/>
  <c r="C123" i="2" s="1"/>
  <c r="B123" i="2" s="1"/>
  <c r="AA119" i="2"/>
  <c r="AB119" i="2" s="1"/>
  <c r="X120" i="2" s="1"/>
  <c r="Y120" i="2" s="1"/>
  <c r="S118" i="2"/>
  <c r="R118" i="2"/>
  <c r="P118" i="2"/>
  <c r="AD126" i="2"/>
  <c r="AG126" i="2"/>
  <c r="AH126" i="2"/>
  <c r="AF126" i="2"/>
  <c r="AI126" i="2"/>
  <c r="AE127" i="2" s="1"/>
  <c r="CQ130" i="2"/>
  <c r="CT130" i="2"/>
  <c r="CP131" i="2" s="1"/>
  <c r="CR130" i="2"/>
  <c r="CS130" i="2"/>
  <c r="CO130" i="2"/>
  <c r="AK144" i="2"/>
  <c r="AN144" i="2"/>
  <c r="AO144" i="2" s="1"/>
  <c r="AP144" i="2" s="1"/>
  <c r="AL145" i="2" s="1"/>
  <c r="M129" i="2"/>
  <c r="N129" i="2"/>
  <c r="J130" i="2" s="1"/>
  <c r="I129" i="2"/>
  <c r="L129" i="2"/>
  <c r="K129" i="2"/>
  <c r="AY119" i="2"/>
  <c r="BB119" i="2"/>
  <c r="BA119" i="2"/>
  <c r="BX114" i="2"/>
  <c r="BY114" i="2" s="1"/>
  <c r="BU115" i="2" s="1"/>
  <c r="AR147" i="2"/>
  <c r="AW147" i="2"/>
  <c r="AS148" i="2" s="1"/>
  <c r="AV147" i="2"/>
  <c r="AU147" i="2"/>
  <c r="AT147" i="2"/>
  <c r="BI124" i="2" l="1"/>
  <c r="BJ124" i="2" s="1"/>
  <c r="BK124" i="2" s="1"/>
  <c r="BG125" i="2" s="1"/>
  <c r="BF124" i="2"/>
  <c r="CK117" i="2"/>
  <c r="CL117" i="2" s="1"/>
  <c r="CM117" i="2" s="1"/>
  <c r="CI118" i="2" s="1"/>
  <c r="CH117" i="2"/>
  <c r="BF125" i="2"/>
  <c r="BI125" i="2"/>
  <c r="BH125" i="2"/>
  <c r="E123" i="2"/>
  <c r="D123" i="2"/>
  <c r="BP122" i="2"/>
  <c r="BQ122" i="2" s="1"/>
  <c r="BR122" i="2" s="1"/>
  <c r="BN123" i="2" s="1"/>
  <c r="BM122" i="2"/>
  <c r="W120" i="2"/>
  <c r="Z120" i="2"/>
  <c r="AA120" i="2" s="1"/>
  <c r="AB120" i="2" s="1"/>
  <c r="X121" i="2" s="1"/>
  <c r="T118" i="2"/>
  <c r="U118" i="2" s="1"/>
  <c r="Q119" i="2" s="1"/>
  <c r="R119" i="2" s="1"/>
  <c r="CC118" i="2"/>
  <c r="CE118" i="2" s="1"/>
  <c r="CF118" i="2" s="1"/>
  <c r="CB119" i="2" s="1"/>
  <c r="CD119" i="2" s="1"/>
  <c r="CA118" i="2"/>
  <c r="AF127" i="2"/>
  <c r="AH127" i="2"/>
  <c r="AD127" i="2"/>
  <c r="AI127" i="2"/>
  <c r="AE128" i="2" s="1"/>
  <c r="AG127" i="2"/>
  <c r="BC119" i="2"/>
  <c r="BD119" i="2" s="1"/>
  <c r="AZ120" i="2" s="1"/>
  <c r="BA120" i="2" s="1"/>
  <c r="CT131" i="2"/>
  <c r="CP132" i="2" s="1"/>
  <c r="CS131" i="2"/>
  <c r="CO131" i="2"/>
  <c r="CQ131" i="2"/>
  <c r="CR131" i="2"/>
  <c r="CJ118" i="2"/>
  <c r="M130" i="2"/>
  <c r="N130" i="2"/>
  <c r="J131" i="2" s="1"/>
  <c r="L130" i="2"/>
  <c r="K130" i="2"/>
  <c r="I130" i="2"/>
  <c r="AN145" i="2"/>
  <c r="AO145" i="2" s="1"/>
  <c r="AP145" i="2" s="1"/>
  <c r="AL146" i="2" s="1"/>
  <c r="AK145" i="2"/>
  <c r="BV115" i="2"/>
  <c r="BT115" i="2"/>
  <c r="BW115" i="2"/>
  <c r="AR148" i="2"/>
  <c r="AW148" i="2"/>
  <c r="AS149" i="2" s="1"/>
  <c r="AV148" i="2"/>
  <c r="AU148" i="2"/>
  <c r="AT148" i="2"/>
  <c r="CH118" i="2" l="1"/>
  <c r="CK118" i="2"/>
  <c r="CL118" i="2" s="1"/>
  <c r="CM118" i="2" s="1"/>
  <c r="CI119" i="2" s="1"/>
  <c r="CK119" i="2" s="1"/>
  <c r="BJ125" i="2"/>
  <c r="BK125" i="2" s="1"/>
  <c r="BG126" i="2" s="1"/>
  <c r="BF126" i="2" s="1"/>
  <c r="F123" i="2"/>
  <c r="G123" i="2" s="1"/>
  <c r="C124" i="2" s="1"/>
  <c r="BM123" i="2"/>
  <c r="BO123" i="2"/>
  <c r="BP123" i="2"/>
  <c r="P119" i="2"/>
  <c r="W121" i="2"/>
  <c r="Z121" i="2"/>
  <c r="Y121" i="2"/>
  <c r="CA119" i="2"/>
  <c r="S119" i="2"/>
  <c r="T119" i="2" s="1"/>
  <c r="U119" i="2" s="1"/>
  <c r="Q120" i="2" s="1"/>
  <c r="CC119" i="2"/>
  <c r="CE119" i="2" s="1"/>
  <c r="CF119" i="2" s="1"/>
  <c r="CB120" i="2" s="1"/>
  <c r="CD120" i="2" s="1"/>
  <c r="AI128" i="2"/>
  <c r="AE129" i="2" s="1"/>
  <c r="AG128" i="2"/>
  <c r="AH128" i="2"/>
  <c r="AD128" i="2"/>
  <c r="AF128" i="2"/>
  <c r="AY120" i="2"/>
  <c r="BB120" i="2"/>
  <c r="BC120" i="2" s="1"/>
  <c r="BD120" i="2" s="1"/>
  <c r="AZ121" i="2" s="1"/>
  <c r="BI126" i="2"/>
  <c r="BH126" i="2"/>
  <c r="CS132" i="2"/>
  <c r="CR132" i="2"/>
  <c r="CQ132" i="2"/>
  <c r="CO132" i="2"/>
  <c r="CT132" i="2"/>
  <c r="CP133" i="2" s="1"/>
  <c r="BX115" i="2"/>
  <c r="BY115" i="2" s="1"/>
  <c r="BU116" i="2" s="1"/>
  <c r="BW116" i="2" s="1"/>
  <c r="AK146" i="2"/>
  <c r="AN146" i="2"/>
  <c r="AO146" i="2" s="1"/>
  <c r="AP146" i="2" s="1"/>
  <c r="AL147" i="2" s="1"/>
  <c r="L131" i="2"/>
  <c r="K131" i="2"/>
  <c r="I131" i="2"/>
  <c r="M131" i="2"/>
  <c r="N131" i="2"/>
  <c r="J132" i="2" s="1"/>
  <c r="AR149" i="2"/>
  <c r="AW149" i="2"/>
  <c r="AS150" i="2" s="1"/>
  <c r="AV149" i="2"/>
  <c r="AU149" i="2"/>
  <c r="AT149" i="2"/>
  <c r="BQ123" i="2" l="1"/>
  <c r="BR123" i="2" s="1"/>
  <c r="BN124" i="2" s="1"/>
  <c r="B124" i="2"/>
  <c r="D124" i="2"/>
  <c r="E124" i="2"/>
  <c r="AY121" i="2"/>
  <c r="CH119" i="2"/>
  <c r="CJ119" i="2"/>
  <c r="CL119" i="2" s="1"/>
  <c r="CM119" i="2" s="1"/>
  <c r="CI120" i="2" s="1"/>
  <c r="AA121" i="2"/>
  <c r="AB121" i="2" s="1"/>
  <c r="X122" i="2" s="1"/>
  <c r="W122" i="2" s="1"/>
  <c r="R120" i="2"/>
  <c r="S120" i="2"/>
  <c r="P120" i="2"/>
  <c r="CA120" i="2"/>
  <c r="CC120" i="2"/>
  <c r="CE120" i="2" s="1"/>
  <c r="CF120" i="2" s="1"/>
  <c r="CB121" i="2" s="1"/>
  <c r="CD121" i="2" s="1"/>
  <c r="AF129" i="2"/>
  <c r="AH129" i="2"/>
  <c r="AD129" i="2"/>
  <c r="AG129" i="2"/>
  <c r="AI129" i="2"/>
  <c r="AE130" i="2" s="1"/>
  <c r="BJ126" i="2"/>
  <c r="BK126" i="2" s="1"/>
  <c r="BG127" i="2" s="1"/>
  <c r="BO124" i="2"/>
  <c r="BP124" i="2"/>
  <c r="BM124" i="2"/>
  <c r="BB121" i="2"/>
  <c r="BA121" i="2"/>
  <c r="BT116" i="2"/>
  <c r="BV116" i="2"/>
  <c r="BX116" i="2" s="1"/>
  <c r="BY116" i="2" s="1"/>
  <c r="BU117" i="2" s="1"/>
  <c r="CQ133" i="2"/>
  <c r="CR133" i="2"/>
  <c r="CT133" i="2"/>
  <c r="CP134" i="2" s="1"/>
  <c r="CS133" i="2"/>
  <c r="CO133" i="2"/>
  <c r="K132" i="2"/>
  <c r="M132" i="2"/>
  <c r="I132" i="2"/>
  <c r="L132" i="2"/>
  <c r="N132" i="2"/>
  <c r="J133" i="2" s="1"/>
  <c r="AK147" i="2"/>
  <c r="AN147" i="2"/>
  <c r="AO147" i="2" s="1"/>
  <c r="AP147" i="2" s="1"/>
  <c r="AL148" i="2" s="1"/>
  <c r="AT150" i="2"/>
  <c r="AR150" i="2"/>
  <c r="AW150" i="2"/>
  <c r="AS151" i="2" s="1"/>
  <c r="AV150" i="2"/>
  <c r="AU150" i="2"/>
  <c r="CH120" i="2" l="1"/>
  <c r="T120" i="2"/>
  <c r="U120" i="2" s="1"/>
  <c r="Q121" i="2" s="1"/>
  <c r="P121" i="2" s="1"/>
  <c r="F124" i="2"/>
  <c r="G124" i="2" s="1"/>
  <c r="C125" i="2" s="1"/>
  <c r="Z122" i="2"/>
  <c r="Y122" i="2"/>
  <c r="CA121" i="2"/>
  <c r="CC121" i="2"/>
  <c r="CE121" i="2" s="1"/>
  <c r="CF121" i="2" s="1"/>
  <c r="CB122" i="2" s="1"/>
  <c r="CD122" i="2" s="1"/>
  <c r="BQ124" i="2"/>
  <c r="BR124" i="2" s="1"/>
  <c r="BN125" i="2" s="1"/>
  <c r="BM125" i="2" s="1"/>
  <c r="AG130" i="2"/>
  <c r="AD130" i="2"/>
  <c r="AF130" i="2"/>
  <c r="AI130" i="2"/>
  <c r="AE131" i="2" s="1"/>
  <c r="AH130" i="2"/>
  <c r="S121" i="2"/>
  <c r="R121" i="2"/>
  <c r="T121" i="2" s="1"/>
  <c r="U121" i="2" s="1"/>
  <c r="Q122" i="2" s="1"/>
  <c r="BC121" i="2"/>
  <c r="BD121" i="2" s="1"/>
  <c r="AZ122" i="2" s="1"/>
  <c r="AY122" i="2" s="1"/>
  <c r="BH127" i="2"/>
  <c r="BF127" i="2"/>
  <c r="BI127" i="2"/>
  <c r="BW117" i="2"/>
  <c r="BT117" i="2"/>
  <c r="BV117" i="2"/>
  <c r="CJ120" i="2"/>
  <c r="CK120" i="2"/>
  <c r="CT134" i="2"/>
  <c r="CP135" i="2" s="1"/>
  <c r="CR134" i="2"/>
  <c r="CQ134" i="2"/>
  <c r="CS134" i="2"/>
  <c r="CO134" i="2"/>
  <c r="K133" i="2"/>
  <c r="N133" i="2"/>
  <c r="J134" i="2" s="1"/>
  <c r="M133" i="2"/>
  <c r="I133" i="2"/>
  <c r="L133" i="2"/>
  <c r="AK148" i="2"/>
  <c r="AN148" i="2"/>
  <c r="AO148" i="2" s="1"/>
  <c r="AP148" i="2" s="1"/>
  <c r="AL149" i="2" s="1"/>
  <c r="AT151" i="2"/>
  <c r="AR151" i="2"/>
  <c r="AW151" i="2"/>
  <c r="AS152" i="2" s="1"/>
  <c r="AV151" i="2"/>
  <c r="AU151" i="2"/>
  <c r="AA122" i="2" l="1"/>
  <c r="AB122" i="2" s="1"/>
  <c r="X123" i="2" s="1"/>
  <c r="B125" i="2"/>
  <c r="D125" i="2"/>
  <c r="E125" i="2"/>
  <c r="CC122" i="2"/>
  <c r="CE122" i="2" s="1"/>
  <c r="CF122" i="2" s="1"/>
  <c r="CB123" i="2" s="1"/>
  <c r="CA122" i="2"/>
  <c r="BO125" i="2"/>
  <c r="Z123" i="2"/>
  <c r="Y123" i="2"/>
  <c r="BP125" i="2"/>
  <c r="BQ125" i="2" s="1"/>
  <c r="BR125" i="2" s="1"/>
  <c r="BN126" i="2" s="1"/>
  <c r="W123" i="2"/>
  <c r="R122" i="2"/>
  <c r="P122" i="2"/>
  <c r="S122" i="2"/>
  <c r="AH131" i="2"/>
  <c r="AI131" i="2"/>
  <c r="AE132" i="2" s="1"/>
  <c r="AD131" i="2"/>
  <c r="AG131" i="2"/>
  <c r="AF131" i="2"/>
  <c r="BA122" i="2"/>
  <c r="BB122" i="2"/>
  <c r="BJ127" i="2"/>
  <c r="BK127" i="2" s="1"/>
  <c r="BG128" i="2" s="1"/>
  <c r="BX117" i="2"/>
  <c r="BY117" i="2" s="1"/>
  <c r="BU118" i="2" s="1"/>
  <c r="BW118" i="2" s="1"/>
  <c r="CL120" i="2"/>
  <c r="CM120" i="2" s="1"/>
  <c r="CI121" i="2" s="1"/>
  <c r="CO135" i="2"/>
  <c r="CS135" i="2"/>
  <c r="CR135" i="2"/>
  <c r="CQ135" i="2"/>
  <c r="CT135" i="2"/>
  <c r="CP136" i="2" s="1"/>
  <c r="AK149" i="2"/>
  <c r="AN149" i="2"/>
  <c r="AO149" i="2" s="1"/>
  <c r="AP149" i="2" s="1"/>
  <c r="AL150" i="2" s="1"/>
  <c r="M134" i="2"/>
  <c r="N134" i="2"/>
  <c r="J135" i="2" s="1"/>
  <c r="L134" i="2"/>
  <c r="K134" i="2"/>
  <c r="I134" i="2"/>
  <c r="AT152" i="2"/>
  <c r="AR152" i="2"/>
  <c r="AW152" i="2"/>
  <c r="AS153" i="2" s="1"/>
  <c r="AV152" i="2"/>
  <c r="AU152" i="2"/>
  <c r="F125" i="2" l="1"/>
  <c r="G125" i="2" s="1"/>
  <c r="C126" i="2" s="1"/>
  <c r="CC123" i="2"/>
  <c r="CD123" i="2"/>
  <c r="B126" i="2"/>
  <c r="E126" i="2"/>
  <c r="D126" i="2"/>
  <c r="F126" i="2" s="1"/>
  <c r="G126" i="2" s="1"/>
  <c r="C127" i="2" s="1"/>
  <c r="AA123" i="2"/>
  <c r="AB123" i="2" s="1"/>
  <c r="X124" i="2" s="1"/>
  <c r="Z124" i="2" s="1"/>
  <c r="CA123" i="2"/>
  <c r="BO126" i="2"/>
  <c r="BM126" i="2"/>
  <c r="BP126" i="2"/>
  <c r="BC122" i="2"/>
  <c r="BD122" i="2" s="1"/>
  <c r="AZ123" i="2" s="1"/>
  <c r="AY123" i="2" s="1"/>
  <c r="AF132" i="2"/>
  <c r="AG132" i="2"/>
  <c r="AD132" i="2"/>
  <c r="AI132" i="2"/>
  <c r="AE133" i="2" s="1"/>
  <c r="AH132" i="2"/>
  <c r="T122" i="2"/>
  <c r="U122" i="2" s="1"/>
  <c r="Q123" i="2" s="1"/>
  <c r="BF128" i="2"/>
  <c r="BI128" i="2"/>
  <c r="BH128" i="2"/>
  <c r="BV118" i="2"/>
  <c r="BX118" i="2" s="1"/>
  <c r="BY118" i="2" s="1"/>
  <c r="BU119" i="2" s="1"/>
  <c r="BV119" i="2" s="1"/>
  <c r="BT118" i="2"/>
  <c r="CJ121" i="2"/>
  <c r="CH121" i="2"/>
  <c r="CK121" i="2"/>
  <c r="CR136" i="2"/>
  <c r="CO136" i="2"/>
  <c r="CQ136" i="2"/>
  <c r="CT136" i="2"/>
  <c r="CP137" i="2" s="1"/>
  <c r="CS136" i="2"/>
  <c r="AN150" i="2"/>
  <c r="AO150" i="2" s="1"/>
  <c r="AP150" i="2" s="1"/>
  <c r="AL151" i="2" s="1"/>
  <c r="AK150" i="2"/>
  <c r="N135" i="2"/>
  <c r="J136" i="2" s="1"/>
  <c r="K135" i="2"/>
  <c r="L135" i="2"/>
  <c r="M135" i="2"/>
  <c r="I135" i="2"/>
  <c r="AT153" i="2"/>
  <c r="AR153" i="2"/>
  <c r="AW153" i="2"/>
  <c r="AS154" i="2" s="1"/>
  <c r="AV153" i="2"/>
  <c r="AU153" i="2"/>
  <c r="BQ126" i="2" l="1"/>
  <c r="BR126" i="2" s="1"/>
  <c r="BN127" i="2" s="1"/>
  <c r="BB123" i="2"/>
  <c r="E127" i="2"/>
  <c r="D127" i="2"/>
  <c r="B127" i="2"/>
  <c r="W124" i="2"/>
  <c r="Y124" i="2"/>
  <c r="AA124" i="2" s="1"/>
  <c r="AB124" i="2" s="1"/>
  <c r="X125" i="2" s="1"/>
  <c r="Y125" i="2" s="1"/>
  <c r="CE123" i="2"/>
  <c r="CF123" i="2" s="1"/>
  <c r="CB124" i="2" s="1"/>
  <c r="BJ128" i="2"/>
  <c r="BK128" i="2" s="1"/>
  <c r="BG129" i="2" s="1"/>
  <c r="BF129" i="2" s="1"/>
  <c r="BW119" i="2"/>
  <c r="BX119" i="2" s="1"/>
  <c r="BY119" i="2" s="1"/>
  <c r="BU120" i="2" s="1"/>
  <c r="BV120" i="2" s="1"/>
  <c r="BP127" i="2"/>
  <c r="BM127" i="2"/>
  <c r="BO127" i="2"/>
  <c r="BA123" i="2"/>
  <c r="BC123" i="2" s="1"/>
  <c r="BD123" i="2" s="1"/>
  <c r="AZ124" i="2" s="1"/>
  <c r="BB124" i="2" s="1"/>
  <c r="BT119" i="2"/>
  <c r="R123" i="2"/>
  <c r="P123" i="2"/>
  <c r="S123" i="2"/>
  <c r="AG133" i="2"/>
  <c r="AI133" i="2"/>
  <c r="AE134" i="2" s="1"/>
  <c r="AF133" i="2"/>
  <c r="AH133" i="2"/>
  <c r="AD133" i="2"/>
  <c r="CL121" i="2"/>
  <c r="CM121" i="2" s="1"/>
  <c r="CI122" i="2" s="1"/>
  <c r="CQ137" i="2"/>
  <c r="CO137" i="2"/>
  <c r="CS137" i="2"/>
  <c r="CT137" i="2"/>
  <c r="CP138" i="2" s="1"/>
  <c r="CR137" i="2"/>
  <c r="AN151" i="2"/>
  <c r="AO151" i="2" s="1"/>
  <c r="AP151" i="2" s="1"/>
  <c r="AL152" i="2" s="1"/>
  <c r="AK151" i="2"/>
  <c r="L136" i="2"/>
  <c r="K136" i="2"/>
  <c r="I136" i="2"/>
  <c r="N136" i="2"/>
  <c r="J137" i="2" s="1"/>
  <c r="M136" i="2"/>
  <c r="AT154" i="2"/>
  <c r="AR154" i="2"/>
  <c r="AW154" i="2"/>
  <c r="AS155" i="2" s="1"/>
  <c r="AV154" i="2"/>
  <c r="AU154" i="2"/>
  <c r="F127" i="2" l="1"/>
  <c r="G127" i="2" s="1"/>
  <c r="C128" i="2" s="1"/>
  <c r="BI129" i="2"/>
  <c r="BQ127" i="2"/>
  <c r="BR127" i="2" s="1"/>
  <c r="BN128" i="2" s="1"/>
  <c r="BP128" i="2" s="1"/>
  <c r="B128" i="2"/>
  <c r="D128" i="2"/>
  <c r="E128" i="2"/>
  <c r="Z125" i="2"/>
  <c r="AA125" i="2" s="1"/>
  <c r="AB125" i="2" s="1"/>
  <c r="X126" i="2" s="1"/>
  <c r="W125" i="2"/>
  <c r="BH129" i="2"/>
  <c r="BJ129" i="2" s="1"/>
  <c r="BK129" i="2" s="1"/>
  <c r="BG130" i="2" s="1"/>
  <c r="CD124" i="2"/>
  <c r="CC124" i="2"/>
  <c r="CA124" i="2"/>
  <c r="AY124" i="2"/>
  <c r="BA124" i="2"/>
  <c r="BC124" i="2" s="1"/>
  <c r="BD124" i="2" s="1"/>
  <c r="AZ125" i="2" s="1"/>
  <c r="BB125" i="2" s="1"/>
  <c r="T123" i="2"/>
  <c r="U123" i="2" s="1"/>
  <c r="Q124" i="2" s="1"/>
  <c r="P124" i="2" s="1"/>
  <c r="BW120" i="2"/>
  <c r="BX120" i="2" s="1"/>
  <c r="BY120" i="2" s="1"/>
  <c r="BU121" i="2" s="1"/>
  <c r="BW121" i="2" s="1"/>
  <c r="AG134" i="2"/>
  <c r="AD134" i="2"/>
  <c r="AH134" i="2"/>
  <c r="AI134" i="2"/>
  <c r="AE135" i="2" s="1"/>
  <c r="AF134" i="2"/>
  <c r="BT120" i="2"/>
  <c r="CJ122" i="2"/>
  <c r="CK122" i="2"/>
  <c r="CH122" i="2"/>
  <c r="CR138" i="2"/>
  <c r="CO138" i="2"/>
  <c r="CT138" i="2"/>
  <c r="CP139" i="2" s="1"/>
  <c r="CQ138" i="2"/>
  <c r="CS138" i="2"/>
  <c r="M137" i="2"/>
  <c r="K137" i="2"/>
  <c r="I137" i="2"/>
  <c r="N137" i="2"/>
  <c r="J138" i="2" s="1"/>
  <c r="L137" i="2"/>
  <c r="AK152" i="2"/>
  <c r="AN152" i="2"/>
  <c r="AO152" i="2" s="1"/>
  <c r="AP152" i="2" s="1"/>
  <c r="AL153" i="2" s="1"/>
  <c r="AT155" i="2"/>
  <c r="AR155" i="2"/>
  <c r="AW155" i="2"/>
  <c r="AS156" i="2" s="1"/>
  <c r="AV155" i="2"/>
  <c r="AU155" i="2"/>
  <c r="CE124" i="2" l="1"/>
  <c r="CF124" i="2" s="1"/>
  <c r="CB125" i="2" s="1"/>
  <c r="BO128" i="2"/>
  <c r="BQ128" i="2" s="1"/>
  <c r="BR128" i="2" s="1"/>
  <c r="BN129" i="2" s="1"/>
  <c r="BO129" i="2" s="1"/>
  <c r="BM128" i="2"/>
  <c r="BF130" i="2"/>
  <c r="BH130" i="2"/>
  <c r="BI130" i="2"/>
  <c r="CD125" i="2"/>
  <c r="CA125" i="2"/>
  <c r="CC125" i="2"/>
  <c r="F128" i="2"/>
  <c r="G128" i="2" s="1"/>
  <c r="C129" i="2" s="1"/>
  <c r="R124" i="2"/>
  <c r="S124" i="2"/>
  <c r="BA125" i="2"/>
  <c r="BC125" i="2" s="1"/>
  <c r="BD125" i="2" s="1"/>
  <c r="AZ126" i="2" s="1"/>
  <c r="BB126" i="2" s="1"/>
  <c r="Y126" i="2"/>
  <c r="Z126" i="2"/>
  <c r="W126" i="2"/>
  <c r="AY125" i="2"/>
  <c r="AI135" i="2"/>
  <c r="AE136" i="2" s="1"/>
  <c r="AF135" i="2"/>
  <c r="AG135" i="2"/>
  <c r="AH135" i="2"/>
  <c r="AD135" i="2"/>
  <c r="BT121" i="2"/>
  <c r="BV121" i="2"/>
  <c r="BX121" i="2" s="1"/>
  <c r="BY121" i="2" s="1"/>
  <c r="BU122" i="2" s="1"/>
  <c r="CL122" i="2"/>
  <c r="CM122" i="2" s="1"/>
  <c r="CI123" i="2" s="1"/>
  <c r="CK123" i="2" s="1"/>
  <c r="CS139" i="2"/>
  <c r="CT139" i="2"/>
  <c r="CP140" i="2" s="1"/>
  <c r="CO139" i="2"/>
  <c r="CQ139" i="2"/>
  <c r="CR139" i="2"/>
  <c r="AK153" i="2"/>
  <c r="AN153" i="2"/>
  <c r="AO153" i="2" s="1"/>
  <c r="AP153" i="2" s="1"/>
  <c r="AL154" i="2" s="1"/>
  <c r="I138" i="2"/>
  <c r="M138" i="2"/>
  <c r="L138" i="2"/>
  <c r="K138" i="2"/>
  <c r="N138" i="2"/>
  <c r="J139" i="2" s="1"/>
  <c r="AT156" i="2"/>
  <c r="AR156" i="2"/>
  <c r="AW156" i="2"/>
  <c r="AS157" i="2" s="1"/>
  <c r="AV156" i="2"/>
  <c r="AU156" i="2"/>
  <c r="BM129" i="2" l="1"/>
  <c r="AY126" i="2"/>
  <c r="BA126" i="2"/>
  <c r="BC126" i="2" s="1"/>
  <c r="BD126" i="2" s="1"/>
  <c r="AZ127" i="2" s="1"/>
  <c r="BB127" i="2" s="1"/>
  <c r="T124" i="2"/>
  <c r="U124" i="2" s="1"/>
  <c r="Q125" i="2" s="1"/>
  <c r="R125" i="2" s="1"/>
  <c r="BP129" i="2"/>
  <c r="BQ129" i="2" s="1"/>
  <c r="BR129" i="2" s="1"/>
  <c r="BN130" i="2" s="1"/>
  <c r="BO130" i="2" s="1"/>
  <c r="BJ130" i="2"/>
  <c r="BK130" i="2" s="1"/>
  <c r="BG131" i="2" s="1"/>
  <c r="BH131" i="2" s="1"/>
  <c r="B129" i="2"/>
  <c r="D129" i="2"/>
  <c r="E129" i="2"/>
  <c r="CE125" i="2"/>
  <c r="CF125" i="2" s="1"/>
  <c r="CB126" i="2" s="1"/>
  <c r="AA126" i="2"/>
  <c r="AB126" i="2" s="1"/>
  <c r="X127" i="2" s="1"/>
  <c r="BM130" i="2"/>
  <c r="AF136" i="2"/>
  <c r="AG136" i="2"/>
  <c r="AH136" i="2"/>
  <c r="AD136" i="2"/>
  <c r="AI136" i="2"/>
  <c r="AE137" i="2" s="1"/>
  <c r="CH123" i="2"/>
  <c r="CJ123" i="2"/>
  <c r="CL123" i="2" s="1"/>
  <c r="CM123" i="2" s="1"/>
  <c r="CI124" i="2" s="1"/>
  <c r="CR140" i="2"/>
  <c r="CQ140" i="2"/>
  <c r="CS140" i="2"/>
  <c r="CO140" i="2"/>
  <c r="CT140" i="2"/>
  <c r="CP141" i="2" s="1"/>
  <c r="I139" i="2"/>
  <c r="N139" i="2"/>
  <c r="J140" i="2" s="1"/>
  <c r="M139" i="2"/>
  <c r="K139" i="2"/>
  <c r="L139" i="2"/>
  <c r="AK154" i="2"/>
  <c r="AN154" i="2"/>
  <c r="AO154" i="2" s="1"/>
  <c r="AP154" i="2" s="1"/>
  <c r="AL155" i="2" s="1"/>
  <c r="BV122" i="2"/>
  <c r="BT122" i="2"/>
  <c r="BW122" i="2"/>
  <c r="AT157" i="2"/>
  <c r="AR157" i="2"/>
  <c r="AW157" i="2"/>
  <c r="AS158" i="2" s="1"/>
  <c r="AV157" i="2"/>
  <c r="AU157" i="2"/>
  <c r="S125" i="2" l="1"/>
  <c r="BP130" i="2"/>
  <c r="BQ130" i="2" s="1"/>
  <c r="BR130" i="2" s="1"/>
  <c r="BN131" i="2" s="1"/>
  <c r="BP131" i="2" s="1"/>
  <c r="P125" i="2"/>
  <c r="BF131" i="2"/>
  <c r="BI131" i="2"/>
  <c r="BJ131" i="2" s="1"/>
  <c r="BK131" i="2" s="1"/>
  <c r="BG132" i="2" s="1"/>
  <c r="F129" i="2"/>
  <c r="G129" i="2" s="1"/>
  <c r="C130" i="2" s="1"/>
  <c r="CD126" i="2"/>
  <c r="CA126" i="2"/>
  <c r="CC126" i="2"/>
  <c r="W127" i="2"/>
  <c r="Y127" i="2"/>
  <c r="Z127" i="2"/>
  <c r="AY127" i="2"/>
  <c r="BA127" i="2"/>
  <c r="BC127" i="2" s="1"/>
  <c r="BD127" i="2" s="1"/>
  <c r="AZ128" i="2" s="1"/>
  <c r="BM131" i="2"/>
  <c r="BO131" i="2"/>
  <c r="BQ131" i="2" s="1"/>
  <c r="BR131" i="2" s="1"/>
  <c r="BN132" i="2" s="1"/>
  <c r="BO132" i="2" s="1"/>
  <c r="AI137" i="2"/>
  <c r="AE138" i="2" s="1"/>
  <c r="AH137" i="2"/>
  <c r="AF137" i="2"/>
  <c r="AD137" i="2"/>
  <c r="AG137" i="2"/>
  <c r="T125" i="2"/>
  <c r="U125" i="2" s="1"/>
  <c r="Q126" i="2" s="1"/>
  <c r="CJ124" i="2"/>
  <c r="CK124" i="2"/>
  <c r="CH124" i="2"/>
  <c r="CT141" i="2"/>
  <c r="CP142" i="2" s="1"/>
  <c r="CS141" i="2"/>
  <c r="CO141" i="2"/>
  <c r="CQ141" i="2"/>
  <c r="CR141" i="2"/>
  <c r="AK155" i="2"/>
  <c r="AN155" i="2"/>
  <c r="AO155" i="2" s="1"/>
  <c r="AP155" i="2" s="1"/>
  <c r="AL156" i="2" s="1"/>
  <c r="N140" i="2"/>
  <c r="J141" i="2" s="1"/>
  <c r="M140" i="2"/>
  <c r="K140" i="2"/>
  <c r="I140" i="2"/>
  <c r="L140" i="2"/>
  <c r="BX122" i="2"/>
  <c r="BY122" i="2" s="1"/>
  <c r="BU123" i="2" s="1"/>
  <c r="AT158" i="2"/>
  <c r="AR158" i="2"/>
  <c r="AW158" i="2"/>
  <c r="AS159" i="2" s="1"/>
  <c r="AV158" i="2"/>
  <c r="AU158" i="2"/>
  <c r="AA127" i="2" l="1"/>
  <c r="AB127" i="2" s="1"/>
  <c r="X128" i="2" s="1"/>
  <c r="BI132" i="2"/>
  <c r="BH132" i="2"/>
  <c r="BJ132" i="2" s="1"/>
  <c r="BK132" i="2" s="1"/>
  <c r="BG133" i="2" s="1"/>
  <c r="BF132" i="2"/>
  <c r="CE126" i="2"/>
  <c r="CF126" i="2" s="1"/>
  <c r="CB127" i="2" s="1"/>
  <c r="CD127" i="2" s="1"/>
  <c r="AY128" i="2"/>
  <c r="BB128" i="2"/>
  <c r="BA128" i="2"/>
  <c r="BC128" i="2" s="1"/>
  <c r="BD128" i="2" s="1"/>
  <c r="AZ129" i="2" s="1"/>
  <c r="B130" i="2"/>
  <c r="D130" i="2"/>
  <c r="E130" i="2"/>
  <c r="BP132" i="2"/>
  <c r="BQ132" i="2" s="1"/>
  <c r="BR132" i="2" s="1"/>
  <c r="BN133" i="2" s="1"/>
  <c r="Y128" i="2"/>
  <c r="Z128" i="2"/>
  <c r="W128" i="2"/>
  <c r="BM132" i="2"/>
  <c r="R126" i="2"/>
  <c r="S126" i="2"/>
  <c r="P126" i="2"/>
  <c r="AF138" i="2"/>
  <c r="AG138" i="2"/>
  <c r="AH138" i="2"/>
  <c r="AI138" i="2"/>
  <c r="AE139" i="2" s="1"/>
  <c r="AD138" i="2"/>
  <c r="CL124" i="2"/>
  <c r="CM124" i="2" s="1"/>
  <c r="CI125" i="2" s="1"/>
  <c r="CO142" i="2"/>
  <c r="CR142" i="2"/>
  <c r="CS142" i="2"/>
  <c r="CQ142" i="2"/>
  <c r="CT142" i="2"/>
  <c r="CP143" i="2" s="1"/>
  <c r="AK156" i="2"/>
  <c r="AN156" i="2"/>
  <c r="AO156" i="2" s="1"/>
  <c r="AP156" i="2" s="1"/>
  <c r="AL157" i="2" s="1"/>
  <c r="I141" i="2"/>
  <c r="K141" i="2"/>
  <c r="L141" i="2"/>
  <c r="N141" i="2"/>
  <c r="J142" i="2" s="1"/>
  <c r="M141" i="2"/>
  <c r="BT123" i="2"/>
  <c r="BW123" i="2"/>
  <c r="BV123" i="2"/>
  <c r="AT159" i="2"/>
  <c r="AR159" i="2"/>
  <c r="AW159" i="2"/>
  <c r="AS160" i="2" s="1"/>
  <c r="AV159" i="2"/>
  <c r="AU159" i="2"/>
  <c r="CC127" i="2" l="1"/>
  <c r="CE127" i="2"/>
  <c r="CF127" i="2" s="1"/>
  <c r="CB128" i="2" s="1"/>
  <c r="CC128" i="2" s="1"/>
  <c r="CA127" i="2"/>
  <c r="BH133" i="2"/>
  <c r="BF133" i="2"/>
  <c r="BI133" i="2"/>
  <c r="AA128" i="2"/>
  <c r="AB128" i="2" s="1"/>
  <c r="X129" i="2" s="1"/>
  <c r="Z129" i="2" s="1"/>
  <c r="BM133" i="2"/>
  <c r="F130" i="2"/>
  <c r="G130" i="2" s="1"/>
  <c r="C131" i="2" s="1"/>
  <c r="T126" i="2"/>
  <c r="U126" i="2" s="1"/>
  <c r="Q127" i="2" s="1"/>
  <c r="S127" i="2" s="1"/>
  <c r="BP133" i="2"/>
  <c r="BO133" i="2"/>
  <c r="AD139" i="2"/>
  <c r="AF139" i="2"/>
  <c r="AH139" i="2"/>
  <c r="AI139" i="2"/>
  <c r="AE140" i="2" s="1"/>
  <c r="AG139" i="2"/>
  <c r="CJ125" i="2"/>
  <c r="CH125" i="2"/>
  <c r="CK125" i="2"/>
  <c r="BX123" i="2"/>
  <c r="BY123" i="2" s="1"/>
  <c r="BU124" i="2" s="1"/>
  <c r="BV124" i="2" s="1"/>
  <c r="CO143" i="2"/>
  <c r="CS143" i="2"/>
  <c r="CT143" i="2"/>
  <c r="CP144" i="2" s="1"/>
  <c r="CQ143" i="2"/>
  <c r="CR143" i="2"/>
  <c r="L142" i="2"/>
  <c r="M142" i="2"/>
  <c r="N142" i="2"/>
  <c r="J143" i="2" s="1"/>
  <c r="I142" i="2"/>
  <c r="K142" i="2"/>
  <c r="AN157" i="2"/>
  <c r="AO157" i="2" s="1"/>
  <c r="AP157" i="2" s="1"/>
  <c r="AL158" i="2" s="1"/>
  <c r="AK157" i="2"/>
  <c r="AY129" i="2"/>
  <c r="BB129" i="2"/>
  <c r="BA129" i="2"/>
  <c r="AT160" i="2"/>
  <c r="AR160" i="2"/>
  <c r="AW160" i="2"/>
  <c r="AS161" i="2" s="1"/>
  <c r="AV160" i="2"/>
  <c r="AU160" i="2"/>
  <c r="CA128" i="2" l="1"/>
  <c r="BQ133" i="2"/>
  <c r="BR133" i="2" s="1"/>
  <c r="BN134" i="2" s="1"/>
  <c r="BP134" i="2" s="1"/>
  <c r="CD128" i="2"/>
  <c r="BJ133" i="2"/>
  <c r="BK133" i="2" s="1"/>
  <c r="BG134" i="2" s="1"/>
  <c r="BI134" i="2" s="1"/>
  <c r="CE128" i="2"/>
  <c r="CF128" i="2" s="1"/>
  <c r="CB129" i="2" s="1"/>
  <c r="CA129" i="2" s="1"/>
  <c r="W129" i="2"/>
  <c r="Y129" i="2"/>
  <c r="AA129" i="2" s="1"/>
  <c r="AB129" i="2" s="1"/>
  <c r="X130" i="2" s="1"/>
  <c r="Y130" i="2" s="1"/>
  <c r="P127" i="2"/>
  <c r="D131" i="2"/>
  <c r="B131" i="2"/>
  <c r="E131" i="2"/>
  <c r="R127" i="2"/>
  <c r="T127" i="2" s="1"/>
  <c r="U127" i="2" s="1"/>
  <c r="Q128" i="2" s="1"/>
  <c r="R128" i="2" s="1"/>
  <c r="AH140" i="2"/>
  <c r="AG140" i="2"/>
  <c r="AI140" i="2"/>
  <c r="AE141" i="2" s="1"/>
  <c r="AD140" i="2"/>
  <c r="AF140" i="2"/>
  <c r="BM134" i="2"/>
  <c r="CL125" i="2"/>
  <c r="CM125" i="2" s="1"/>
  <c r="CI126" i="2" s="1"/>
  <c r="CK126" i="2" s="1"/>
  <c r="BO134" i="2"/>
  <c r="BQ134" i="2" s="1"/>
  <c r="BR134" i="2" s="1"/>
  <c r="BN135" i="2" s="1"/>
  <c r="BP135" i="2" s="1"/>
  <c r="BW124" i="2"/>
  <c r="BX124" i="2" s="1"/>
  <c r="BY124" i="2" s="1"/>
  <c r="BU125" i="2" s="1"/>
  <c r="BT124" i="2"/>
  <c r="CQ144" i="2"/>
  <c r="CT144" i="2"/>
  <c r="CP145" i="2" s="1"/>
  <c r="CO144" i="2"/>
  <c r="CR144" i="2"/>
  <c r="CS144" i="2"/>
  <c r="AK158" i="2"/>
  <c r="AN158" i="2"/>
  <c r="AO158" i="2" s="1"/>
  <c r="AP158" i="2" s="1"/>
  <c r="AL159" i="2" s="1"/>
  <c r="M143" i="2"/>
  <c r="I143" i="2"/>
  <c r="K143" i="2"/>
  <c r="N143" i="2"/>
  <c r="J144" i="2" s="1"/>
  <c r="L143" i="2"/>
  <c r="BC129" i="2"/>
  <c r="BD129" i="2" s="1"/>
  <c r="AZ130" i="2" s="1"/>
  <c r="AT161" i="2"/>
  <c r="AR161" i="2"/>
  <c r="AW161" i="2"/>
  <c r="AS162" i="2" s="1"/>
  <c r="AV161" i="2"/>
  <c r="AU161" i="2"/>
  <c r="CD129" i="2" l="1"/>
  <c r="CC129" i="2"/>
  <c r="BF134" i="2"/>
  <c r="BH134" i="2"/>
  <c r="BJ134" i="2" s="1"/>
  <c r="BK134" i="2" s="1"/>
  <c r="BG135" i="2" s="1"/>
  <c r="W130" i="2"/>
  <c r="F131" i="2"/>
  <c r="G131" i="2" s="1"/>
  <c r="C132" i="2" s="1"/>
  <c r="E132" i="2" s="1"/>
  <c r="Z130" i="2"/>
  <c r="AA130" i="2" s="1"/>
  <c r="AB130" i="2" s="1"/>
  <c r="X131" i="2" s="1"/>
  <c r="CE129" i="2"/>
  <c r="CF129" i="2" s="1"/>
  <c r="CB130" i="2" s="1"/>
  <c r="CA130" i="2" s="1"/>
  <c r="S128" i="2"/>
  <c r="T128" i="2" s="1"/>
  <c r="U128" i="2" s="1"/>
  <c r="Q129" i="2" s="1"/>
  <c r="P128" i="2"/>
  <c r="CJ126" i="2"/>
  <c r="CL126" i="2" s="1"/>
  <c r="CM126" i="2" s="1"/>
  <c r="CI127" i="2" s="1"/>
  <c r="CK127" i="2" s="1"/>
  <c r="AH141" i="2"/>
  <c r="AD141" i="2"/>
  <c r="AF141" i="2"/>
  <c r="AI141" i="2"/>
  <c r="AE142" i="2" s="1"/>
  <c r="AG141" i="2"/>
  <c r="CH126" i="2"/>
  <c r="BO135" i="2"/>
  <c r="BQ135" i="2" s="1"/>
  <c r="BR135" i="2" s="1"/>
  <c r="BN136" i="2" s="1"/>
  <c r="BO136" i="2" s="1"/>
  <c r="BM135" i="2"/>
  <c r="CS145" i="2"/>
  <c r="CQ145" i="2"/>
  <c r="CR145" i="2"/>
  <c r="CT145" i="2"/>
  <c r="CP146" i="2" s="1"/>
  <c r="CO145" i="2"/>
  <c r="I144" i="2"/>
  <c r="M144" i="2"/>
  <c r="N144" i="2"/>
  <c r="J145" i="2" s="1"/>
  <c r="L144" i="2"/>
  <c r="K144" i="2"/>
  <c r="AN159" i="2"/>
  <c r="AO159" i="2" s="1"/>
  <c r="AP159" i="2" s="1"/>
  <c r="AL160" i="2" s="1"/>
  <c r="AK159" i="2"/>
  <c r="BA130" i="2"/>
  <c r="AY130" i="2"/>
  <c r="BB130" i="2"/>
  <c r="BW125" i="2"/>
  <c r="BT125" i="2"/>
  <c r="BV125" i="2"/>
  <c r="AT162" i="2"/>
  <c r="AR162" i="2"/>
  <c r="AW162" i="2"/>
  <c r="AS163" i="2" s="1"/>
  <c r="AV162" i="2"/>
  <c r="AU162" i="2"/>
  <c r="D132" i="2" l="1"/>
  <c r="BI135" i="2"/>
  <c r="BH135" i="2"/>
  <c r="BJ135" i="2" s="1"/>
  <c r="BK135" i="2" s="1"/>
  <c r="BG136" i="2" s="1"/>
  <c r="BI136" i="2" s="1"/>
  <c r="BF135" i="2"/>
  <c r="P129" i="2"/>
  <c r="B132" i="2"/>
  <c r="AA131" i="2"/>
  <c r="Z131" i="2"/>
  <c r="W131" i="2"/>
  <c r="CC130" i="2"/>
  <c r="CD130" i="2"/>
  <c r="AB131" i="2"/>
  <c r="X132" i="2" s="1"/>
  <c r="AB132" i="2" s="1"/>
  <c r="X133" i="2" s="1"/>
  <c r="W133" i="2" s="1"/>
  <c r="Y131" i="2"/>
  <c r="F132" i="2"/>
  <c r="G132" i="2" s="1"/>
  <c r="C133" i="2" s="1"/>
  <c r="D133" i="2" s="1"/>
  <c r="R129" i="2"/>
  <c r="S129" i="2"/>
  <c r="BP136" i="2"/>
  <c r="BQ136" i="2" s="1"/>
  <c r="BR136" i="2" s="1"/>
  <c r="BN137" i="2" s="1"/>
  <c r="BP137" i="2" s="1"/>
  <c r="AF142" i="2"/>
  <c r="AI142" i="2"/>
  <c r="AE143" i="2" s="1"/>
  <c r="AG142" i="2"/>
  <c r="AD142" i="2"/>
  <c r="AH142" i="2"/>
  <c r="BM136" i="2"/>
  <c r="CH127" i="2"/>
  <c r="CJ127" i="2"/>
  <c r="CL127" i="2" s="1"/>
  <c r="CM127" i="2" s="1"/>
  <c r="CI128" i="2" s="1"/>
  <c r="CR146" i="2"/>
  <c r="CQ146" i="2"/>
  <c r="CT146" i="2"/>
  <c r="CP147" i="2" s="1"/>
  <c r="CS146" i="2"/>
  <c r="CO146" i="2"/>
  <c r="AN160" i="2"/>
  <c r="AO160" i="2" s="1"/>
  <c r="AP160" i="2" s="1"/>
  <c r="AL161" i="2" s="1"/>
  <c r="AK160" i="2"/>
  <c r="M145" i="2"/>
  <c r="K145" i="2"/>
  <c r="I145" i="2"/>
  <c r="L145" i="2"/>
  <c r="N145" i="2"/>
  <c r="J146" i="2" s="1"/>
  <c r="BX125" i="2"/>
  <c r="BY125" i="2" s="1"/>
  <c r="BU126" i="2" s="1"/>
  <c r="BT126" i="2" s="1"/>
  <c r="BC130" i="2"/>
  <c r="BD130" i="2" s="1"/>
  <c r="AZ131" i="2" s="1"/>
  <c r="AT163" i="2"/>
  <c r="AR163" i="2"/>
  <c r="AW163" i="2"/>
  <c r="AS164" i="2" s="1"/>
  <c r="AV163" i="2"/>
  <c r="AU163" i="2"/>
  <c r="BH136" i="2" l="1"/>
  <c r="BJ136" i="2" s="1"/>
  <c r="BK136" i="2" s="1"/>
  <c r="BG137" i="2" s="1"/>
  <c r="BH137" i="2" s="1"/>
  <c r="Z132" i="2"/>
  <c r="CE130" i="2"/>
  <c r="CF130" i="2" s="1"/>
  <c r="CB131" i="2" s="1"/>
  <c r="CD131" i="2" s="1"/>
  <c r="B133" i="2"/>
  <c r="BF136" i="2"/>
  <c r="BF137" i="2" s="1"/>
  <c r="CA131" i="2"/>
  <c r="AA133" i="2"/>
  <c r="Y133" i="2"/>
  <c r="BI137" i="2"/>
  <c r="BJ137" i="2" s="1"/>
  <c r="BK137" i="2" s="1"/>
  <c r="BG138" i="2" s="1"/>
  <c r="T129" i="2"/>
  <c r="U129" i="2" s="1"/>
  <c r="Q130" i="2" s="1"/>
  <c r="S130" i="2" s="1"/>
  <c r="CH128" i="2"/>
  <c r="E133" i="2"/>
  <c r="F133" i="2" s="1"/>
  <c r="G133" i="2" s="1"/>
  <c r="C134" i="2" s="1"/>
  <c r="E134" i="2" s="1"/>
  <c r="Z133" i="2"/>
  <c r="W132" i="2"/>
  <c r="Y132" i="2"/>
  <c r="AA132" i="2"/>
  <c r="AB133" i="2"/>
  <c r="X134" i="2" s="1"/>
  <c r="Y134" i="2" s="1"/>
  <c r="BO137" i="2"/>
  <c r="BQ137" i="2" s="1"/>
  <c r="BR137" i="2" s="1"/>
  <c r="BN138" i="2" s="1"/>
  <c r="BO138" i="2" s="1"/>
  <c r="BM137" i="2"/>
  <c r="AD143" i="2"/>
  <c r="AG143" i="2"/>
  <c r="AF143" i="2"/>
  <c r="AI143" i="2"/>
  <c r="AE144" i="2" s="1"/>
  <c r="AH143" i="2"/>
  <c r="CK128" i="2"/>
  <c r="CJ128" i="2"/>
  <c r="BV126" i="2"/>
  <c r="CS147" i="2"/>
  <c r="CQ147" i="2"/>
  <c r="CO147" i="2"/>
  <c r="CT147" i="2"/>
  <c r="CP148" i="2" s="1"/>
  <c r="CR147" i="2"/>
  <c r="BW126" i="2"/>
  <c r="I146" i="2"/>
  <c r="N146" i="2"/>
  <c r="J147" i="2" s="1"/>
  <c r="M146" i="2"/>
  <c r="K146" i="2"/>
  <c r="L146" i="2"/>
  <c r="AK161" i="2"/>
  <c r="AN161" i="2"/>
  <c r="AO161" i="2" s="1"/>
  <c r="AP161" i="2" s="1"/>
  <c r="AL162" i="2" s="1"/>
  <c r="AY131" i="2"/>
  <c r="BA131" i="2"/>
  <c r="BB131" i="2"/>
  <c r="AT164" i="2"/>
  <c r="AR164" i="2"/>
  <c r="AW164" i="2"/>
  <c r="AS165" i="2" s="1"/>
  <c r="AV164" i="2"/>
  <c r="AU164" i="2"/>
  <c r="CC131" i="2" l="1"/>
  <c r="B134" i="2"/>
  <c r="CE131" i="2"/>
  <c r="CF131" i="2" s="1"/>
  <c r="CB132" i="2" s="1"/>
  <c r="CA132" i="2" s="1"/>
  <c r="P130" i="2"/>
  <c r="CD132" i="2"/>
  <c r="CC132" i="2"/>
  <c r="BF138" i="2"/>
  <c r="R130" i="2"/>
  <c r="T130" i="2" s="1"/>
  <c r="U130" i="2" s="1"/>
  <c r="Q131" i="2" s="1"/>
  <c r="BI138" i="2"/>
  <c r="BH138" i="2"/>
  <c r="D134" i="2"/>
  <c r="F134" i="2" s="1"/>
  <c r="G134" i="2" s="1"/>
  <c r="C135" i="2" s="1"/>
  <c r="E135" i="2" s="1"/>
  <c r="AB134" i="2"/>
  <c r="X135" i="2" s="1"/>
  <c r="Z135" i="2" s="1"/>
  <c r="AA134" i="2"/>
  <c r="W134" i="2"/>
  <c r="Z134" i="2"/>
  <c r="R131" i="2"/>
  <c r="BP138" i="2"/>
  <c r="BQ138" i="2" s="1"/>
  <c r="BR138" i="2" s="1"/>
  <c r="BN139" i="2" s="1"/>
  <c r="AH144" i="2"/>
  <c r="AG144" i="2"/>
  <c r="AI144" i="2"/>
  <c r="AE145" i="2" s="1"/>
  <c r="AD144" i="2"/>
  <c r="AF144" i="2"/>
  <c r="CL128" i="2"/>
  <c r="CM128" i="2" s="1"/>
  <c r="CI129" i="2" s="1"/>
  <c r="BM138" i="2"/>
  <c r="BX126" i="2"/>
  <c r="BY126" i="2" s="1"/>
  <c r="BU127" i="2" s="1"/>
  <c r="BV127" i="2" s="1"/>
  <c r="CT148" i="2"/>
  <c r="CP149" i="2" s="1"/>
  <c r="CO148" i="2"/>
  <c r="CS148" i="2"/>
  <c r="CR148" i="2"/>
  <c r="CQ148" i="2"/>
  <c r="BC131" i="2"/>
  <c r="BD131" i="2" s="1"/>
  <c r="AZ132" i="2" s="1"/>
  <c r="BA132" i="2" s="1"/>
  <c r="M147" i="2"/>
  <c r="I147" i="2"/>
  <c r="L147" i="2"/>
  <c r="K147" i="2"/>
  <c r="N147" i="2"/>
  <c r="J148" i="2" s="1"/>
  <c r="AK162" i="2"/>
  <c r="AN162" i="2"/>
  <c r="AO162" i="2" s="1"/>
  <c r="AP162" i="2" s="1"/>
  <c r="AL163" i="2" s="1"/>
  <c r="AT165" i="2"/>
  <c r="AR165" i="2"/>
  <c r="AW165" i="2"/>
  <c r="AS166" i="2" s="1"/>
  <c r="AV165" i="2"/>
  <c r="AU165" i="2"/>
  <c r="P131" i="2" l="1"/>
  <c r="CE132" i="2"/>
  <c r="CF132" i="2" s="1"/>
  <c r="CB133" i="2" s="1"/>
  <c r="CC133" i="2" s="1"/>
  <c r="Y135" i="2"/>
  <c r="B135" i="2"/>
  <c r="CA133" i="2"/>
  <c r="BJ138" i="2"/>
  <c r="BK138" i="2" s="1"/>
  <c r="BG139" i="2" s="1"/>
  <c r="BF139" i="2" s="1"/>
  <c r="S131" i="2"/>
  <c r="T131" i="2" s="1"/>
  <c r="U131" i="2" s="1"/>
  <c r="Q132" i="2" s="1"/>
  <c r="S132" i="2" s="1"/>
  <c r="CD133" i="2"/>
  <c r="CE133" i="2" s="1"/>
  <c r="CF133" i="2" s="1"/>
  <c r="CB134" i="2" s="1"/>
  <c r="CD134" i="2" s="1"/>
  <c r="D135" i="2"/>
  <c r="F135" i="2" s="1"/>
  <c r="G135" i="2" s="1"/>
  <c r="C136" i="2" s="1"/>
  <c r="AB135" i="2"/>
  <c r="X136" i="2" s="1"/>
  <c r="AA136" i="2" s="1"/>
  <c r="W135" i="2"/>
  <c r="AA135" i="2"/>
  <c r="BB132" i="2"/>
  <c r="BC132" i="2" s="1"/>
  <c r="BD132" i="2" s="1"/>
  <c r="AZ133" i="2" s="1"/>
  <c r="BM139" i="2"/>
  <c r="AF145" i="2"/>
  <c r="AI145" i="2"/>
  <c r="AE146" i="2" s="1"/>
  <c r="AD145" i="2"/>
  <c r="AH145" i="2"/>
  <c r="AG145" i="2"/>
  <c r="CJ129" i="2"/>
  <c r="CK129" i="2"/>
  <c r="CH129" i="2"/>
  <c r="BP139" i="2"/>
  <c r="BO139" i="2"/>
  <c r="BW127" i="2"/>
  <c r="BX127" i="2" s="1"/>
  <c r="BY127" i="2" s="1"/>
  <c r="BU128" i="2" s="1"/>
  <c r="BT127" i="2"/>
  <c r="AY132" i="2"/>
  <c r="CT149" i="2"/>
  <c r="CP150" i="2" s="1"/>
  <c r="CR149" i="2"/>
  <c r="CO149" i="2"/>
  <c r="CS149" i="2"/>
  <c r="CQ149" i="2"/>
  <c r="AN163" i="2"/>
  <c r="AO163" i="2" s="1"/>
  <c r="AP163" i="2" s="1"/>
  <c r="AL164" i="2" s="1"/>
  <c r="AK163" i="2"/>
  <c r="L148" i="2"/>
  <c r="K148" i="2"/>
  <c r="M148" i="2"/>
  <c r="I148" i="2"/>
  <c r="N148" i="2"/>
  <c r="J149" i="2" s="1"/>
  <c r="AT166" i="2"/>
  <c r="AR166" i="2"/>
  <c r="AW166" i="2"/>
  <c r="AS167" i="2" s="1"/>
  <c r="AV166" i="2"/>
  <c r="AU166" i="2"/>
  <c r="BI139" i="2" l="1"/>
  <c r="CA134" i="2"/>
  <c r="BH139" i="2"/>
  <c r="BJ139" i="2" s="1"/>
  <c r="BK139" i="2" s="1"/>
  <c r="BG140" i="2" s="1"/>
  <c r="BH140" i="2" s="1"/>
  <c r="W136" i="2"/>
  <c r="Y136" i="2"/>
  <c r="CC134" i="2"/>
  <c r="CE134" i="2" s="1"/>
  <c r="CF134" i="2" s="1"/>
  <c r="CB135" i="2" s="1"/>
  <c r="CC135" i="2" s="1"/>
  <c r="Z136" i="2"/>
  <c r="AB136" i="2"/>
  <c r="X137" i="2" s="1"/>
  <c r="Y137" i="2" s="1"/>
  <c r="R132" i="2"/>
  <c r="T132" i="2" s="1"/>
  <c r="U132" i="2" s="1"/>
  <c r="Q133" i="2" s="1"/>
  <c r="P132" i="2"/>
  <c r="B136" i="2"/>
  <c r="D136" i="2"/>
  <c r="E136" i="2"/>
  <c r="BQ139" i="2"/>
  <c r="BR139" i="2" s="1"/>
  <c r="BN140" i="2" s="1"/>
  <c r="BO140" i="2" s="1"/>
  <c r="AG146" i="2"/>
  <c r="AD146" i="2"/>
  <c r="AF146" i="2"/>
  <c r="AH146" i="2"/>
  <c r="AI146" i="2"/>
  <c r="AE147" i="2" s="1"/>
  <c r="CL129" i="2"/>
  <c r="CM129" i="2" s="1"/>
  <c r="CI130" i="2" s="1"/>
  <c r="CH130" i="2" s="1"/>
  <c r="CO150" i="2"/>
  <c r="CT150" i="2"/>
  <c r="CP151" i="2" s="1"/>
  <c r="CR150" i="2"/>
  <c r="CQ150" i="2"/>
  <c r="CS150" i="2"/>
  <c r="BW128" i="2"/>
  <c r="BV128" i="2"/>
  <c r="BT128" i="2"/>
  <c r="K149" i="2"/>
  <c r="I149" i="2"/>
  <c r="L149" i="2"/>
  <c r="N149" i="2"/>
  <c r="J150" i="2" s="1"/>
  <c r="M149" i="2"/>
  <c r="AN164" i="2"/>
  <c r="AO164" i="2" s="1"/>
  <c r="AP164" i="2" s="1"/>
  <c r="AL165" i="2" s="1"/>
  <c r="AK164" i="2"/>
  <c r="BB133" i="2"/>
  <c r="BA133" i="2"/>
  <c r="AY133" i="2"/>
  <c r="AT167" i="2"/>
  <c r="AR167" i="2"/>
  <c r="AW167" i="2"/>
  <c r="AS168" i="2" s="1"/>
  <c r="AV167" i="2"/>
  <c r="AU167" i="2"/>
  <c r="W137" i="2" l="1"/>
  <c r="AB137" i="2"/>
  <c r="X138" i="2" s="1"/>
  <c r="Y138" i="2" s="1"/>
  <c r="CD135" i="2"/>
  <c r="CE135" i="2" s="1"/>
  <c r="CF135" i="2" s="1"/>
  <c r="CB136" i="2" s="1"/>
  <c r="CC136" i="2" s="1"/>
  <c r="CA135" i="2"/>
  <c r="CA136" i="2" s="1"/>
  <c r="AA137" i="2"/>
  <c r="Z137" i="2"/>
  <c r="CD136" i="2"/>
  <c r="CE136" i="2" s="1"/>
  <c r="CF136" i="2" s="1"/>
  <c r="CB137" i="2" s="1"/>
  <c r="CC137" i="2" s="1"/>
  <c r="BF140" i="2"/>
  <c r="BF141" i="2" s="1"/>
  <c r="BI140" i="2"/>
  <c r="BJ140" i="2" s="1"/>
  <c r="BK140" i="2" s="1"/>
  <c r="BG141" i="2" s="1"/>
  <c r="BI141" i="2" s="1"/>
  <c r="F136" i="2"/>
  <c r="G136" i="2" s="1"/>
  <c r="C137" i="2" s="1"/>
  <c r="BX128" i="2"/>
  <c r="BY128" i="2" s="1"/>
  <c r="BU129" i="2" s="1"/>
  <c r="BV129" i="2" s="1"/>
  <c r="BM140" i="2"/>
  <c r="S133" i="2"/>
  <c r="R133" i="2"/>
  <c r="P133" i="2"/>
  <c r="BP140" i="2"/>
  <c r="BQ140" i="2" s="1"/>
  <c r="BR140" i="2" s="1"/>
  <c r="BN141" i="2" s="1"/>
  <c r="BP141" i="2" s="1"/>
  <c r="AG147" i="2"/>
  <c r="AD147" i="2"/>
  <c r="AF147" i="2"/>
  <c r="AH147" i="2"/>
  <c r="AI147" i="2"/>
  <c r="AE148" i="2" s="1"/>
  <c r="CJ130" i="2"/>
  <c r="CK130" i="2"/>
  <c r="Z138" i="2"/>
  <c r="AA138" i="2"/>
  <c r="AB138" i="2"/>
  <c r="X139" i="2" s="1"/>
  <c r="CQ151" i="2"/>
  <c r="CT151" i="2"/>
  <c r="CP152" i="2" s="1"/>
  <c r="CR151" i="2"/>
  <c r="CS151" i="2"/>
  <c r="CO151" i="2"/>
  <c r="AN165" i="2"/>
  <c r="AO165" i="2" s="1"/>
  <c r="AP165" i="2" s="1"/>
  <c r="AL166" i="2" s="1"/>
  <c r="AK165" i="2"/>
  <c r="L150" i="2"/>
  <c r="K150" i="2"/>
  <c r="I150" i="2"/>
  <c r="M150" i="2"/>
  <c r="N150" i="2"/>
  <c r="J151" i="2" s="1"/>
  <c r="BC133" i="2"/>
  <c r="BD133" i="2" s="1"/>
  <c r="AZ134" i="2" s="1"/>
  <c r="AT168" i="2"/>
  <c r="AR168" i="2"/>
  <c r="AW168" i="2"/>
  <c r="AS169" i="2" s="1"/>
  <c r="AV168" i="2"/>
  <c r="AU168" i="2"/>
  <c r="W138" i="2" l="1"/>
  <c r="BH141" i="2"/>
  <c r="BJ141" i="2" s="1"/>
  <c r="BK141" i="2" s="1"/>
  <c r="BG142" i="2" s="1"/>
  <c r="BI142" i="2" s="1"/>
  <c r="BT129" i="2"/>
  <c r="BO141" i="2"/>
  <c r="BW129" i="2"/>
  <c r="CD137" i="2"/>
  <c r="CE137" i="2" s="1"/>
  <c r="CF137" i="2" s="1"/>
  <c r="CB138" i="2" s="1"/>
  <c r="CD138" i="2" s="1"/>
  <c r="T133" i="2"/>
  <c r="U133" i="2" s="1"/>
  <c r="Q134" i="2" s="1"/>
  <c r="T134" i="2" s="1"/>
  <c r="CA137" i="2"/>
  <c r="BM141" i="2"/>
  <c r="D137" i="2"/>
  <c r="B137" i="2"/>
  <c r="E137" i="2"/>
  <c r="AI148" i="2"/>
  <c r="AE149" i="2" s="1"/>
  <c r="AD148" i="2"/>
  <c r="AF148" i="2"/>
  <c r="AG148" i="2"/>
  <c r="AH148" i="2"/>
  <c r="CL130" i="2"/>
  <c r="CM130" i="2" s="1"/>
  <c r="CI131" i="2" s="1"/>
  <c r="Z139" i="2"/>
  <c r="Y139" i="2"/>
  <c r="AB139" i="2"/>
  <c r="X140" i="2" s="1"/>
  <c r="W139" i="2"/>
  <c r="AA139" i="2"/>
  <c r="CC138" i="2"/>
  <c r="CE138" i="2" s="1"/>
  <c r="CF138" i="2" s="1"/>
  <c r="CB139" i="2" s="1"/>
  <c r="CD139" i="2" s="1"/>
  <c r="BF142" i="2"/>
  <c r="BH142" i="2"/>
  <c r="BJ142" i="2" s="1"/>
  <c r="BK142" i="2" s="1"/>
  <c r="BG143" i="2" s="1"/>
  <c r="CR152" i="2"/>
  <c r="CQ152" i="2"/>
  <c r="CS152" i="2"/>
  <c r="CT152" i="2"/>
  <c r="CP153" i="2" s="1"/>
  <c r="CO152" i="2"/>
  <c r="BX129" i="2"/>
  <c r="BY129" i="2" s="1"/>
  <c r="BU130" i="2" s="1"/>
  <c r="BQ141" i="2"/>
  <c r="BR141" i="2" s="1"/>
  <c r="BN142" i="2" s="1"/>
  <c r="AP166" i="2"/>
  <c r="AL167" i="2" s="1"/>
  <c r="AO166" i="2"/>
  <c r="AN166" i="2"/>
  <c r="AK166" i="2"/>
  <c r="AM166" i="2"/>
  <c r="I151" i="2"/>
  <c r="M151" i="2"/>
  <c r="N151" i="2"/>
  <c r="J152" i="2" s="1"/>
  <c r="L151" i="2"/>
  <c r="K151" i="2"/>
  <c r="AY134" i="2"/>
  <c r="BB134" i="2"/>
  <c r="BA134" i="2"/>
  <c r="AT169" i="2"/>
  <c r="AR169" i="2"/>
  <c r="AW169" i="2"/>
  <c r="AS170" i="2" s="1"/>
  <c r="AV169" i="2"/>
  <c r="AU169" i="2"/>
  <c r="R134" i="2" l="1"/>
  <c r="U134" i="2"/>
  <c r="Q135" i="2" s="1"/>
  <c r="S135" i="2" s="1"/>
  <c r="P134" i="2"/>
  <c r="CA138" i="2"/>
  <c r="CA139" i="2" s="1"/>
  <c r="S134" i="2"/>
  <c r="F137" i="2"/>
  <c r="G137" i="2" s="1"/>
  <c r="C138" i="2" s="1"/>
  <c r="E138" i="2" s="1"/>
  <c r="AD149" i="2"/>
  <c r="AG149" i="2"/>
  <c r="AH149" i="2"/>
  <c r="AF149" i="2"/>
  <c r="AI149" i="2"/>
  <c r="AE150" i="2" s="1"/>
  <c r="CK131" i="2"/>
  <c r="CJ131" i="2"/>
  <c r="CH131" i="2"/>
  <c r="W140" i="2"/>
  <c r="Z140" i="2"/>
  <c r="AB140" i="2"/>
  <c r="X141" i="2" s="1"/>
  <c r="Y140" i="2"/>
  <c r="AA140" i="2"/>
  <c r="BI143" i="2"/>
  <c r="BH143" i="2"/>
  <c r="BF143" i="2"/>
  <c r="CC139" i="2"/>
  <c r="CE139" i="2" s="1"/>
  <c r="CF139" i="2" s="1"/>
  <c r="CB140" i="2" s="1"/>
  <c r="BC134" i="2"/>
  <c r="BD134" i="2" s="1"/>
  <c r="AZ135" i="2" s="1"/>
  <c r="BB135" i="2" s="1"/>
  <c r="BT130" i="2"/>
  <c r="BV130" i="2"/>
  <c r="BW130" i="2"/>
  <c r="CR153" i="2"/>
  <c r="CQ153" i="2"/>
  <c r="CT153" i="2"/>
  <c r="CP154" i="2" s="1"/>
  <c r="CO153" i="2"/>
  <c r="CS153" i="2"/>
  <c r="BO142" i="2"/>
  <c r="BM142" i="2"/>
  <c r="BP142" i="2"/>
  <c r="AP167" i="2"/>
  <c r="AL168" i="2" s="1"/>
  <c r="AO167" i="2"/>
  <c r="AK167" i="2"/>
  <c r="AN167" i="2"/>
  <c r="AM167" i="2"/>
  <c r="N152" i="2"/>
  <c r="J153" i="2" s="1"/>
  <c r="K152" i="2"/>
  <c r="L152" i="2"/>
  <c r="M152" i="2"/>
  <c r="I152" i="2"/>
  <c r="AT170" i="2"/>
  <c r="AR170" i="2"/>
  <c r="AW170" i="2"/>
  <c r="AS171" i="2" s="1"/>
  <c r="AV170" i="2"/>
  <c r="AU170" i="2"/>
  <c r="R135" i="2" l="1"/>
  <c r="P135" i="2"/>
  <c r="U135" i="2"/>
  <c r="Q136" i="2" s="1"/>
  <c r="R136" i="2" s="1"/>
  <c r="T135" i="2"/>
  <c r="D138" i="2"/>
  <c r="F138" i="2" s="1"/>
  <c r="G138" i="2" s="1"/>
  <c r="C139" i="2" s="1"/>
  <c r="B138" i="2"/>
  <c r="BJ143" i="2"/>
  <c r="BK143" i="2" s="1"/>
  <c r="BG144" i="2" s="1"/>
  <c r="BI144" i="2" s="1"/>
  <c r="AF150" i="2"/>
  <c r="AG150" i="2"/>
  <c r="AH150" i="2"/>
  <c r="AD150" i="2"/>
  <c r="AI150" i="2"/>
  <c r="AE151" i="2" s="1"/>
  <c r="AY135" i="2"/>
  <c r="BA135" i="2"/>
  <c r="BC135" i="2" s="1"/>
  <c r="BD135" i="2" s="1"/>
  <c r="AZ136" i="2" s="1"/>
  <c r="CL131" i="2"/>
  <c r="CM131" i="2" s="1"/>
  <c r="CI132" i="2" s="1"/>
  <c r="AA141" i="2"/>
  <c r="W141" i="2"/>
  <c r="Y141" i="2"/>
  <c r="AB141" i="2"/>
  <c r="X142" i="2" s="1"/>
  <c r="Z141" i="2"/>
  <c r="CA140" i="2"/>
  <c r="CD140" i="2"/>
  <c r="CC140" i="2"/>
  <c r="BQ142" i="2"/>
  <c r="BR142" i="2" s="1"/>
  <c r="BN143" i="2" s="1"/>
  <c r="BM143" i="2" s="1"/>
  <c r="CQ154" i="2"/>
  <c r="CO154" i="2"/>
  <c r="CT154" i="2"/>
  <c r="CP155" i="2" s="1"/>
  <c r="CR154" i="2"/>
  <c r="CS154" i="2"/>
  <c r="BX130" i="2"/>
  <c r="BY130" i="2" s="1"/>
  <c r="BU131" i="2" s="1"/>
  <c r="N153" i="2"/>
  <c r="J154" i="2" s="1"/>
  <c r="L153" i="2"/>
  <c r="M153" i="2"/>
  <c r="K153" i="2"/>
  <c r="I153" i="2"/>
  <c r="AK168" i="2"/>
  <c r="AP168" i="2"/>
  <c r="AL169" i="2" s="1"/>
  <c r="AN168" i="2"/>
  <c r="AM168" i="2"/>
  <c r="AO168" i="2"/>
  <c r="AT171" i="2"/>
  <c r="AR171" i="2"/>
  <c r="AW171" i="2"/>
  <c r="AS172" i="2" s="1"/>
  <c r="AV171" i="2"/>
  <c r="AU171" i="2"/>
  <c r="U136" i="2" l="1"/>
  <c r="Q137" i="2" s="1"/>
  <c r="P136" i="2"/>
  <c r="S136" i="2"/>
  <c r="T136" i="2"/>
  <c r="B139" i="2"/>
  <c r="D139" i="2"/>
  <c r="F139" i="2" s="1"/>
  <c r="G139" i="2" s="1"/>
  <c r="C140" i="2" s="1"/>
  <c r="D140" i="2" s="1"/>
  <c r="E139" i="2"/>
  <c r="AY136" i="2"/>
  <c r="BH144" i="2"/>
  <c r="BJ144" i="2" s="1"/>
  <c r="BK144" i="2" s="1"/>
  <c r="BG145" i="2" s="1"/>
  <c r="BH145" i="2" s="1"/>
  <c r="BF144" i="2"/>
  <c r="P137" i="2"/>
  <c r="T137" i="2"/>
  <c r="U137" i="2"/>
  <c r="Q138" i="2" s="1"/>
  <c r="S137" i="2"/>
  <c r="R137" i="2"/>
  <c r="BP143" i="2"/>
  <c r="AG151" i="2"/>
  <c r="AI151" i="2"/>
  <c r="AE152" i="2" s="1"/>
  <c r="AH151" i="2"/>
  <c r="AD151" i="2"/>
  <c r="AF151" i="2"/>
  <c r="CK132" i="2"/>
  <c r="CJ132" i="2"/>
  <c r="CH132" i="2"/>
  <c r="Z142" i="2"/>
  <c r="AA142" i="2"/>
  <c r="AB142" i="2"/>
  <c r="X143" i="2" s="1"/>
  <c r="Y142" i="2"/>
  <c r="W142" i="2"/>
  <c r="CE140" i="2"/>
  <c r="CF140" i="2" s="1"/>
  <c r="CB141" i="2" s="1"/>
  <c r="CD141" i="2" s="1"/>
  <c r="BO143" i="2"/>
  <c r="BT131" i="2"/>
  <c r="BW131" i="2"/>
  <c r="BV131" i="2"/>
  <c r="CO155" i="2"/>
  <c r="CT155" i="2"/>
  <c r="CP156" i="2" s="1"/>
  <c r="CS155" i="2"/>
  <c r="CR155" i="2"/>
  <c r="CQ155" i="2"/>
  <c r="BA136" i="2"/>
  <c r="AO169" i="2"/>
  <c r="AP169" i="2"/>
  <c r="AL170" i="2" s="1"/>
  <c r="AN169" i="2"/>
  <c r="AM169" i="2"/>
  <c r="AK169" i="2"/>
  <c r="BB136" i="2"/>
  <c r="K154" i="2"/>
  <c r="I154" i="2"/>
  <c r="N154" i="2"/>
  <c r="J155" i="2" s="1"/>
  <c r="L154" i="2"/>
  <c r="M154" i="2"/>
  <c r="AT172" i="2"/>
  <c r="AR172" i="2"/>
  <c r="AW172" i="2"/>
  <c r="AS173" i="2" s="1"/>
  <c r="AV172" i="2"/>
  <c r="AU172" i="2"/>
  <c r="E140" i="2" l="1"/>
  <c r="F140" i="2"/>
  <c r="G140" i="2" s="1"/>
  <c r="C141" i="2" s="1"/>
  <c r="B140" i="2"/>
  <c r="BQ143" i="2"/>
  <c r="BR143" i="2" s="1"/>
  <c r="BN144" i="2" s="1"/>
  <c r="BO144" i="2" s="1"/>
  <c r="D141" i="2"/>
  <c r="E141" i="2"/>
  <c r="BI145" i="2"/>
  <c r="BJ145" i="2" s="1"/>
  <c r="BK145" i="2" s="1"/>
  <c r="BG146" i="2" s="1"/>
  <c r="BH146" i="2" s="1"/>
  <c r="R138" i="2"/>
  <c r="T138" i="2"/>
  <c r="P138" i="2"/>
  <c r="S138" i="2"/>
  <c r="U138" i="2"/>
  <c r="Q139" i="2" s="1"/>
  <c r="BF145" i="2"/>
  <c r="CL132" i="2"/>
  <c r="CM132" i="2" s="1"/>
  <c r="CI133" i="2" s="1"/>
  <c r="CK133" i="2" s="1"/>
  <c r="AF152" i="2"/>
  <c r="AI152" i="2"/>
  <c r="AE153" i="2" s="1"/>
  <c r="AH152" i="2"/>
  <c r="AG152" i="2"/>
  <c r="AD152" i="2"/>
  <c r="AB143" i="2"/>
  <c r="X144" i="2" s="1"/>
  <c r="Y143" i="2"/>
  <c r="Z143" i="2"/>
  <c r="AA143" i="2"/>
  <c r="W143" i="2"/>
  <c r="CA141" i="2"/>
  <c r="CC141" i="2"/>
  <c r="CE141" i="2" s="1"/>
  <c r="CF141" i="2" s="1"/>
  <c r="CB142" i="2" s="1"/>
  <c r="CC142" i="2" s="1"/>
  <c r="BM144" i="2"/>
  <c r="BP144" i="2"/>
  <c r="BQ144" i="2" s="1"/>
  <c r="BR144" i="2" s="1"/>
  <c r="BN145" i="2" s="1"/>
  <c r="BX131" i="2"/>
  <c r="BY131" i="2" s="1"/>
  <c r="BU132" i="2" s="1"/>
  <c r="CO156" i="2"/>
  <c r="CT156" i="2"/>
  <c r="CP157" i="2" s="1"/>
  <c r="CR156" i="2"/>
  <c r="CS156" i="2"/>
  <c r="CQ156" i="2"/>
  <c r="BC136" i="2"/>
  <c r="BD136" i="2" s="1"/>
  <c r="AZ137" i="2" s="1"/>
  <c r="BA137" i="2" s="1"/>
  <c r="AN170" i="2"/>
  <c r="AM170" i="2"/>
  <c r="AK170" i="2"/>
  <c r="AP170" i="2"/>
  <c r="AL171" i="2" s="1"/>
  <c r="AO170" i="2"/>
  <c r="M155" i="2"/>
  <c r="N155" i="2"/>
  <c r="J156" i="2" s="1"/>
  <c r="K155" i="2"/>
  <c r="L155" i="2"/>
  <c r="I155" i="2"/>
  <c r="AT173" i="2"/>
  <c r="AR173" i="2"/>
  <c r="AW173" i="2"/>
  <c r="AS174" i="2" s="1"/>
  <c r="AV173" i="2"/>
  <c r="AU173" i="2"/>
  <c r="B141" i="2" l="1"/>
  <c r="F141" i="2"/>
  <c r="G141" i="2" s="1"/>
  <c r="C142" i="2" s="1"/>
  <c r="E142" i="2" s="1"/>
  <c r="BF146" i="2"/>
  <c r="BI146" i="2"/>
  <c r="BJ146" i="2" s="1"/>
  <c r="BK146" i="2" s="1"/>
  <c r="BG147" i="2" s="1"/>
  <c r="BH147" i="2" s="1"/>
  <c r="B142" i="2"/>
  <c r="D142" i="2"/>
  <c r="CH133" i="2"/>
  <c r="CJ133" i="2"/>
  <c r="CL133" i="2" s="1"/>
  <c r="CM133" i="2" s="1"/>
  <c r="CI134" i="2" s="1"/>
  <c r="CK134" i="2" s="1"/>
  <c r="S139" i="2"/>
  <c r="P139" i="2"/>
  <c r="T139" i="2"/>
  <c r="R139" i="2"/>
  <c r="U139" i="2"/>
  <c r="Q140" i="2" s="1"/>
  <c r="AH153" i="2"/>
  <c r="AG153" i="2"/>
  <c r="AI153" i="2"/>
  <c r="AE154" i="2" s="1"/>
  <c r="AF153" i="2"/>
  <c r="AD153" i="2"/>
  <c r="Z144" i="2"/>
  <c r="AA144" i="2"/>
  <c r="AB144" i="2"/>
  <c r="X145" i="2" s="1"/>
  <c r="W144" i="2"/>
  <c r="Y144" i="2"/>
  <c r="CA142" i="2"/>
  <c r="CD142" i="2"/>
  <c r="CE142" i="2" s="1"/>
  <c r="CF142" i="2" s="1"/>
  <c r="CB143" i="2" s="1"/>
  <c r="CR157" i="2"/>
  <c r="CS157" i="2"/>
  <c r="CQ157" i="2"/>
  <c r="CO157" i="2"/>
  <c r="CT157" i="2"/>
  <c r="CP158" i="2" s="1"/>
  <c r="BW132" i="2"/>
  <c r="BT132" i="2"/>
  <c r="BV132" i="2"/>
  <c r="AY137" i="2"/>
  <c r="BB137" i="2"/>
  <c r="BC137" i="2" s="1"/>
  <c r="BD137" i="2" s="1"/>
  <c r="AZ138" i="2" s="1"/>
  <c r="BO145" i="2"/>
  <c r="BM145" i="2"/>
  <c r="BP145" i="2"/>
  <c r="K156" i="2"/>
  <c r="I156" i="2"/>
  <c r="N156" i="2"/>
  <c r="J157" i="2" s="1"/>
  <c r="M156" i="2"/>
  <c r="L156" i="2"/>
  <c r="AN171" i="2"/>
  <c r="AK171" i="2"/>
  <c r="AM171" i="2"/>
  <c r="AO171" i="2"/>
  <c r="AP171" i="2"/>
  <c r="AL172" i="2" s="1"/>
  <c r="AT174" i="2"/>
  <c r="AR174" i="2"/>
  <c r="AW174" i="2"/>
  <c r="AS175" i="2" s="1"/>
  <c r="AV174" i="2"/>
  <c r="AU174" i="2"/>
  <c r="CH134" i="2" l="1"/>
  <c r="F142" i="2"/>
  <c r="G142" i="2" s="1"/>
  <c r="C143" i="2" s="1"/>
  <c r="CJ134" i="2"/>
  <c r="CL134" i="2" s="1"/>
  <c r="CM134" i="2" s="1"/>
  <c r="CI135" i="2" s="1"/>
  <c r="E143" i="2"/>
  <c r="U140" i="2"/>
  <c r="Q141" i="2" s="1"/>
  <c r="T140" i="2"/>
  <c r="P140" i="2"/>
  <c r="S140" i="2"/>
  <c r="R140" i="2"/>
  <c r="BF147" i="2"/>
  <c r="AF154" i="2"/>
  <c r="AD154" i="2"/>
  <c r="AH154" i="2"/>
  <c r="AG154" i="2"/>
  <c r="AI154" i="2"/>
  <c r="AE155" i="2" s="1"/>
  <c r="BI147" i="2"/>
  <c r="W145" i="2"/>
  <c r="AB145" i="2"/>
  <c r="X146" i="2" s="1"/>
  <c r="Y145" i="2"/>
  <c r="AA145" i="2"/>
  <c r="Z145" i="2"/>
  <c r="BJ147" i="2"/>
  <c r="BK147" i="2" s="1"/>
  <c r="BG148" i="2" s="1"/>
  <c r="BI148" i="2" s="1"/>
  <c r="BX132" i="2"/>
  <c r="BY132" i="2" s="1"/>
  <c r="BU133" i="2" s="1"/>
  <c r="BW133" i="2" s="1"/>
  <c r="CA143" i="2"/>
  <c r="CC143" i="2"/>
  <c r="CD143" i="2"/>
  <c r="CO158" i="2"/>
  <c r="CS158" i="2"/>
  <c r="CR158" i="2"/>
  <c r="CQ158" i="2"/>
  <c r="CT158" i="2"/>
  <c r="CP159" i="2" s="1"/>
  <c r="BQ145" i="2"/>
  <c r="BR145" i="2" s="1"/>
  <c r="BN146" i="2" s="1"/>
  <c r="BO146" i="2" s="1"/>
  <c r="BA138" i="2"/>
  <c r="BB138" i="2"/>
  <c r="AY138" i="2"/>
  <c r="AO172" i="2"/>
  <c r="AM172" i="2"/>
  <c r="AP172" i="2"/>
  <c r="AL173" i="2" s="1"/>
  <c r="AN172" i="2"/>
  <c r="AK172" i="2"/>
  <c r="K157" i="2"/>
  <c r="M157" i="2"/>
  <c r="I157" i="2"/>
  <c r="L157" i="2"/>
  <c r="N157" i="2"/>
  <c r="J158" i="2" s="1"/>
  <c r="AT175" i="2"/>
  <c r="AR175" i="2"/>
  <c r="AW175" i="2"/>
  <c r="AS176" i="2" s="1"/>
  <c r="AV175" i="2"/>
  <c r="AU175" i="2"/>
  <c r="B143" i="2" l="1"/>
  <c r="D143" i="2"/>
  <c r="F143" i="2" s="1"/>
  <c r="G143" i="2" s="1"/>
  <c r="C144" i="2" s="1"/>
  <c r="BF148" i="2"/>
  <c r="BH148" i="2"/>
  <c r="BJ148" i="2" s="1"/>
  <c r="BK148" i="2" s="1"/>
  <c r="BG149" i="2" s="1"/>
  <c r="BI149" i="2" s="1"/>
  <c r="T141" i="2"/>
  <c r="P141" i="2"/>
  <c r="R141" i="2"/>
  <c r="U141" i="2"/>
  <c r="Q142" i="2" s="1"/>
  <c r="S141" i="2"/>
  <c r="CK135" i="2"/>
  <c r="CJ135" i="2"/>
  <c r="CH135" i="2"/>
  <c r="AH155" i="2"/>
  <c r="AD155" i="2"/>
  <c r="AI155" i="2"/>
  <c r="AE156" i="2" s="1"/>
  <c r="AF155" i="2"/>
  <c r="AG155" i="2"/>
  <c r="BV133" i="2"/>
  <c r="BX133" i="2" s="1"/>
  <c r="BY133" i="2" s="1"/>
  <c r="BU134" i="2" s="1"/>
  <c r="BT134" i="2" s="1"/>
  <c r="BT133" i="2"/>
  <c r="AA146" i="2"/>
  <c r="W146" i="2"/>
  <c r="AB146" i="2"/>
  <c r="X147" i="2" s="1"/>
  <c r="Z146" i="2"/>
  <c r="Y146" i="2"/>
  <c r="CE143" i="2"/>
  <c r="CF143" i="2" s="1"/>
  <c r="CB144" i="2" s="1"/>
  <c r="BP146" i="2"/>
  <c r="BQ146" i="2" s="1"/>
  <c r="BR146" i="2" s="1"/>
  <c r="BN147" i="2" s="1"/>
  <c r="BM146" i="2"/>
  <c r="BC138" i="2"/>
  <c r="BD138" i="2" s="1"/>
  <c r="AZ139" i="2" s="1"/>
  <c r="AY139" i="2" s="1"/>
  <c r="CR159" i="2"/>
  <c r="CS159" i="2"/>
  <c r="CQ159" i="2"/>
  <c r="CT159" i="2"/>
  <c r="CP160" i="2" s="1"/>
  <c r="CO159" i="2"/>
  <c r="M158" i="2"/>
  <c r="L158" i="2"/>
  <c r="N158" i="2"/>
  <c r="J159" i="2" s="1"/>
  <c r="K158" i="2"/>
  <c r="I158" i="2"/>
  <c r="AK173" i="2"/>
  <c r="AP173" i="2"/>
  <c r="AL174" i="2" s="1"/>
  <c r="AN173" i="2"/>
  <c r="AO173" i="2"/>
  <c r="AM173" i="2"/>
  <c r="AT176" i="2"/>
  <c r="AR176" i="2"/>
  <c r="AW176" i="2"/>
  <c r="AS177" i="2" s="1"/>
  <c r="AV176" i="2"/>
  <c r="AU176" i="2"/>
  <c r="D144" i="2" l="1"/>
  <c r="E144" i="2"/>
  <c r="B144" i="2"/>
  <c r="CL135" i="2"/>
  <c r="CM135" i="2" s="1"/>
  <c r="CI136" i="2" s="1"/>
  <c r="CH136" i="2" s="1"/>
  <c r="BF149" i="2"/>
  <c r="P142" i="2"/>
  <c r="T142" i="2"/>
  <c r="S142" i="2"/>
  <c r="U142" i="2"/>
  <c r="Q143" i="2" s="1"/>
  <c r="R142" i="2"/>
  <c r="BW134" i="2"/>
  <c r="BH149" i="2"/>
  <c r="BJ149" i="2" s="1"/>
  <c r="BK149" i="2" s="1"/>
  <c r="BG150" i="2" s="1"/>
  <c r="BH150" i="2" s="1"/>
  <c r="AF156" i="2"/>
  <c r="AD156" i="2"/>
  <c r="AG156" i="2"/>
  <c r="AI156" i="2"/>
  <c r="AE157" i="2" s="1"/>
  <c r="AH156" i="2"/>
  <c r="CJ136" i="2"/>
  <c r="BV134" i="2"/>
  <c r="AB147" i="2"/>
  <c r="X148" i="2" s="1"/>
  <c r="AA147" i="2"/>
  <c r="Z147" i="2"/>
  <c r="W147" i="2"/>
  <c r="Y147" i="2"/>
  <c r="BA139" i="2"/>
  <c r="BB139" i="2"/>
  <c r="CD144" i="2"/>
  <c r="CC144" i="2"/>
  <c r="CA144" i="2"/>
  <c r="BM147" i="2"/>
  <c r="BO147" i="2"/>
  <c r="BP147" i="2"/>
  <c r="CR160" i="2"/>
  <c r="CS160" i="2"/>
  <c r="CT160" i="2"/>
  <c r="CP161" i="2" s="1"/>
  <c r="CQ160" i="2"/>
  <c r="CO160" i="2"/>
  <c r="AO174" i="2"/>
  <c r="AM174" i="2"/>
  <c r="AP174" i="2"/>
  <c r="AL175" i="2" s="1"/>
  <c r="AN174" i="2"/>
  <c r="AK174" i="2"/>
  <c r="N159" i="2"/>
  <c r="J160" i="2" s="1"/>
  <c r="M159" i="2"/>
  <c r="L159" i="2"/>
  <c r="I159" i="2"/>
  <c r="K159" i="2"/>
  <c r="AT177" i="2"/>
  <c r="AR177" i="2"/>
  <c r="AW177" i="2"/>
  <c r="AS178" i="2" s="1"/>
  <c r="AV177" i="2"/>
  <c r="AU177" i="2"/>
  <c r="CK136" i="2" l="1"/>
  <c r="F144" i="2"/>
  <c r="G144" i="2" s="1"/>
  <c r="C145" i="2" s="1"/>
  <c r="B145" i="2" s="1"/>
  <c r="BX134" i="2"/>
  <c r="BY134" i="2" s="1"/>
  <c r="BU135" i="2" s="1"/>
  <c r="BW135" i="2" s="1"/>
  <c r="BI150" i="2"/>
  <c r="BJ150" i="2" s="1"/>
  <c r="BK150" i="2" s="1"/>
  <c r="BG151" i="2" s="1"/>
  <c r="BI151" i="2" s="1"/>
  <c r="BF150" i="2"/>
  <c r="S143" i="2"/>
  <c r="R143" i="2"/>
  <c r="T143" i="2"/>
  <c r="U143" i="2"/>
  <c r="Q144" i="2" s="1"/>
  <c r="P143" i="2"/>
  <c r="CL136" i="2"/>
  <c r="CM136" i="2" s="1"/>
  <c r="CI137" i="2" s="1"/>
  <c r="CK137" i="2" s="1"/>
  <c r="AF157" i="2"/>
  <c r="AD157" i="2"/>
  <c r="AI157" i="2"/>
  <c r="AE158" i="2" s="1"/>
  <c r="AG157" i="2"/>
  <c r="AH157" i="2"/>
  <c r="BC139" i="2"/>
  <c r="BD139" i="2" s="1"/>
  <c r="AZ140" i="2" s="1"/>
  <c r="AY140" i="2" s="1"/>
  <c r="AA148" i="2"/>
  <c r="W148" i="2"/>
  <c r="Z148" i="2"/>
  <c r="AB148" i="2"/>
  <c r="X149" i="2" s="1"/>
  <c r="Y148" i="2"/>
  <c r="CE144" i="2"/>
  <c r="CF144" i="2" s="1"/>
  <c r="CB145" i="2" s="1"/>
  <c r="CC145" i="2" s="1"/>
  <c r="BQ147" i="2"/>
  <c r="BR147" i="2" s="1"/>
  <c r="BN148" i="2" s="1"/>
  <c r="CT161" i="2"/>
  <c r="CP162" i="2" s="1"/>
  <c r="CO161" i="2"/>
  <c r="CQ161" i="2"/>
  <c r="CR161" i="2"/>
  <c r="CS161" i="2"/>
  <c r="AK175" i="2"/>
  <c r="AP175" i="2"/>
  <c r="AL176" i="2" s="1"/>
  <c r="AO175" i="2"/>
  <c r="AN175" i="2"/>
  <c r="AM175" i="2"/>
  <c r="I160" i="2"/>
  <c r="N160" i="2"/>
  <c r="J161" i="2" s="1"/>
  <c r="M160" i="2"/>
  <c r="L160" i="2"/>
  <c r="K160" i="2"/>
  <c r="AT178" i="2"/>
  <c r="AR178" i="2"/>
  <c r="AW178" i="2"/>
  <c r="AS179" i="2" s="1"/>
  <c r="AV178" i="2"/>
  <c r="AU178" i="2"/>
  <c r="CJ137" i="2" l="1"/>
  <c r="E145" i="2"/>
  <c r="D145" i="2"/>
  <c r="BT135" i="2"/>
  <c r="BV135" i="2"/>
  <c r="BX135" i="2" s="1"/>
  <c r="BY135" i="2" s="1"/>
  <c r="BU136" i="2" s="1"/>
  <c r="BW136" i="2" s="1"/>
  <c r="F145" i="2"/>
  <c r="G145" i="2" s="1"/>
  <c r="C146" i="2" s="1"/>
  <c r="D146" i="2" s="1"/>
  <c r="CL137" i="2"/>
  <c r="CM137" i="2" s="1"/>
  <c r="CI138" i="2" s="1"/>
  <c r="CK138" i="2" s="1"/>
  <c r="CH137" i="2"/>
  <c r="S144" i="2"/>
  <c r="R144" i="2"/>
  <c r="P144" i="2"/>
  <c r="U144" i="2"/>
  <c r="Q145" i="2" s="1"/>
  <c r="T144" i="2"/>
  <c r="BB140" i="2"/>
  <c r="BA140" i="2"/>
  <c r="BH151" i="2"/>
  <c r="BJ151" i="2" s="1"/>
  <c r="BK151" i="2" s="1"/>
  <c r="BG152" i="2" s="1"/>
  <c r="BI152" i="2" s="1"/>
  <c r="BF151" i="2"/>
  <c r="AF158" i="2"/>
  <c r="AD158" i="2"/>
  <c r="AG158" i="2"/>
  <c r="AH158" i="2"/>
  <c r="AI158" i="2"/>
  <c r="AE159" i="2" s="1"/>
  <c r="Z149" i="2"/>
  <c r="AA149" i="2"/>
  <c r="Y149" i="2"/>
  <c r="AB149" i="2"/>
  <c r="X150" i="2" s="1"/>
  <c r="W149" i="2"/>
  <c r="CA145" i="2"/>
  <c r="CD145" i="2"/>
  <c r="CE145" i="2" s="1"/>
  <c r="CF145" i="2" s="1"/>
  <c r="CB146" i="2" s="1"/>
  <c r="BM148" i="2"/>
  <c r="BP148" i="2"/>
  <c r="BO148" i="2"/>
  <c r="CO162" i="2"/>
  <c r="CS162" i="2"/>
  <c r="CR162" i="2"/>
  <c r="CT162" i="2"/>
  <c r="CP163" i="2" s="1"/>
  <c r="CQ162" i="2"/>
  <c r="M161" i="2"/>
  <c r="L161" i="2"/>
  <c r="K161" i="2"/>
  <c r="I161" i="2"/>
  <c r="N161" i="2"/>
  <c r="J162" i="2" s="1"/>
  <c r="AK176" i="2"/>
  <c r="AO176" i="2"/>
  <c r="AP176" i="2"/>
  <c r="AL177" i="2" s="1"/>
  <c r="AN176" i="2"/>
  <c r="AM176" i="2"/>
  <c r="AT179" i="2"/>
  <c r="AR179" i="2"/>
  <c r="AW179" i="2"/>
  <c r="AS180" i="2" s="1"/>
  <c r="AV179" i="2"/>
  <c r="AU179" i="2"/>
  <c r="B146" i="2" l="1"/>
  <c r="E146" i="2"/>
  <c r="CJ138" i="2"/>
  <c r="CL138" i="2" s="1"/>
  <c r="CM138" i="2" s="1"/>
  <c r="CI139" i="2" s="1"/>
  <c r="CH138" i="2"/>
  <c r="BC140" i="2"/>
  <c r="BD140" i="2" s="1"/>
  <c r="AZ141" i="2" s="1"/>
  <c r="BB141" i="2" s="1"/>
  <c r="BV136" i="2"/>
  <c r="BX136" i="2" s="1"/>
  <c r="BY136" i="2" s="1"/>
  <c r="BU137" i="2" s="1"/>
  <c r="BW137" i="2" s="1"/>
  <c r="U145" i="2"/>
  <c r="Q146" i="2" s="1"/>
  <c r="S145" i="2"/>
  <c r="R145" i="2"/>
  <c r="T145" i="2"/>
  <c r="P145" i="2"/>
  <c r="BH152" i="2"/>
  <c r="BJ152" i="2" s="1"/>
  <c r="BK152" i="2" s="1"/>
  <c r="BG153" i="2" s="1"/>
  <c r="BH153" i="2" s="1"/>
  <c r="F146" i="2"/>
  <c r="G146" i="2" s="1"/>
  <c r="C147" i="2" s="1"/>
  <c r="BT136" i="2"/>
  <c r="BF152" i="2"/>
  <c r="AG159" i="2"/>
  <c r="AH159" i="2"/>
  <c r="AD159" i="2"/>
  <c r="AF159" i="2"/>
  <c r="AI159" i="2"/>
  <c r="AE160" i="2" s="1"/>
  <c r="AA150" i="2"/>
  <c r="Z150" i="2"/>
  <c r="Y150" i="2"/>
  <c r="AB150" i="2"/>
  <c r="X151" i="2" s="1"/>
  <c r="W150" i="2"/>
  <c r="CC146" i="2"/>
  <c r="CD146" i="2"/>
  <c r="CA146" i="2"/>
  <c r="BQ148" i="2"/>
  <c r="BR148" i="2" s="1"/>
  <c r="BN149" i="2" s="1"/>
  <c r="BP149" i="2" s="1"/>
  <c r="CT163" i="2"/>
  <c r="CP164" i="2" s="1"/>
  <c r="CR163" i="2"/>
  <c r="CS163" i="2"/>
  <c r="CO163" i="2"/>
  <c r="CQ163" i="2"/>
  <c r="AY141" i="2"/>
  <c r="AK177" i="2"/>
  <c r="AP177" i="2"/>
  <c r="AL178" i="2" s="1"/>
  <c r="AO177" i="2"/>
  <c r="AN177" i="2"/>
  <c r="AM177" i="2"/>
  <c r="N162" i="2"/>
  <c r="J163" i="2" s="1"/>
  <c r="K162" i="2"/>
  <c r="M162" i="2"/>
  <c r="L162" i="2"/>
  <c r="I162" i="2"/>
  <c r="AT180" i="2"/>
  <c r="AR180" i="2"/>
  <c r="AW180" i="2"/>
  <c r="AS181" i="2" s="1"/>
  <c r="AV180" i="2"/>
  <c r="AU180" i="2"/>
  <c r="BA141" i="2" l="1"/>
  <c r="B147" i="2"/>
  <c r="D147" i="2"/>
  <c r="E147" i="2"/>
  <c r="F147" i="2"/>
  <c r="G147" i="2" s="1"/>
  <c r="C148" i="2" s="1"/>
  <c r="P146" i="2"/>
  <c r="R146" i="2"/>
  <c r="U146" i="2"/>
  <c r="Q147" i="2" s="1"/>
  <c r="T146" i="2"/>
  <c r="S146" i="2"/>
  <c r="BV137" i="2"/>
  <c r="BX137" i="2" s="1"/>
  <c r="BY137" i="2" s="1"/>
  <c r="BU138" i="2" s="1"/>
  <c r="CK139" i="2"/>
  <c r="CH139" i="2"/>
  <c r="CJ139" i="2"/>
  <c r="AD160" i="2"/>
  <c r="AF160" i="2"/>
  <c r="AI160" i="2"/>
  <c r="AE161" i="2" s="1"/>
  <c r="AG160" i="2"/>
  <c r="AH160" i="2"/>
  <c r="W151" i="2"/>
  <c r="Y151" i="2"/>
  <c r="AA151" i="2"/>
  <c r="AB151" i="2"/>
  <c r="X152" i="2" s="1"/>
  <c r="Z151" i="2"/>
  <c r="BM149" i="2"/>
  <c r="BT137" i="2"/>
  <c r="BO149" i="2"/>
  <c r="BQ149" i="2" s="1"/>
  <c r="BR149" i="2" s="1"/>
  <c r="BN150" i="2" s="1"/>
  <c r="BI153" i="2"/>
  <c r="BJ153" i="2" s="1"/>
  <c r="BK153" i="2" s="1"/>
  <c r="BG154" i="2" s="1"/>
  <c r="BF153" i="2"/>
  <c r="CE146" i="2"/>
  <c r="CF146" i="2" s="1"/>
  <c r="CB147" i="2" s="1"/>
  <c r="BC141" i="2"/>
  <c r="BD141" i="2" s="1"/>
  <c r="AZ142" i="2" s="1"/>
  <c r="BB142" i="2" s="1"/>
  <c r="CO164" i="2"/>
  <c r="CT164" i="2"/>
  <c r="CP165" i="2" s="1"/>
  <c r="CR164" i="2"/>
  <c r="CQ164" i="2"/>
  <c r="CS164" i="2"/>
  <c r="AM178" i="2"/>
  <c r="AO178" i="2"/>
  <c r="AK178" i="2"/>
  <c r="AP178" i="2"/>
  <c r="AL179" i="2" s="1"/>
  <c r="AN178" i="2"/>
  <c r="K163" i="2"/>
  <c r="I163" i="2"/>
  <c r="N163" i="2"/>
  <c r="J164" i="2" s="1"/>
  <c r="M163" i="2"/>
  <c r="L163" i="2"/>
  <c r="AR181" i="2"/>
  <c r="AW181" i="2"/>
  <c r="AS182" i="2" s="1"/>
  <c r="AV181" i="2"/>
  <c r="AU181" i="2"/>
  <c r="AT181" i="2"/>
  <c r="D148" i="2" l="1"/>
  <c r="B148" i="2"/>
  <c r="E148" i="2"/>
  <c r="BM150" i="2"/>
  <c r="CL139" i="2"/>
  <c r="CM139" i="2" s="1"/>
  <c r="CI140" i="2" s="1"/>
  <c r="CK140" i="2" s="1"/>
  <c r="U147" i="2"/>
  <c r="Q148" i="2" s="1"/>
  <c r="P147" i="2"/>
  <c r="S147" i="2"/>
  <c r="T147" i="2"/>
  <c r="R147" i="2"/>
  <c r="AH161" i="2"/>
  <c r="AF161" i="2"/>
  <c r="AG161" i="2"/>
  <c r="AD161" i="2"/>
  <c r="AI161" i="2"/>
  <c r="AE162" i="2" s="1"/>
  <c r="W152" i="2"/>
  <c r="AB152" i="2"/>
  <c r="X153" i="2" s="1"/>
  <c r="Y152" i="2"/>
  <c r="Z152" i="2"/>
  <c r="AA152" i="2"/>
  <c r="BA142" i="2"/>
  <c r="BC142" i="2" s="1"/>
  <c r="BD142" i="2" s="1"/>
  <c r="AZ143" i="2" s="1"/>
  <c r="BA143" i="2" s="1"/>
  <c r="AY142" i="2"/>
  <c r="BH154" i="2"/>
  <c r="BF154" i="2"/>
  <c r="BI154" i="2"/>
  <c r="CA147" i="2"/>
  <c r="CD147" i="2"/>
  <c r="CC147" i="2"/>
  <c r="BP150" i="2"/>
  <c r="BO150" i="2"/>
  <c r="BV138" i="2"/>
  <c r="BT138" i="2"/>
  <c r="BW138" i="2"/>
  <c r="CO165" i="2"/>
  <c r="CR165" i="2"/>
  <c r="CT165" i="2"/>
  <c r="CP166" i="2" s="1"/>
  <c r="CQ165" i="2"/>
  <c r="CS165" i="2"/>
  <c r="AK179" i="2"/>
  <c r="AN179" i="2"/>
  <c r="AM179" i="2"/>
  <c r="AP179" i="2"/>
  <c r="AL180" i="2" s="1"/>
  <c r="AO179" i="2"/>
  <c r="L164" i="2"/>
  <c r="I164" i="2"/>
  <c r="M164" i="2"/>
  <c r="K164" i="2"/>
  <c r="N164" i="2"/>
  <c r="J165" i="2" s="1"/>
  <c r="AR182" i="2"/>
  <c r="AW182" i="2"/>
  <c r="AS183" i="2" s="1"/>
  <c r="AV182" i="2"/>
  <c r="AU182" i="2"/>
  <c r="AT182" i="2"/>
  <c r="F148" i="2" l="1"/>
  <c r="G148" i="2" s="1"/>
  <c r="C149" i="2" s="1"/>
  <c r="CH140" i="2"/>
  <c r="BJ154" i="2"/>
  <c r="BK154" i="2" s="1"/>
  <c r="BG155" i="2" s="1"/>
  <c r="BH155" i="2" s="1"/>
  <c r="CJ140" i="2"/>
  <c r="CL140" i="2" s="1"/>
  <c r="CM140" i="2" s="1"/>
  <c r="CI141" i="2" s="1"/>
  <c r="P148" i="2"/>
  <c r="U148" i="2"/>
  <c r="Q149" i="2" s="1"/>
  <c r="S148" i="2"/>
  <c r="R148" i="2"/>
  <c r="T148" i="2"/>
  <c r="D149" i="2"/>
  <c r="B149" i="2"/>
  <c r="E149" i="2"/>
  <c r="AH162" i="2"/>
  <c r="AI162" i="2"/>
  <c r="AE163" i="2" s="1"/>
  <c r="AD162" i="2"/>
  <c r="AF162" i="2"/>
  <c r="AG162" i="2"/>
  <c r="BB143" i="2"/>
  <c r="BC143" i="2" s="1"/>
  <c r="BD143" i="2" s="1"/>
  <c r="AZ144" i="2" s="1"/>
  <c r="BA144" i="2" s="1"/>
  <c r="Y153" i="2"/>
  <c r="Z153" i="2"/>
  <c r="AB153" i="2"/>
  <c r="X154" i="2" s="1"/>
  <c r="AA153" i="2"/>
  <c r="W153" i="2"/>
  <c r="AY143" i="2"/>
  <c r="CE147" i="2"/>
  <c r="CF147" i="2" s="1"/>
  <c r="CB148" i="2" s="1"/>
  <c r="CD148" i="2" s="1"/>
  <c r="BQ150" i="2"/>
  <c r="BR150" i="2" s="1"/>
  <c r="BN151" i="2" s="1"/>
  <c r="BP151" i="2" s="1"/>
  <c r="BF155" i="2"/>
  <c r="BI155" i="2"/>
  <c r="BJ155" i="2" s="1"/>
  <c r="BK155" i="2" s="1"/>
  <c r="BG156" i="2" s="1"/>
  <c r="BX138" i="2"/>
  <c r="BY138" i="2" s="1"/>
  <c r="BU139" i="2" s="1"/>
  <c r="CS166" i="2"/>
  <c r="CO166" i="2"/>
  <c r="CT166" i="2"/>
  <c r="CP167" i="2" s="1"/>
  <c r="CR166" i="2"/>
  <c r="CQ166" i="2"/>
  <c r="AN180" i="2"/>
  <c r="AM180" i="2"/>
  <c r="AP180" i="2"/>
  <c r="AL181" i="2" s="1"/>
  <c r="AO180" i="2"/>
  <c r="AK180" i="2"/>
  <c r="M165" i="2"/>
  <c r="L165" i="2"/>
  <c r="K165" i="2"/>
  <c r="I165" i="2"/>
  <c r="N165" i="2"/>
  <c r="J166" i="2" s="1"/>
  <c r="AR183" i="2"/>
  <c r="AU183" i="2"/>
  <c r="AT183" i="2"/>
  <c r="AW183" i="2"/>
  <c r="AS184" i="2" s="1"/>
  <c r="AV183" i="2"/>
  <c r="F149" i="2" l="1"/>
  <c r="G149" i="2" s="1"/>
  <c r="C150" i="2" s="1"/>
  <c r="T149" i="2"/>
  <c r="R149" i="2"/>
  <c r="S149" i="2"/>
  <c r="P149" i="2"/>
  <c r="U149" i="2"/>
  <c r="Q150" i="2" s="1"/>
  <c r="BM151" i="2"/>
  <c r="BO151" i="2"/>
  <c r="AY144" i="2"/>
  <c r="AG163" i="2"/>
  <c r="AI163" i="2"/>
  <c r="AE164" i="2" s="1"/>
  <c r="AH163" i="2"/>
  <c r="AD163" i="2"/>
  <c r="AF163" i="2"/>
  <c r="BB144" i="2"/>
  <c r="BC144" i="2" s="1"/>
  <c r="BD144" i="2" s="1"/>
  <c r="AZ145" i="2" s="1"/>
  <c r="CH141" i="2"/>
  <c r="CJ141" i="2"/>
  <c r="CK141" i="2"/>
  <c r="Y154" i="2"/>
  <c r="Z154" i="2"/>
  <c r="AA154" i="2"/>
  <c r="W154" i="2"/>
  <c r="AB154" i="2"/>
  <c r="X155" i="2" s="1"/>
  <c r="CA148" i="2"/>
  <c r="CC148" i="2"/>
  <c r="CE148" i="2" s="1"/>
  <c r="CF148" i="2" s="1"/>
  <c r="CB149" i="2" s="1"/>
  <c r="CD149" i="2" s="1"/>
  <c r="BQ151" i="2"/>
  <c r="BR151" i="2" s="1"/>
  <c r="BN152" i="2" s="1"/>
  <c r="BO152" i="2" s="1"/>
  <c r="BW139" i="2"/>
  <c r="BV139" i="2"/>
  <c r="BT139" i="2"/>
  <c r="CT167" i="2"/>
  <c r="CP168" i="2" s="1"/>
  <c r="CS167" i="2"/>
  <c r="CO167" i="2"/>
  <c r="CQ167" i="2"/>
  <c r="CR167" i="2"/>
  <c r="AM181" i="2"/>
  <c r="AK181" i="2"/>
  <c r="AP181" i="2"/>
  <c r="AL182" i="2" s="1"/>
  <c r="AO181" i="2"/>
  <c r="AN181" i="2"/>
  <c r="K166" i="2"/>
  <c r="I166" i="2"/>
  <c r="N166" i="2"/>
  <c r="J167" i="2" s="1"/>
  <c r="M166" i="2"/>
  <c r="L166" i="2"/>
  <c r="BI156" i="2"/>
  <c r="BF156" i="2"/>
  <c r="BH156" i="2"/>
  <c r="AR184" i="2"/>
  <c r="AW184" i="2"/>
  <c r="AS185" i="2" s="1"/>
  <c r="AV184" i="2"/>
  <c r="AU184" i="2"/>
  <c r="AT184" i="2"/>
  <c r="CL141" i="2" l="1"/>
  <c r="CM141" i="2" s="1"/>
  <c r="CI142" i="2" s="1"/>
  <c r="S150" i="2"/>
  <c r="P150" i="2"/>
  <c r="R150" i="2"/>
  <c r="U150" i="2"/>
  <c r="Q151" i="2" s="1"/>
  <c r="T150" i="2"/>
  <c r="E150" i="2"/>
  <c r="B150" i="2"/>
  <c r="D150" i="2"/>
  <c r="BB145" i="2"/>
  <c r="BA145" i="2"/>
  <c r="AY145" i="2"/>
  <c r="CH142" i="2"/>
  <c r="CJ142" i="2"/>
  <c r="CK142" i="2"/>
  <c r="CC149" i="2"/>
  <c r="CE149" i="2" s="1"/>
  <c r="CF149" i="2" s="1"/>
  <c r="CB150" i="2" s="1"/>
  <c r="AD164" i="2"/>
  <c r="AI164" i="2"/>
  <c r="AE165" i="2" s="1"/>
  <c r="AF164" i="2"/>
  <c r="AH164" i="2"/>
  <c r="AG164" i="2"/>
  <c r="Z155" i="2"/>
  <c r="AB155" i="2"/>
  <c r="X156" i="2" s="1"/>
  <c r="AA155" i="2"/>
  <c r="Y155" i="2"/>
  <c r="W155" i="2"/>
  <c r="CA149" i="2"/>
  <c r="BP152" i="2"/>
  <c r="BQ152" i="2" s="1"/>
  <c r="BR152" i="2" s="1"/>
  <c r="BN153" i="2" s="1"/>
  <c r="BP153" i="2" s="1"/>
  <c r="BM152" i="2"/>
  <c r="BX139" i="2"/>
  <c r="BY139" i="2" s="1"/>
  <c r="BU140" i="2" s="1"/>
  <c r="BV140" i="2" s="1"/>
  <c r="CR168" i="2"/>
  <c r="CT168" i="2"/>
  <c r="CP169" i="2" s="1"/>
  <c r="CQ168" i="2"/>
  <c r="CS168" i="2"/>
  <c r="CO168" i="2"/>
  <c r="AN182" i="2"/>
  <c r="AK182" i="2"/>
  <c r="AM182" i="2"/>
  <c r="AP182" i="2"/>
  <c r="AL183" i="2" s="1"/>
  <c r="AO182" i="2"/>
  <c r="K167" i="2"/>
  <c r="I167" i="2"/>
  <c r="N167" i="2"/>
  <c r="J168" i="2" s="1"/>
  <c r="L167" i="2"/>
  <c r="M167" i="2"/>
  <c r="BJ156" i="2"/>
  <c r="BK156" i="2" s="1"/>
  <c r="BG157" i="2" s="1"/>
  <c r="AR185" i="2"/>
  <c r="AW185" i="2"/>
  <c r="AS186" i="2" s="1"/>
  <c r="AV185" i="2"/>
  <c r="AU185" i="2"/>
  <c r="AT185" i="2"/>
  <c r="BC145" i="2" l="1"/>
  <c r="BD145" i="2" s="1"/>
  <c r="AZ146" i="2" s="1"/>
  <c r="BB146" i="2" s="1"/>
  <c r="F150" i="2"/>
  <c r="G150" i="2" s="1"/>
  <c r="C151" i="2" s="1"/>
  <c r="B151" i="2"/>
  <c r="E151" i="2"/>
  <c r="D151" i="2"/>
  <c r="T151" i="2"/>
  <c r="U151" i="2"/>
  <c r="Q152" i="2" s="1"/>
  <c r="S151" i="2"/>
  <c r="P151" i="2"/>
  <c r="R151" i="2"/>
  <c r="CL142" i="2"/>
  <c r="CM142" i="2" s="1"/>
  <c r="CI143" i="2" s="1"/>
  <c r="CK143" i="2" s="1"/>
  <c r="CC150" i="2"/>
  <c r="CE150" i="2" s="1"/>
  <c r="CF150" i="2" s="1"/>
  <c r="CB151" i="2" s="1"/>
  <c r="CA150" i="2"/>
  <c r="CD150" i="2"/>
  <c r="BT140" i="2"/>
  <c r="AF165" i="2"/>
  <c r="AD165" i="2"/>
  <c r="AH165" i="2"/>
  <c r="AG165" i="2"/>
  <c r="AI165" i="2"/>
  <c r="AE166" i="2" s="1"/>
  <c r="BW140" i="2"/>
  <c r="BX140" i="2" s="1"/>
  <c r="BY140" i="2" s="1"/>
  <c r="BU141" i="2" s="1"/>
  <c r="Y156" i="2"/>
  <c r="Z156" i="2"/>
  <c r="W156" i="2"/>
  <c r="AB156" i="2"/>
  <c r="X157" i="2" s="1"/>
  <c r="AA156" i="2"/>
  <c r="BM153" i="2"/>
  <c r="BO153" i="2"/>
  <c r="BQ153" i="2" s="1"/>
  <c r="BR153" i="2" s="1"/>
  <c r="BN154" i="2" s="1"/>
  <c r="BP154" i="2" s="1"/>
  <c r="BA146" i="2"/>
  <c r="BC146" i="2" s="1"/>
  <c r="BD146" i="2" s="1"/>
  <c r="AZ147" i="2" s="1"/>
  <c r="AY146" i="2"/>
  <c r="CQ169" i="2"/>
  <c r="CR169" i="2"/>
  <c r="CO169" i="2"/>
  <c r="CT169" i="2"/>
  <c r="CP170" i="2" s="1"/>
  <c r="CS169" i="2"/>
  <c r="N168" i="2"/>
  <c r="J169" i="2" s="1"/>
  <c r="K168" i="2"/>
  <c r="M168" i="2"/>
  <c r="L168" i="2"/>
  <c r="I168" i="2"/>
  <c r="AM183" i="2"/>
  <c r="AN183" i="2"/>
  <c r="AP183" i="2"/>
  <c r="AL184" i="2" s="1"/>
  <c r="AK183" i="2"/>
  <c r="AO183" i="2"/>
  <c r="BH157" i="2"/>
  <c r="BF157" i="2"/>
  <c r="BI157" i="2"/>
  <c r="AR186" i="2"/>
  <c r="AU186" i="2"/>
  <c r="AT186" i="2"/>
  <c r="AW186" i="2"/>
  <c r="AS187" i="2" s="1"/>
  <c r="AV186" i="2"/>
  <c r="F151" i="2" l="1"/>
  <c r="G151" i="2" s="1"/>
  <c r="C152" i="2" s="1"/>
  <c r="CJ143" i="2"/>
  <c r="CL143" i="2" s="1"/>
  <c r="CM143" i="2" s="1"/>
  <c r="CI144" i="2" s="1"/>
  <c r="CH143" i="2"/>
  <c r="T152" i="2"/>
  <c r="P152" i="2"/>
  <c r="S152" i="2"/>
  <c r="R152" i="2"/>
  <c r="U152" i="2"/>
  <c r="Q153" i="2" s="1"/>
  <c r="B152" i="2"/>
  <c r="E152" i="2"/>
  <c r="D152" i="2"/>
  <c r="AD166" i="2"/>
  <c r="AI166" i="2"/>
  <c r="AE167" i="2" s="1"/>
  <c r="AG166" i="2"/>
  <c r="AF166" i="2"/>
  <c r="AH166" i="2"/>
  <c r="BM154" i="2"/>
  <c r="BO154" i="2"/>
  <c r="BQ154" i="2" s="1"/>
  <c r="BR154" i="2" s="1"/>
  <c r="BN155" i="2" s="1"/>
  <c r="BO155" i="2" s="1"/>
  <c r="Y157" i="2"/>
  <c r="AB157" i="2"/>
  <c r="X158" i="2" s="1"/>
  <c r="AA157" i="2"/>
  <c r="Z157" i="2"/>
  <c r="W157" i="2"/>
  <c r="AY147" i="2"/>
  <c r="CA151" i="2"/>
  <c r="CD151" i="2"/>
  <c r="CC151" i="2"/>
  <c r="BV141" i="2"/>
  <c r="BW141" i="2"/>
  <c r="BT141" i="2"/>
  <c r="BB147" i="2"/>
  <c r="CR170" i="2"/>
  <c r="CT170" i="2"/>
  <c r="CP171" i="2" s="1"/>
  <c r="CS170" i="2"/>
  <c r="CO170" i="2"/>
  <c r="CQ170" i="2"/>
  <c r="BA147" i="2"/>
  <c r="K169" i="2"/>
  <c r="M169" i="2"/>
  <c r="L169" i="2"/>
  <c r="I169" i="2"/>
  <c r="N169" i="2"/>
  <c r="J170" i="2" s="1"/>
  <c r="AP184" i="2"/>
  <c r="AL185" i="2" s="1"/>
  <c r="AO184" i="2"/>
  <c r="AN184" i="2"/>
  <c r="AM184" i="2"/>
  <c r="AK184" i="2"/>
  <c r="BJ157" i="2"/>
  <c r="BK157" i="2" s="1"/>
  <c r="BG158" i="2" s="1"/>
  <c r="AR187" i="2"/>
  <c r="AV187" i="2"/>
  <c r="AU187" i="2"/>
  <c r="AW187" i="2"/>
  <c r="AS188" i="2" s="1"/>
  <c r="AT187" i="2"/>
  <c r="F152" i="2" l="1"/>
  <c r="G152" i="2" s="1"/>
  <c r="C153" i="2" s="1"/>
  <c r="CH144" i="2"/>
  <c r="CK144" i="2"/>
  <c r="CJ144" i="2"/>
  <c r="CL144" i="2" s="1"/>
  <c r="CM144" i="2" s="1"/>
  <c r="CI145" i="2" s="1"/>
  <c r="CH145" i="2" s="1"/>
  <c r="BM155" i="2"/>
  <c r="D153" i="2"/>
  <c r="B153" i="2"/>
  <c r="E153" i="2"/>
  <c r="T153" i="2"/>
  <c r="P153" i="2"/>
  <c r="R153" i="2"/>
  <c r="S153" i="2"/>
  <c r="U153" i="2"/>
  <c r="Q154" i="2" s="1"/>
  <c r="BP155" i="2"/>
  <c r="BQ155" i="2" s="1"/>
  <c r="BR155" i="2" s="1"/>
  <c r="BN156" i="2" s="1"/>
  <c r="BP156" i="2" s="1"/>
  <c r="AI167" i="2"/>
  <c r="AE168" i="2" s="1"/>
  <c r="AF167" i="2"/>
  <c r="AD167" i="2"/>
  <c r="AH167" i="2"/>
  <c r="AG167" i="2"/>
  <c r="Y158" i="2"/>
  <c r="Z158" i="2"/>
  <c r="AA158" i="2"/>
  <c r="AB158" i="2"/>
  <c r="X159" i="2" s="1"/>
  <c r="W158" i="2"/>
  <c r="BX141" i="2"/>
  <c r="BY141" i="2" s="1"/>
  <c r="BU142" i="2" s="1"/>
  <c r="BV142" i="2" s="1"/>
  <c r="CE151" i="2"/>
  <c r="CF151" i="2" s="1"/>
  <c r="CB152" i="2" s="1"/>
  <c r="CC152" i="2" s="1"/>
  <c r="BC147" i="2"/>
  <c r="BD147" i="2" s="1"/>
  <c r="AZ148" i="2" s="1"/>
  <c r="BA148" i="2" s="1"/>
  <c r="CS171" i="2"/>
  <c r="CT171" i="2"/>
  <c r="CP172" i="2" s="1"/>
  <c r="CQ171" i="2"/>
  <c r="CO171" i="2"/>
  <c r="CR171" i="2"/>
  <c r="AN185" i="2"/>
  <c r="AK185" i="2"/>
  <c r="AM185" i="2"/>
  <c r="AO185" i="2"/>
  <c r="AP185" i="2"/>
  <c r="AL186" i="2" s="1"/>
  <c r="L170" i="2"/>
  <c r="K170" i="2"/>
  <c r="M170" i="2"/>
  <c r="I170" i="2"/>
  <c r="N170" i="2"/>
  <c r="J171" i="2" s="1"/>
  <c r="BH158" i="2"/>
  <c r="BF158" i="2"/>
  <c r="BI158" i="2"/>
  <c r="AR188" i="2"/>
  <c r="AV188" i="2"/>
  <c r="AU188" i="2"/>
  <c r="AW188" i="2"/>
  <c r="AS189" i="2" s="1"/>
  <c r="AT188" i="2"/>
  <c r="F153" i="2" l="1"/>
  <c r="G153" i="2" s="1"/>
  <c r="C154" i="2" s="1"/>
  <c r="CJ145" i="2"/>
  <c r="CA152" i="2"/>
  <c r="CK145" i="2"/>
  <c r="CL145" i="2" s="1"/>
  <c r="CM145" i="2" s="1"/>
  <c r="CI146" i="2" s="1"/>
  <c r="CH146" i="2" s="1"/>
  <c r="B154" i="2"/>
  <c r="D154" i="2"/>
  <c r="E154" i="2"/>
  <c r="R154" i="2"/>
  <c r="U154" i="2"/>
  <c r="Q155" i="2" s="1"/>
  <c r="T154" i="2"/>
  <c r="P154" i="2"/>
  <c r="S154" i="2"/>
  <c r="AG168" i="2"/>
  <c r="AI168" i="2"/>
  <c r="AE169" i="2" s="1"/>
  <c r="AF168" i="2"/>
  <c r="AD168" i="2"/>
  <c r="AH168" i="2"/>
  <c r="BO156" i="2"/>
  <c r="BQ156" i="2" s="1"/>
  <c r="BR156" i="2" s="1"/>
  <c r="BN157" i="2" s="1"/>
  <c r="BM156" i="2"/>
  <c r="BT142" i="2"/>
  <c r="AA159" i="2"/>
  <c r="Y159" i="2"/>
  <c r="AB159" i="2"/>
  <c r="X160" i="2" s="1"/>
  <c r="W159" i="2"/>
  <c r="Z159" i="2"/>
  <c r="BW142" i="2"/>
  <c r="BX142" i="2" s="1"/>
  <c r="BY142" i="2" s="1"/>
  <c r="BU143" i="2" s="1"/>
  <c r="BW143" i="2" s="1"/>
  <c r="AY148" i="2"/>
  <c r="CD152" i="2"/>
  <c r="CE152" i="2" s="1"/>
  <c r="CF152" i="2" s="1"/>
  <c r="CB153" i="2" s="1"/>
  <c r="CD153" i="2" s="1"/>
  <c r="BB148" i="2"/>
  <c r="BC148" i="2" s="1"/>
  <c r="BD148" i="2" s="1"/>
  <c r="AZ149" i="2" s="1"/>
  <c r="CR172" i="2"/>
  <c r="CS172" i="2"/>
  <c r="CQ172" i="2"/>
  <c r="CO172" i="2"/>
  <c r="CT172" i="2"/>
  <c r="CP173" i="2" s="1"/>
  <c r="AP186" i="2"/>
  <c r="AL187" i="2" s="1"/>
  <c r="AM186" i="2"/>
  <c r="AK186" i="2"/>
  <c r="AO186" i="2"/>
  <c r="AN186" i="2"/>
  <c r="K171" i="2"/>
  <c r="I171" i="2"/>
  <c r="N171" i="2"/>
  <c r="J172" i="2" s="1"/>
  <c r="M171" i="2"/>
  <c r="L171" i="2"/>
  <c r="BJ158" i="2"/>
  <c r="BK158" i="2" s="1"/>
  <c r="BG159" i="2" s="1"/>
  <c r="AR189" i="2"/>
  <c r="AV189" i="2"/>
  <c r="AU189" i="2"/>
  <c r="AW189" i="2"/>
  <c r="AS190" i="2" s="1"/>
  <c r="AT189" i="2"/>
  <c r="F154" i="2" l="1"/>
  <c r="G154" i="2" s="1"/>
  <c r="C155" i="2" s="1"/>
  <c r="CK146" i="2"/>
  <c r="CJ146" i="2"/>
  <c r="CL146" i="2" s="1"/>
  <c r="CM146" i="2" s="1"/>
  <c r="CI147" i="2" s="1"/>
  <c r="S155" i="2"/>
  <c r="R155" i="2"/>
  <c r="T155" i="2"/>
  <c r="P155" i="2"/>
  <c r="U155" i="2"/>
  <c r="Q156" i="2" s="1"/>
  <c r="D155" i="2"/>
  <c r="E155" i="2"/>
  <c r="B155" i="2"/>
  <c r="BM157" i="2"/>
  <c r="BP157" i="2"/>
  <c r="BO157" i="2"/>
  <c r="AF169" i="2"/>
  <c r="AI169" i="2"/>
  <c r="AE170" i="2" s="1"/>
  <c r="AG169" i="2"/>
  <c r="AD169" i="2"/>
  <c r="AH169" i="2"/>
  <c r="BT143" i="2"/>
  <c r="BV143" i="2"/>
  <c r="BX143" i="2" s="1"/>
  <c r="BY143" i="2" s="1"/>
  <c r="BU144" i="2" s="1"/>
  <c r="BW144" i="2" s="1"/>
  <c r="AB160" i="2"/>
  <c r="W160" i="2"/>
  <c r="Y160" i="2"/>
  <c r="AA160" i="2"/>
  <c r="Z160" i="2"/>
  <c r="CC153" i="2"/>
  <c r="CE153" i="2" s="1"/>
  <c r="CF153" i="2" s="1"/>
  <c r="CB154" i="2" s="1"/>
  <c r="CA153" i="2"/>
  <c r="BB149" i="2"/>
  <c r="BA149" i="2"/>
  <c r="AY149" i="2"/>
  <c r="CR173" i="2"/>
  <c r="CS173" i="2"/>
  <c r="CO173" i="2"/>
  <c r="CQ173" i="2"/>
  <c r="CT173" i="2"/>
  <c r="CP174" i="2" s="1"/>
  <c r="AN187" i="2"/>
  <c r="AP187" i="2"/>
  <c r="AL188" i="2" s="1"/>
  <c r="AM187" i="2"/>
  <c r="AO187" i="2"/>
  <c r="AK187" i="2"/>
  <c r="N172" i="2"/>
  <c r="J173" i="2" s="1"/>
  <c r="M172" i="2"/>
  <c r="L172" i="2"/>
  <c r="K172" i="2"/>
  <c r="I172" i="2"/>
  <c r="BH159" i="2"/>
  <c r="BF159" i="2"/>
  <c r="BI159" i="2"/>
  <c r="AR190" i="2"/>
  <c r="AV190" i="2"/>
  <c r="AU190" i="2"/>
  <c r="AW190" i="2"/>
  <c r="AS191" i="2" s="1"/>
  <c r="AT190" i="2"/>
  <c r="BQ157" i="2" l="1"/>
  <c r="BR157" i="2" s="1"/>
  <c r="BN158" i="2" s="1"/>
  <c r="BP158" i="2" s="1"/>
  <c r="BC149" i="2"/>
  <c r="BD149" i="2" s="1"/>
  <c r="AZ150" i="2" s="1"/>
  <c r="BA150" i="2" s="1"/>
  <c r="P156" i="2"/>
  <c r="T156" i="2"/>
  <c r="S156" i="2"/>
  <c r="R156" i="2"/>
  <c r="U156" i="2"/>
  <c r="Q157" i="2" s="1"/>
  <c r="BV144" i="2"/>
  <c r="BX144" i="2" s="1"/>
  <c r="BY144" i="2" s="1"/>
  <c r="BU145" i="2" s="1"/>
  <c r="BT144" i="2"/>
  <c r="F155" i="2"/>
  <c r="G155" i="2" s="1"/>
  <c r="C156" i="2" s="1"/>
  <c r="CD154" i="2"/>
  <c r="CC154" i="2"/>
  <c r="CA154" i="2"/>
  <c r="CH147" i="2"/>
  <c r="CK147" i="2"/>
  <c r="CJ147" i="2"/>
  <c r="BM158" i="2"/>
  <c r="BO158" i="2"/>
  <c r="BQ158" i="2" s="1"/>
  <c r="BR158" i="2" s="1"/>
  <c r="BN159" i="2" s="1"/>
  <c r="BP159" i="2" s="1"/>
  <c r="AH170" i="2"/>
  <c r="AI170" i="2"/>
  <c r="AE171" i="2" s="1"/>
  <c r="AF170" i="2"/>
  <c r="AD170" i="2"/>
  <c r="AG170" i="2"/>
  <c r="BJ159" i="2"/>
  <c r="BK159" i="2" s="1"/>
  <c r="BG160" i="2" s="1"/>
  <c r="BF160" i="2" s="1"/>
  <c r="CT174" i="2"/>
  <c r="CP175" i="2" s="1"/>
  <c r="CO174" i="2"/>
  <c r="CQ174" i="2"/>
  <c r="CR174" i="2"/>
  <c r="CS174" i="2"/>
  <c r="N173" i="2"/>
  <c r="J174" i="2" s="1"/>
  <c r="I173" i="2"/>
  <c r="M173" i="2"/>
  <c r="L173" i="2"/>
  <c r="K173" i="2"/>
  <c r="AK188" i="2"/>
  <c r="AO188" i="2"/>
  <c r="AN188" i="2"/>
  <c r="AM188" i="2"/>
  <c r="AP188" i="2"/>
  <c r="AL189" i="2" s="1"/>
  <c r="AR191" i="2"/>
  <c r="AV191" i="2"/>
  <c r="AU191" i="2"/>
  <c r="AW191" i="2"/>
  <c r="AS192" i="2" s="1"/>
  <c r="AT191" i="2"/>
  <c r="BB150" i="2" l="1"/>
  <c r="BC150" i="2" s="1"/>
  <c r="BD150" i="2" s="1"/>
  <c r="AZ151" i="2" s="1"/>
  <c r="AY150" i="2"/>
  <c r="CL147" i="2"/>
  <c r="CM147" i="2" s="1"/>
  <c r="CI148" i="2" s="1"/>
  <c r="CE154" i="2"/>
  <c r="CF154" i="2" s="1"/>
  <c r="CB155" i="2" s="1"/>
  <c r="CC155" i="2" s="1"/>
  <c r="BT145" i="2"/>
  <c r="U157" i="2"/>
  <c r="Q158" i="2" s="1"/>
  <c r="R157" i="2"/>
  <c r="S157" i="2"/>
  <c r="P157" i="2"/>
  <c r="T157" i="2"/>
  <c r="CD155" i="2"/>
  <c r="E156" i="2"/>
  <c r="B156" i="2"/>
  <c r="D156" i="2"/>
  <c r="CA155" i="2"/>
  <c r="BM159" i="2"/>
  <c r="CE155" i="2"/>
  <c r="CF155" i="2" s="1"/>
  <c r="CB156" i="2" s="1"/>
  <c r="CC156" i="2" s="1"/>
  <c r="BH160" i="2"/>
  <c r="CH148" i="2"/>
  <c r="CJ148" i="2"/>
  <c r="AH171" i="2"/>
  <c r="AI171" i="2"/>
  <c r="AE172" i="2" s="1"/>
  <c r="AF171" i="2"/>
  <c r="AG171" i="2"/>
  <c r="AD171" i="2"/>
  <c r="CK148" i="2"/>
  <c r="BI160" i="2"/>
  <c r="BW145" i="2"/>
  <c r="BV145" i="2"/>
  <c r="BO159" i="2"/>
  <c r="BQ159" i="2" s="1"/>
  <c r="BR159" i="2" s="1"/>
  <c r="BN160" i="2" s="1"/>
  <c r="CT175" i="2"/>
  <c r="CP176" i="2" s="1"/>
  <c r="CS175" i="2"/>
  <c r="CR175" i="2"/>
  <c r="CQ175" i="2"/>
  <c r="CO175" i="2"/>
  <c r="BB151" i="2"/>
  <c r="BA151" i="2"/>
  <c r="AY151" i="2"/>
  <c r="AO189" i="2"/>
  <c r="AM189" i="2"/>
  <c r="AN189" i="2"/>
  <c r="AP189" i="2"/>
  <c r="AL190" i="2" s="1"/>
  <c r="AK189" i="2"/>
  <c r="M174" i="2"/>
  <c r="K174" i="2"/>
  <c r="N174" i="2"/>
  <c r="J175" i="2" s="1"/>
  <c r="L174" i="2"/>
  <c r="I174" i="2"/>
  <c r="X173" i="2"/>
  <c r="AR192" i="2"/>
  <c r="AV192" i="2"/>
  <c r="AU192" i="2"/>
  <c r="AW192" i="2"/>
  <c r="AS193" i="2" s="1"/>
  <c r="AT192" i="2"/>
  <c r="F156" i="2" l="1"/>
  <c r="G156" i="2" s="1"/>
  <c r="C157" i="2" s="1"/>
  <c r="CA156" i="2"/>
  <c r="E157" i="2"/>
  <c r="D157" i="2"/>
  <c r="B157" i="2"/>
  <c r="CD156" i="2"/>
  <c r="CE156" i="2" s="1"/>
  <c r="CF156" i="2" s="1"/>
  <c r="CB157" i="2" s="1"/>
  <c r="P158" i="2"/>
  <c r="U158" i="2"/>
  <c r="Q159" i="2" s="1"/>
  <c r="S158" i="2"/>
  <c r="R158" i="2"/>
  <c r="T158" i="2"/>
  <c r="BJ160" i="2"/>
  <c r="BK160" i="2" s="1"/>
  <c r="BG161" i="2" s="1"/>
  <c r="BF161" i="2" s="1"/>
  <c r="AF172" i="2"/>
  <c r="AD172" i="2"/>
  <c r="AH172" i="2"/>
  <c r="AI172" i="2"/>
  <c r="AE173" i="2" s="1"/>
  <c r="AG172" i="2"/>
  <c r="CL148" i="2"/>
  <c r="CM148" i="2" s="1"/>
  <c r="CI149" i="2" s="1"/>
  <c r="BC151" i="2"/>
  <c r="BD151" i="2" s="1"/>
  <c r="AZ152" i="2" s="1"/>
  <c r="AY152" i="2" s="1"/>
  <c r="BX145" i="2"/>
  <c r="BY145" i="2" s="1"/>
  <c r="BU146" i="2" s="1"/>
  <c r="BW146" i="2" s="1"/>
  <c r="BO160" i="2"/>
  <c r="BP160" i="2"/>
  <c r="BM160" i="2"/>
  <c r="CS176" i="2"/>
  <c r="CO176" i="2"/>
  <c r="CQ176" i="2"/>
  <c r="CR176" i="2"/>
  <c r="CT176" i="2"/>
  <c r="CP177" i="2" s="1"/>
  <c r="I175" i="2"/>
  <c r="K175" i="2"/>
  <c r="L175" i="2"/>
  <c r="N175" i="2"/>
  <c r="J176" i="2" s="1"/>
  <c r="M175" i="2"/>
  <c r="AN190" i="2"/>
  <c r="AM190" i="2"/>
  <c r="AK190" i="2"/>
  <c r="AO190" i="2"/>
  <c r="AP190" i="2"/>
  <c r="AL191" i="2" s="1"/>
  <c r="Y173" i="2"/>
  <c r="W173" i="2"/>
  <c r="AA173" i="2"/>
  <c r="AB173" i="2"/>
  <c r="X174" i="2" s="1"/>
  <c r="Z173" i="2"/>
  <c r="AR193" i="2"/>
  <c r="AV193" i="2"/>
  <c r="AU193" i="2"/>
  <c r="AW193" i="2"/>
  <c r="AS194" i="2" s="1"/>
  <c r="AT193" i="2"/>
  <c r="F157" i="2" l="1"/>
  <c r="G157" i="2" s="1"/>
  <c r="C158" i="2" s="1"/>
  <c r="BH161" i="2"/>
  <c r="BI161" i="2"/>
  <c r="BB152" i="2"/>
  <c r="BA152" i="2"/>
  <c r="BC152" i="2" s="1"/>
  <c r="BD152" i="2" s="1"/>
  <c r="AZ153" i="2" s="1"/>
  <c r="BA153" i="2" s="1"/>
  <c r="CD157" i="2"/>
  <c r="CC157" i="2"/>
  <c r="CA157" i="2"/>
  <c r="D158" i="2"/>
  <c r="E158" i="2"/>
  <c r="B158" i="2"/>
  <c r="T159" i="2"/>
  <c r="S159" i="2"/>
  <c r="P159" i="2"/>
  <c r="R159" i="2"/>
  <c r="U159" i="2"/>
  <c r="Q160" i="2" s="1"/>
  <c r="CH149" i="2"/>
  <c r="CK149" i="2"/>
  <c r="CM149" i="2"/>
  <c r="CI150" i="2" s="1"/>
  <c r="CJ149" i="2"/>
  <c r="CL149" i="2"/>
  <c r="AI173" i="2"/>
  <c r="AE174" i="2" s="1"/>
  <c r="AF173" i="2"/>
  <c r="AG173" i="2"/>
  <c r="AH173" i="2"/>
  <c r="AD173" i="2"/>
  <c r="BT146" i="2"/>
  <c r="BV146" i="2"/>
  <c r="BX146" i="2" s="1"/>
  <c r="BY146" i="2" s="1"/>
  <c r="BU147" i="2" s="1"/>
  <c r="BW147" i="2" s="1"/>
  <c r="BQ160" i="2"/>
  <c r="BR160" i="2" s="1"/>
  <c r="BN161" i="2" s="1"/>
  <c r="BP161" i="2" s="1"/>
  <c r="CQ177" i="2"/>
  <c r="CO177" i="2"/>
  <c r="CT177" i="2"/>
  <c r="CP178" i="2" s="1"/>
  <c r="CR177" i="2"/>
  <c r="CS177" i="2"/>
  <c r="AP191" i="2"/>
  <c r="AL192" i="2" s="1"/>
  <c r="AM191" i="2"/>
  <c r="AO191" i="2"/>
  <c r="AK191" i="2"/>
  <c r="AN191" i="2"/>
  <c r="N176" i="2"/>
  <c r="J177" i="2" s="1"/>
  <c r="M176" i="2"/>
  <c r="I176" i="2"/>
  <c r="L176" i="2"/>
  <c r="K176" i="2"/>
  <c r="Y174" i="2"/>
  <c r="W174" i="2"/>
  <c r="Z174" i="2"/>
  <c r="AB174" i="2"/>
  <c r="X175" i="2" s="1"/>
  <c r="AA174" i="2"/>
  <c r="AR194" i="2"/>
  <c r="AV194" i="2"/>
  <c r="AU194" i="2"/>
  <c r="AW194" i="2"/>
  <c r="AS195" i="2" s="1"/>
  <c r="AT194" i="2"/>
  <c r="CE157" i="2" l="1"/>
  <c r="CF157" i="2" s="1"/>
  <c r="CB158" i="2" s="1"/>
  <c r="BJ161" i="2"/>
  <c r="BK161" i="2" s="1"/>
  <c r="BG162" i="2" s="1"/>
  <c r="BI162" i="2" s="1"/>
  <c r="BB153" i="2"/>
  <c r="AY153" i="2"/>
  <c r="CC158" i="2"/>
  <c r="CD158" i="2"/>
  <c r="F158" i="2"/>
  <c r="G158" i="2" s="1"/>
  <c r="C159" i="2" s="1"/>
  <c r="D159" i="2" s="1"/>
  <c r="T160" i="2"/>
  <c r="U160" i="2"/>
  <c r="Q161" i="2" s="1"/>
  <c r="S160" i="2"/>
  <c r="P160" i="2"/>
  <c r="R160" i="2"/>
  <c r="E159" i="2"/>
  <c r="BO161" i="2"/>
  <c r="BQ161" i="2" s="1"/>
  <c r="BR161" i="2" s="1"/>
  <c r="BN162" i="2" s="1"/>
  <c r="BP162" i="2" s="1"/>
  <c r="CA158" i="2"/>
  <c r="CL150" i="2"/>
  <c r="CH150" i="2"/>
  <c r="CJ150" i="2"/>
  <c r="CM150" i="2"/>
  <c r="CI151" i="2" s="1"/>
  <c r="CK150" i="2"/>
  <c r="AF174" i="2"/>
  <c r="AH174" i="2"/>
  <c r="AD174" i="2"/>
  <c r="AG174" i="2"/>
  <c r="AI174" i="2"/>
  <c r="AE175" i="2" s="1"/>
  <c r="BF162" i="2"/>
  <c r="BM161" i="2"/>
  <c r="BV147" i="2"/>
  <c r="BX147" i="2" s="1"/>
  <c r="BY147" i="2" s="1"/>
  <c r="BU148" i="2" s="1"/>
  <c r="BT147" i="2"/>
  <c r="BH162" i="2"/>
  <c r="BJ162" i="2" s="1"/>
  <c r="BK162" i="2" s="1"/>
  <c r="BG163" i="2" s="1"/>
  <c r="CO178" i="2"/>
  <c r="CS178" i="2"/>
  <c r="CT178" i="2"/>
  <c r="CP179" i="2" s="1"/>
  <c r="CR178" i="2"/>
  <c r="CQ178" i="2"/>
  <c r="AO192" i="2"/>
  <c r="AM192" i="2"/>
  <c r="AK192" i="2"/>
  <c r="AN192" i="2"/>
  <c r="AP192" i="2"/>
  <c r="AL193" i="2" s="1"/>
  <c r="L177" i="2"/>
  <c r="K177" i="2"/>
  <c r="I177" i="2"/>
  <c r="M177" i="2"/>
  <c r="N177" i="2"/>
  <c r="J178" i="2" s="1"/>
  <c r="Z175" i="2"/>
  <c r="AA175" i="2"/>
  <c r="Y175" i="2"/>
  <c r="W175" i="2"/>
  <c r="AB175" i="2"/>
  <c r="X176" i="2" s="1"/>
  <c r="BC153" i="2"/>
  <c r="BD153" i="2" s="1"/>
  <c r="AZ154" i="2" s="1"/>
  <c r="AR195" i="2"/>
  <c r="AV195" i="2"/>
  <c r="AU195" i="2"/>
  <c r="AW195" i="2"/>
  <c r="AS196" i="2" s="1"/>
  <c r="AT195" i="2"/>
  <c r="B159" i="2" l="1"/>
  <c r="CE158" i="2"/>
  <c r="CF158" i="2" s="1"/>
  <c r="CB159" i="2" s="1"/>
  <c r="CD159" i="2" s="1"/>
  <c r="BM162" i="2"/>
  <c r="BO162" i="2"/>
  <c r="BQ162" i="2" s="1"/>
  <c r="BR162" i="2" s="1"/>
  <c r="BN163" i="2" s="1"/>
  <c r="BO163" i="2" s="1"/>
  <c r="F159" i="2"/>
  <c r="G159" i="2" s="1"/>
  <c r="C160" i="2" s="1"/>
  <c r="P161" i="2"/>
  <c r="S161" i="2"/>
  <c r="U161" i="2"/>
  <c r="Q162" i="2" s="1"/>
  <c r="T161" i="2"/>
  <c r="R161" i="2"/>
  <c r="CC159" i="2"/>
  <c r="CE159" i="2" s="1"/>
  <c r="CF159" i="2" s="1"/>
  <c r="CB160" i="2" s="1"/>
  <c r="CC160" i="2" s="1"/>
  <c r="CK151" i="2"/>
  <c r="CL151" i="2"/>
  <c r="CJ151" i="2"/>
  <c r="CM151" i="2"/>
  <c r="CI152" i="2" s="1"/>
  <c r="CH151" i="2"/>
  <c r="AI175" i="2"/>
  <c r="AE176" i="2" s="1"/>
  <c r="AH175" i="2"/>
  <c r="AD175" i="2"/>
  <c r="AG175" i="2"/>
  <c r="AF175" i="2"/>
  <c r="BT148" i="2"/>
  <c r="BW148" i="2"/>
  <c r="BV148" i="2"/>
  <c r="CS179" i="2"/>
  <c r="CR179" i="2"/>
  <c r="CT179" i="2"/>
  <c r="CP180" i="2" s="1"/>
  <c r="CO179" i="2"/>
  <c r="CQ179" i="2"/>
  <c r="AM193" i="2"/>
  <c r="AP193" i="2"/>
  <c r="AL194" i="2" s="1"/>
  <c r="AO193" i="2"/>
  <c r="AK193" i="2"/>
  <c r="AN193" i="2"/>
  <c r="L178" i="2"/>
  <c r="K178" i="2"/>
  <c r="N178" i="2"/>
  <c r="J179" i="2" s="1"/>
  <c r="I178" i="2"/>
  <c r="M178" i="2"/>
  <c r="Z176" i="2"/>
  <c r="AB176" i="2"/>
  <c r="X177" i="2" s="1"/>
  <c r="AA176" i="2"/>
  <c r="Y176" i="2"/>
  <c r="W176" i="2"/>
  <c r="BI163" i="2"/>
  <c r="BH163" i="2"/>
  <c r="BF163" i="2"/>
  <c r="BA154" i="2"/>
  <c r="AY154" i="2"/>
  <c r="BB154" i="2"/>
  <c r="AR196" i="2"/>
  <c r="AV196" i="2"/>
  <c r="AU196" i="2"/>
  <c r="AW196" i="2"/>
  <c r="AS197" i="2" s="1"/>
  <c r="AT196" i="2"/>
  <c r="CA159" i="2" l="1"/>
  <c r="BP163" i="2"/>
  <c r="P162" i="2"/>
  <c r="T162" i="2"/>
  <c r="U162" i="2"/>
  <c r="Q163" i="2" s="1"/>
  <c r="S162" i="2"/>
  <c r="R162" i="2"/>
  <c r="D160" i="2"/>
  <c r="E160" i="2"/>
  <c r="B160" i="2"/>
  <c r="F160" i="2"/>
  <c r="G160" i="2" s="1"/>
  <c r="C161" i="2" s="1"/>
  <c r="BQ163" i="2"/>
  <c r="BR163" i="2" s="1"/>
  <c r="BN164" i="2" s="1"/>
  <c r="BO164" i="2" s="1"/>
  <c r="BM163" i="2"/>
  <c r="AH176" i="2"/>
  <c r="AI176" i="2"/>
  <c r="AE177" i="2" s="1"/>
  <c r="AG176" i="2"/>
  <c r="AF176" i="2"/>
  <c r="AD176" i="2"/>
  <c r="CD160" i="2"/>
  <c r="CE160" i="2" s="1"/>
  <c r="CF160" i="2" s="1"/>
  <c r="CB161" i="2" s="1"/>
  <c r="CJ152" i="2"/>
  <c r="CL152" i="2"/>
  <c r="CM152" i="2"/>
  <c r="CI153" i="2" s="1"/>
  <c r="CH152" i="2"/>
  <c r="CK152" i="2"/>
  <c r="CA160" i="2"/>
  <c r="BX148" i="2"/>
  <c r="BY148" i="2" s="1"/>
  <c r="BU149" i="2" s="1"/>
  <c r="BV149" i="2" s="1"/>
  <c r="BJ163" i="2"/>
  <c r="BK163" i="2" s="1"/>
  <c r="BG164" i="2" s="1"/>
  <c r="BH164" i="2" s="1"/>
  <c r="CQ180" i="2"/>
  <c r="CR180" i="2"/>
  <c r="CT180" i="2"/>
  <c r="CP181" i="2" s="1"/>
  <c r="CS180" i="2"/>
  <c r="CO180" i="2"/>
  <c r="BC154" i="2"/>
  <c r="BD154" i="2" s="1"/>
  <c r="AZ155" i="2" s="1"/>
  <c r="BA155" i="2" s="1"/>
  <c r="K179" i="2"/>
  <c r="I179" i="2"/>
  <c r="N179" i="2"/>
  <c r="J180" i="2" s="1"/>
  <c r="M179" i="2"/>
  <c r="L179" i="2"/>
  <c r="AM194" i="2"/>
  <c r="AP194" i="2"/>
  <c r="AL195" i="2" s="1"/>
  <c r="AK194" i="2"/>
  <c r="AO194" i="2"/>
  <c r="AN194" i="2"/>
  <c r="W177" i="2"/>
  <c r="AB177" i="2"/>
  <c r="X178" i="2" s="1"/>
  <c r="AA177" i="2"/>
  <c r="Z177" i="2"/>
  <c r="Y177" i="2"/>
  <c r="AR197" i="2"/>
  <c r="AW197" i="2"/>
  <c r="AS198" i="2" s="1"/>
  <c r="AV197" i="2"/>
  <c r="AU197" i="2"/>
  <c r="AT197" i="2"/>
  <c r="BM164" i="2" l="1"/>
  <c r="BW149" i="2"/>
  <c r="E161" i="2"/>
  <c r="D161" i="2"/>
  <c r="B161" i="2"/>
  <c r="T163" i="2"/>
  <c r="R163" i="2"/>
  <c r="P163" i="2"/>
  <c r="U163" i="2"/>
  <c r="Q164" i="2" s="1"/>
  <c r="S163" i="2"/>
  <c r="BP164" i="2"/>
  <c r="CA161" i="2"/>
  <c r="CD161" i="2"/>
  <c r="CC161" i="2"/>
  <c r="BT149" i="2"/>
  <c r="CJ153" i="2"/>
  <c r="CK153" i="2"/>
  <c r="CL153" i="2"/>
  <c r="CM153" i="2"/>
  <c r="CI154" i="2" s="1"/>
  <c r="CH153" i="2"/>
  <c r="AH177" i="2"/>
  <c r="AG177" i="2"/>
  <c r="AD177" i="2"/>
  <c r="AI177" i="2"/>
  <c r="AE178" i="2" s="1"/>
  <c r="AF177" i="2"/>
  <c r="BI164" i="2"/>
  <c r="BJ164" i="2" s="1"/>
  <c r="BK164" i="2" s="1"/>
  <c r="BG165" i="2" s="1"/>
  <c r="BF164" i="2"/>
  <c r="BX149" i="2"/>
  <c r="BY149" i="2" s="1"/>
  <c r="BU150" i="2" s="1"/>
  <c r="AY155" i="2"/>
  <c r="BB155" i="2"/>
  <c r="BC155" i="2" s="1"/>
  <c r="BD155" i="2" s="1"/>
  <c r="AZ156" i="2" s="1"/>
  <c r="CS181" i="2"/>
  <c r="CQ181" i="2"/>
  <c r="CT181" i="2"/>
  <c r="CP182" i="2" s="1"/>
  <c r="CO181" i="2"/>
  <c r="CR181" i="2"/>
  <c r="BQ164" i="2"/>
  <c r="BR164" i="2" s="1"/>
  <c r="BN165" i="2" s="1"/>
  <c r="BP165" i="2" s="1"/>
  <c r="L180" i="2"/>
  <c r="K180" i="2"/>
  <c r="M180" i="2"/>
  <c r="I180" i="2"/>
  <c r="N180" i="2"/>
  <c r="J181" i="2" s="1"/>
  <c r="AO195" i="2"/>
  <c r="AN195" i="2"/>
  <c r="AM195" i="2"/>
  <c r="AP195" i="2"/>
  <c r="AL196" i="2" s="1"/>
  <c r="AK195" i="2"/>
  <c r="AA178" i="2"/>
  <c r="AB178" i="2"/>
  <c r="X179" i="2" s="1"/>
  <c r="Z178" i="2"/>
  <c r="W178" i="2"/>
  <c r="Y178" i="2"/>
  <c r="AR198" i="2"/>
  <c r="AW198" i="2"/>
  <c r="AS199" i="2" s="1"/>
  <c r="AV198" i="2"/>
  <c r="AU198" i="2"/>
  <c r="AT198" i="2"/>
  <c r="F161" i="2" l="1"/>
  <c r="G161" i="2" s="1"/>
  <c r="C162" i="2" s="1"/>
  <c r="E162" i="2" s="1"/>
  <c r="D162" i="2"/>
  <c r="B162" i="2"/>
  <c r="P164" i="2"/>
  <c r="T164" i="2"/>
  <c r="S164" i="2"/>
  <c r="U164" i="2"/>
  <c r="Q165" i="2" s="1"/>
  <c r="R164" i="2"/>
  <c r="CE161" i="2"/>
  <c r="CF161" i="2" s="1"/>
  <c r="CB162" i="2" s="1"/>
  <c r="CA162" i="2" s="1"/>
  <c r="CC162" i="2"/>
  <c r="AD178" i="2"/>
  <c r="AG178" i="2"/>
  <c r="AI178" i="2"/>
  <c r="AE179" i="2" s="1"/>
  <c r="AH178" i="2"/>
  <c r="AF178" i="2"/>
  <c r="CM154" i="2"/>
  <c r="CI155" i="2" s="1"/>
  <c r="CK154" i="2"/>
  <c r="CL154" i="2"/>
  <c r="CH154" i="2"/>
  <c r="CJ154" i="2"/>
  <c r="BF165" i="2"/>
  <c r="BV150" i="2"/>
  <c r="BW150" i="2"/>
  <c r="BT150" i="2"/>
  <c r="BM165" i="2"/>
  <c r="BB156" i="2"/>
  <c r="BA156" i="2"/>
  <c r="AY156" i="2"/>
  <c r="CQ182" i="2"/>
  <c r="CR182" i="2"/>
  <c r="CT182" i="2"/>
  <c r="CP183" i="2" s="1"/>
  <c r="CS182" i="2"/>
  <c r="CO182" i="2"/>
  <c r="BO165" i="2"/>
  <c r="BQ165" i="2" s="1"/>
  <c r="BR165" i="2" s="1"/>
  <c r="BN166" i="2" s="1"/>
  <c r="BH165" i="2"/>
  <c r="AO196" i="2"/>
  <c r="AN196" i="2"/>
  <c r="AK196" i="2"/>
  <c r="AP196" i="2"/>
  <c r="AL197" i="2" s="1"/>
  <c r="AM196" i="2"/>
  <c r="BI165" i="2"/>
  <c r="K181" i="2"/>
  <c r="N181" i="2"/>
  <c r="J182" i="2" s="1"/>
  <c r="I181" i="2"/>
  <c r="L181" i="2"/>
  <c r="M181" i="2"/>
  <c r="AA179" i="2"/>
  <c r="Z179" i="2"/>
  <c r="Y179" i="2"/>
  <c r="AB179" i="2"/>
  <c r="X180" i="2" s="1"/>
  <c r="W179" i="2"/>
  <c r="AR199" i="2"/>
  <c r="AW199" i="2"/>
  <c r="AS200" i="2" s="1"/>
  <c r="AV199" i="2"/>
  <c r="AU199" i="2"/>
  <c r="AT199" i="2"/>
  <c r="F162" i="2" l="1"/>
  <c r="G162" i="2" s="1"/>
  <c r="C163" i="2" s="1"/>
  <c r="CD162" i="2"/>
  <c r="CE162" i="2" s="1"/>
  <c r="CF162" i="2" s="1"/>
  <c r="CB163" i="2" s="1"/>
  <c r="B163" i="2"/>
  <c r="D163" i="2"/>
  <c r="E163" i="2"/>
  <c r="S165" i="2"/>
  <c r="T165" i="2"/>
  <c r="R165" i="2"/>
  <c r="P165" i="2"/>
  <c r="U165" i="2"/>
  <c r="Q166" i="2" s="1"/>
  <c r="CK155" i="2"/>
  <c r="CL155" i="2"/>
  <c r="CH155" i="2"/>
  <c r="CJ155" i="2"/>
  <c r="CM155" i="2"/>
  <c r="CI156" i="2" s="1"/>
  <c r="AF179" i="2"/>
  <c r="AG179" i="2"/>
  <c r="AI179" i="2"/>
  <c r="AE180" i="2" s="1"/>
  <c r="AH179" i="2"/>
  <c r="AD179" i="2"/>
  <c r="BC156" i="2"/>
  <c r="BD156" i="2" s="1"/>
  <c r="AZ157" i="2" s="1"/>
  <c r="BA157" i="2" s="1"/>
  <c r="BJ165" i="2"/>
  <c r="BK165" i="2" s="1"/>
  <c r="BG166" i="2" s="1"/>
  <c r="BI166" i="2" s="1"/>
  <c r="BX150" i="2"/>
  <c r="BY150" i="2" s="1"/>
  <c r="BU151" i="2" s="1"/>
  <c r="CT183" i="2"/>
  <c r="CP184" i="2" s="1"/>
  <c r="CS183" i="2"/>
  <c r="CO183" i="2"/>
  <c r="CR183" i="2"/>
  <c r="CQ183" i="2"/>
  <c r="BO166" i="2"/>
  <c r="BM166" i="2"/>
  <c r="BP166" i="2"/>
  <c r="AP197" i="2"/>
  <c r="AL198" i="2" s="1"/>
  <c r="AK197" i="2"/>
  <c r="AM197" i="2"/>
  <c r="AO197" i="2"/>
  <c r="AN197" i="2"/>
  <c r="I182" i="2"/>
  <c r="M182" i="2"/>
  <c r="K182" i="2"/>
  <c r="N182" i="2"/>
  <c r="J183" i="2" s="1"/>
  <c r="L182" i="2"/>
  <c r="AA180" i="2"/>
  <c r="Y180" i="2"/>
  <c r="AB180" i="2"/>
  <c r="X181" i="2" s="1"/>
  <c r="Z180" i="2"/>
  <c r="W180" i="2"/>
  <c r="BF166" i="2"/>
  <c r="AR200" i="2"/>
  <c r="AW200" i="2"/>
  <c r="AS201" i="2" s="1"/>
  <c r="AV200" i="2"/>
  <c r="AU200" i="2"/>
  <c r="AT200" i="2"/>
  <c r="CD163" i="2" l="1"/>
  <c r="CC163" i="2"/>
  <c r="CA163" i="2"/>
  <c r="AY157" i="2"/>
  <c r="CE163" i="2"/>
  <c r="CF163" i="2" s="1"/>
  <c r="CB164" i="2" s="1"/>
  <c r="BB157" i="2"/>
  <c r="BC157" i="2" s="1"/>
  <c r="BD157" i="2" s="1"/>
  <c r="AZ158" i="2" s="1"/>
  <c r="R166" i="2"/>
  <c r="S166" i="2"/>
  <c r="P166" i="2"/>
  <c r="U166" i="2"/>
  <c r="Q167" i="2" s="1"/>
  <c r="T166" i="2"/>
  <c r="F163" i="2"/>
  <c r="G163" i="2" s="1"/>
  <c r="C164" i="2" s="1"/>
  <c r="BH166" i="2"/>
  <c r="BJ166" i="2" s="1"/>
  <c r="BK166" i="2" s="1"/>
  <c r="BG167" i="2" s="1"/>
  <c r="BH167" i="2" s="1"/>
  <c r="CH156" i="2"/>
  <c r="CM156" i="2"/>
  <c r="CI157" i="2" s="1"/>
  <c r="CL156" i="2"/>
  <c r="CJ156" i="2"/>
  <c r="CK156" i="2"/>
  <c r="AH180" i="2"/>
  <c r="AI180" i="2"/>
  <c r="AE181" i="2" s="1"/>
  <c r="AG180" i="2"/>
  <c r="AF180" i="2"/>
  <c r="AD180" i="2"/>
  <c r="CD164" i="2"/>
  <c r="BV151" i="2"/>
  <c r="BW151" i="2"/>
  <c r="BT151" i="2"/>
  <c r="BQ166" i="2"/>
  <c r="BR166" i="2" s="1"/>
  <c r="BN167" i="2" s="1"/>
  <c r="BM167" i="2" s="1"/>
  <c r="CQ184" i="2"/>
  <c r="CO184" i="2"/>
  <c r="CS184" i="2"/>
  <c r="CT184" i="2"/>
  <c r="CP185" i="2" s="1"/>
  <c r="CR184" i="2"/>
  <c r="M183" i="2"/>
  <c r="L183" i="2"/>
  <c r="K183" i="2"/>
  <c r="I183" i="2"/>
  <c r="N183" i="2"/>
  <c r="J184" i="2" s="1"/>
  <c r="AK198" i="2"/>
  <c r="AN198" i="2"/>
  <c r="AP198" i="2"/>
  <c r="AL199" i="2" s="1"/>
  <c r="AO198" i="2"/>
  <c r="AM198" i="2"/>
  <c r="AB181" i="2"/>
  <c r="X182" i="2" s="1"/>
  <c r="AA181" i="2"/>
  <c r="Z181" i="2"/>
  <c r="W181" i="2"/>
  <c r="Y181" i="2"/>
  <c r="AR201" i="2"/>
  <c r="AW201" i="2"/>
  <c r="AS202" i="2" s="1"/>
  <c r="AV201" i="2"/>
  <c r="AU201" i="2"/>
  <c r="AT201" i="2"/>
  <c r="CA164" i="2" l="1"/>
  <c r="BP167" i="2"/>
  <c r="CC164" i="2"/>
  <c r="CE164" i="2" s="1"/>
  <c r="CF164" i="2" s="1"/>
  <c r="CB165" i="2" s="1"/>
  <c r="CA165" i="2" s="1"/>
  <c r="BO167" i="2"/>
  <c r="BB158" i="2"/>
  <c r="AY158" i="2"/>
  <c r="BA158" i="2"/>
  <c r="D164" i="2"/>
  <c r="E164" i="2"/>
  <c r="B164" i="2"/>
  <c r="U167" i="2"/>
  <c r="Q168" i="2" s="1"/>
  <c r="T167" i="2"/>
  <c r="R167" i="2"/>
  <c r="S167" i="2"/>
  <c r="P167" i="2"/>
  <c r="AI181" i="2"/>
  <c r="AE182" i="2" s="1"/>
  <c r="AG181" i="2"/>
  <c r="AD181" i="2"/>
  <c r="AF181" i="2"/>
  <c r="AH181" i="2"/>
  <c r="CM157" i="2"/>
  <c r="CI158" i="2" s="1"/>
  <c r="CK157" i="2"/>
  <c r="CL157" i="2"/>
  <c r="CJ157" i="2"/>
  <c r="CH157" i="2"/>
  <c r="BF167" i="2"/>
  <c r="BX151" i="2"/>
  <c r="BY151" i="2" s="1"/>
  <c r="BU152" i="2" s="1"/>
  <c r="BW152" i="2" s="1"/>
  <c r="BQ167" i="2"/>
  <c r="BR167" i="2" s="1"/>
  <c r="BN168" i="2" s="1"/>
  <c r="BP168" i="2" s="1"/>
  <c r="BI167" i="2"/>
  <c r="BJ167" i="2" s="1"/>
  <c r="BK167" i="2" s="1"/>
  <c r="BG168" i="2" s="1"/>
  <c r="CR185" i="2"/>
  <c r="CS185" i="2"/>
  <c r="CQ185" i="2"/>
  <c r="CO185" i="2"/>
  <c r="CT185" i="2"/>
  <c r="CP186" i="2" s="1"/>
  <c r="AK199" i="2"/>
  <c r="AO199" i="2"/>
  <c r="AP199" i="2"/>
  <c r="AL200" i="2" s="1"/>
  <c r="AN199" i="2"/>
  <c r="AM199" i="2"/>
  <c r="N184" i="2"/>
  <c r="J185" i="2" s="1"/>
  <c r="M184" i="2"/>
  <c r="I184" i="2"/>
  <c r="K184" i="2"/>
  <c r="L184" i="2"/>
  <c r="W182" i="2"/>
  <c r="AA182" i="2"/>
  <c r="Y182" i="2"/>
  <c r="AB182" i="2"/>
  <c r="X183" i="2" s="1"/>
  <c r="Z182" i="2"/>
  <c r="AR202" i="2"/>
  <c r="AW202" i="2"/>
  <c r="AS203" i="2" s="1"/>
  <c r="AV202" i="2"/>
  <c r="AU202" i="2"/>
  <c r="AT202" i="2"/>
  <c r="BC158" i="2" l="1"/>
  <c r="BD158" i="2" s="1"/>
  <c r="AZ159" i="2" s="1"/>
  <c r="BA159" i="2" s="1"/>
  <c r="F164" i="2"/>
  <c r="G164" i="2" s="1"/>
  <c r="C165" i="2" s="1"/>
  <c r="R168" i="2"/>
  <c r="S168" i="2"/>
  <c r="U168" i="2"/>
  <c r="Q169" i="2" s="1"/>
  <c r="P168" i="2"/>
  <c r="T168" i="2"/>
  <c r="B165" i="2"/>
  <c r="D165" i="2"/>
  <c r="E165" i="2"/>
  <c r="CD165" i="2"/>
  <c r="CJ158" i="2"/>
  <c r="CK158" i="2"/>
  <c r="CL158" i="2"/>
  <c r="CM158" i="2"/>
  <c r="CI159" i="2" s="1"/>
  <c r="CH158" i="2"/>
  <c r="CC165" i="2"/>
  <c r="CE165" i="2" s="1"/>
  <c r="CF165" i="2" s="1"/>
  <c r="CB166" i="2" s="1"/>
  <c r="CC166" i="2" s="1"/>
  <c r="AI182" i="2"/>
  <c r="AE183" i="2" s="1"/>
  <c r="AG182" i="2"/>
  <c r="AD182" i="2"/>
  <c r="AH182" i="2"/>
  <c r="AF182" i="2"/>
  <c r="AY159" i="2"/>
  <c r="BT152" i="2"/>
  <c r="BB159" i="2"/>
  <c r="BC159" i="2" s="1"/>
  <c r="BD159" i="2" s="1"/>
  <c r="AZ160" i="2" s="1"/>
  <c r="BM168" i="2"/>
  <c r="BV152" i="2"/>
  <c r="BX152" i="2" s="1"/>
  <c r="BY152" i="2" s="1"/>
  <c r="BU153" i="2" s="1"/>
  <c r="BO168" i="2"/>
  <c r="BQ168" i="2" s="1"/>
  <c r="BR168" i="2" s="1"/>
  <c r="BN169" i="2" s="1"/>
  <c r="CQ186" i="2"/>
  <c r="CO186" i="2"/>
  <c r="CT186" i="2"/>
  <c r="CP187" i="2" s="1"/>
  <c r="CS186" i="2"/>
  <c r="CR186" i="2"/>
  <c r="AM200" i="2"/>
  <c r="AP200" i="2"/>
  <c r="AL201" i="2" s="1"/>
  <c r="AK200" i="2"/>
  <c r="AO200" i="2"/>
  <c r="AN200" i="2"/>
  <c r="N185" i="2"/>
  <c r="J186" i="2" s="1"/>
  <c r="I185" i="2"/>
  <c r="M185" i="2"/>
  <c r="L185" i="2"/>
  <c r="K185" i="2"/>
  <c r="BH168" i="2"/>
  <c r="BF168" i="2"/>
  <c r="BI168" i="2"/>
  <c r="AA183" i="2"/>
  <c r="Z183" i="2"/>
  <c r="Y183" i="2"/>
  <c r="AB183" i="2"/>
  <c r="X184" i="2" s="1"/>
  <c r="W183" i="2"/>
  <c r="AR203" i="2"/>
  <c r="AW203" i="2"/>
  <c r="AS204" i="2" s="1"/>
  <c r="AV203" i="2"/>
  <c r="AU203" i="2"/>
  <c r="AT203" i="2"/>
  <c r="F165" i="2" l="1"/>
  <c r="G165" i="2" s="1"/>
  <c r="C166" i="2" s="1"/>
  <c r="E166" i="2" s="1"/>
  <c r="CD166" i="2"/>
  <c r="CE166" i="2" s="1"/>
  <c r="CF166" i="2" s="1"/>
  <c r="CB167" i="2" s="1"/>
  <c r="D166" i="2"/>
  <c r="B166" i="2"/>
  <c r="S169" i="2"/>
  <c r="R169" i="2"/>
  <c r="P169" i="2"/>
  <c r="U169" i="2"/>
  <c r="Q170" i="2" s="1"/>
  <c r="T169" i="2"/>
  <c r="AH183" i="2"/>
  <c r="AD183" i="2"/>
  <c r="AI183" i="2"/>
  <c r="AE184" i="2" s="1"/>
  <c r="AF183" i="2"/>
  <c r="AG183" i="2"/>
  <c r="BT153" i="2"/>
  <c r="CM159" i="2"/>
  <c r="CI160" i="2" s="1"/>
  <c r="CL159" i="2"/>
  <c r="CK159" i="2"/>
  <c r="CJ159" i="2"/>
  <c r="CH159" i="2"/>
  <c r="CA166" i="2"/>
  <c r="CA167" i="2" s="1"/>
  <c r="BM169" i="2"/>
  <c r="BW153" i="2"/>
  <c r="BV153" i="2"/>
  <c r="BO169" i="2"/>
  <c r="BP169" i="2"/>
  <c r="CD167" i="2"/>
  <c r="CC167" i="2"/>
  <c r="CO187" i="2"/>
  <c r="CQ187" i="2"/>
  <c r="CS187" i="2"/>
  <c r="CT187" i="2"/>
  <c r="CP188" i="2" s="1"/>
  <c r="CR187" i="2"/>
  <c r="AO201" i="2"/>
  <c r="AN201" i="2"/>
  <c r="AK201" i="2"/>
  <c r="AM201" i="2"/>
  <c r="AP201" i="2"/>
  <c r="AL202" i="2" s="1"/>
  <c r="K186" i="2"/>
  <c r="I186" i="2"/>
  <c r="N186" i="2"/>
  <c r="J187" i="2" s="1"/>
  <c r="M186" i="2"/>
  <c r="L186" i="2"/>
  <c r="BA160" i="2"/>
  <c r="BB160" i="2"/>
  <c r="AY160" i="2"/>
  <c r="W184" i="2"/>
  <c r="AB184" i="2"/>
  <c r="X185" i="2" s="1"/>
  <c r="Y184" i="2"/>
  <c r="AA184" i="2"/>
  <c r="Z184" i="2"/>
  <c r="BJ168" i="2"/>
  <c r="BK168" i="2" s="1"/>
  <c r="BG169" i="2" s="1"/>
  <c r="AR204" i="2"/>
  <c r="AW204" i="2"/>
  <c r="AS205" i="2" s="1"/>
  <c r="AV204" i="2"/>
  <c r="AU204" i="2"/>
  <c r="AT204" i="2"/>
  <c r="F166" i="2" l="1"/>
  <c r="G166" i="2" s="1"/>
  <c r="C167" i="2" s="1"/>
  <c r="BX153" i="2"/>
  <c r="BY153" i="2" s="1"/>
  <c r="BU154" i="2" s="1"/>
  <c r="BV154" i="2" s="1"/>
  <c r="D167" i="2"/>
  <c r="E167" i="2"/>
  <c r="B167" i="2"/>
  <c r="S170" i="2"/>
  <c r="T170" i="2"/>
  <c r="R170" i="2"/>
  <c r="P170" i="2"/>
  <c r="U170" i="2"/>
  <c r="Q171" i="2" s="1"/>
  <c r="AI184" i="2"/>
  <c r="AE185" i="2" s="1"/>
  <c r="AG184" i="2"/>
  <c r="AD184" i="2"/>
  <c r="AF184" i="2"/>
  <c r="AH184" i="2"/>
  <c r="CL160" i="2"/>
  <c r="CJ160" i="2"/>
  <c r="CM160" i="2"/>
  <c r="CI161" i="2" s="1"/>
  <c r="CK160" i="2"/>
  <c r="CH160" i="2"/>
  <c r="CE167" i="2"/>
  <c r="CF167" i="2" s="1"/>
  <c r="CB168" i="2" s="1"/>
  <c r="CC168" i="2" s="1"/>
  <c r="BQ169" i="2"/>
  <c r="BR169" i="2" s="1"/>
  <c r="BN170" i="2" s="1"/>
  <c r="CT188" i="2"/>
  <c r="CP189" i="2" s="1"/>
  <c r="CS188" i="2"/>
  <c r="CQ188" i="2"/>
  <c r="CO188" i="2"/>
  <c r="CR188" i="2"/>
  <c r="BC160" i="2"/>
  <c r="BD160" i="2" s="1"/>
  <c r="AZ161" i="2" s="1"/>
  <c r="BA161" i="2" s="1"/>
  <c r="AK202" i="2"/>
  <c r="AP202" i="2"/>
  <c r="AL203" i="2" s="1"/>
  <c r="AO202" i="2"/>
  <c r="AN202" i="2"/>
  <c r="AM202" i="2"/>
  <c r="K187" i="2"/>
  <c r="I187" i="2"/>
  <c r="N187" i="2"/>
  <c r="J188" i="2" s="1"/>
  <c r="M187" i="2"/>
  <c r="L187" i="2"/>
  <c r="BH169" i="2"/>
  <c r="BF169" i="2"/>
  <c r="BI169" i="2"/>
  <c r="AB185" i="2"/>
  <c r="X186" i="2" s="1"/>
  <c r="AA185" i="2"/>
  <c r="W185" i="2"/>
  <c r="Y185" i="2"/>
  <c r="Z185" i="2"/>
  <c r="AR205" i="2"/>
  <c r="AW205" i="2"/>
  <c r="AS206" i="2" s="1"/>
  <c r="AV205" i="2"/>
  <c r="AU205" i="2"/>
  <c r="AT205" i="2"/>
  <c r="F167" i="2" l="1"/>
  <c r="G167" i="2" s="1"/>
  <c r="C168" i="2" s="1"/>
  <c r="BT154" i="2"/>
  <c r="BW154" i="2"/>
  <c r="D168" i="2"/>
  <c r="B168" i="2"/>
  <c r="E168" i="2"/>
  <c r="R171" i="2"/>
  <c r="T171" i="2"/>
  <c r="P171" i="2"/>
  <c r="U171" i="2"/>
  <c r="Q172" i="2" s="1"/>
  <c r="S171" i="2"/>
  <c r="BX154" i="2"/>
  <c r="BY154" i="2" s="1"/>
  <c r="BU155" i="2" s="1"/>
  <c r="BW155" i="2" s="1"/>
  <c r="CL161" i="2"/>
  <c r="CJ161" i="2"/>
  <c r="CH161" i="2"/>
  <c r="CM161" i="2"/>
  <c r="CI162" i="2" s="1"/>
  <c r="CK161" i="2"/>
  <c r="AI185" i="2"/>
  <c r="AE186" i="2" s="1"/>
  <c r="AF185" i="2"/>
  <c r="AD185" i="2"/>
  <c r="AG185" i="2"/>
  <c r="AH185" i="2"/>
  <c r="CA168" i="2"/>
  <c r="CD168" i="2"/>
  <c r="CE168" i="2" s="1"/>
  <c r="CF168" i="2" s="1"/>
  <c r="CB169" i="2" s="1"/>
  <c r="BO170" i="2"/>
  <c r="BM170" i="2"/>
  <c r="BP170" i="2"/>
  <c r="BB161" i="2"/>
  <c r="BC161" i="2" s="1"/>
  <c r="BD161" i="2" s="1"/>
  <c r="AZ162" i="2" s="1"/>
  <c r="AY161" i="2"/>
  <c r="CO189" i="2"/>
  <c r="CS189" i="2"/>
  <c r="CT189" i="2"/>
  <c r="CP190" i="2" s="1"/>
  <c r="CQ189" i="2"/>
  <c r="CR189" i="2"/>
  <c r="L188" i="2"/>
  <c r="N188" i="2"/>
  <c r="J189" i="2" s="1"/>
  <c r="K188" i="2"/>
  <c r="M188" i="2"/>
  <c r="I188" i="2"/>
  <c r="AN203" i="2"/>
  <c r="AM203" i="2"/>
  <c r="AP203" i="2"/>
  <c r="AL204" i="2" s="1"/>
  <c r="AK203" i="2"/>
  <c r="AO203" i="2"/>
  <c r="Z186" i="2"/>
  <c r="Y186" i="2"/>
  <c r="AB186" i="2"/>
  <c r="X187" i="2" s="1"/>
  <c r="AA186" i="2"/>
  <c r="W186" i="2"/>
  <c r="BJ169" i="2"/>
  <c r="BK169" i="2" s="1"/>
  <c r="BG170" i="2" s="1"/>
  <c r="AR206" i="2"/>
  <c r="AW206" i="2"/>
  <c r="AS207" i="2" s="1"/>
  <c r="AV206" i="2"/>
  <c r="AU206" i="2"/>
  <c r="AT206" i="2"/>
  <c r="F168" i="2" l="1"/>
  <c r="G168" i="2" s="1"/>
  <c r="C169" i="2" s="1"/>
  <c r="E169" i="2" s="1"/>
  <c r="BT155" i="2"/>
  <c r="BV155" i="2"/>
  <c r="BX155" i="2" s="1"/>
  <c r="BY155" i="2" s="1"/>
  <c r="BU156" i="2" s="1"/>
  <c r="BT156" i="2" s="1"/>
  <c r="CC169" i="2"/>
  <c r="CD169" i="2"/>
  <c r="B169" i="2"/>
  <c r="D169" i="2"/>
  <c r="S172" i="2"/>
  <c r="R172" i="2"/>
  <c r="U172" i="2"/>
  <c r="Q173" i="2" s="1"/>
  <c r="T172" i="2"/>
  <c r="P172" i="2"/>
  <c r="CL162" i="2"/>
  <c r="CK162" i="2"/>
  <c r="CJ162" i="2"/>
  <c r="CM162" i="2"/>
  <c r="CI163" i="2" s="1"/>
  <c r="CH162" i="2"/>
  <c r="AF186" i="2"/>
  <c r="AD186" i="2"/>
  <c r="AH186" i="2"/>
  <c r="AG186" i="2"/>
  <c r="AI186" i="2"/>
  <c r="AE187" i="2" s="1"/>
  <c r="CA169" i="2"/>
  <c r="BQ170" i="2"/>
  <c r="BR170" i="2" s="1"/>
  <c r="BN171" i="2" s="1"/>
  <c r="CS190" i="2"/>
  <c r="CR190" i="2"/>
  <c r="CO190" i="2"/>
  <c r="CT190" i="2"/>
  <c r="CP191" i="2" s="1"/>
  <c r="CQ190" i="2"/>
  <c r="AK204" i="2"/>
  <c r="AP204" i="2"/>
  <c r="AL205" i="2" s="1"/>
  <c r="AO204" i="2"/>
  <c r="AN204" i="2"/>
  <c r="AM204" i="2"/>
  <c r="L189" i="2"/>
  <c r="K189" i="2"/>
  <c r="N189" i="2"/>
  <c r="J190" i="2" s="1"/>
  <c r="I189" i="2"/>
  <c r="M189" i="2"/>
  <c r="Z187" i="2"/>
  <c r="AA187" i="2"/>
  <c r="AB187" i="2"/>
  <c r="X188" i="2" s="1"/>
  <c r="Y187" i="2"/>
  <c r="W187" i="2"/>
  <c r="BA162" i="2"/>
  <c r="BB162" i="2"/>
  <c r="AY162" i="2"/>
  <c r="BI170" i="2"/>
  <c r="BF170" i="2"/>
  <c r="BH170" i="2"/>
  <c r="AR207" i="2"/>
  <c r="AW207" i="2"/>
  <c r="AS208" i="2" s="1"/>
  <c r="AV207" i="2"/>
  <c r="AU207" i="2"/>
  <c r="AT207" i="2"/>
  <c r="CE169" i="2" l="1"/>
  <c r="CF169" i="2" s="1"/>
  <c r="CB170" i="2" s="1"/>
  <c r="CC170" i="2" s="1"/>
  <c r="F169" i="2"/>
  <c r="G169" i="2" s="1"/>
  <c r="C170" i="2" s="1"/>
  <c r="D170" i="2" s="1"/>
  <c r="B170" i="2"/>
  <c r="E170" i="2"/>
  <c r="CD170" i="2"/>
  <c r="CE170" i="2" s="1"/>
  <c r="CF170" i="2" s="1"/>
  <c r="CB171" i="2" s="1"/>
  <c r="CD171" i="2" s="1"/>
  <c r="P173" i="2"/>
  <c r="S173" i="2"/>
  <c r="R173" i="2"/>
  <c r="T173" i="2"/>
  <c r="U173" i="2"/>
  <c r="Q174" i="2" s="1"/>
  <c r="CA170" i="2"/>
  <c r="BW156" i="2"/>
  <c r="AH187" i="2"/>
  <c r="AD187" i="2"/>
  <c r="AG187" i="2"/>
  <c r="AI187" i="2"/>
  <c r="AE188" i="2" s="1"/>
  <c r="AF187" i="2"/>
  <c r="CL163" i="2"/>
  <c r="CH163" i="2"/>
  <c r="CJ163" i="2"/>
  <c r="CK163" i="2"/>
  <c r="CM163" i="2"/>
  <c r="CI164" i="2" s="1"/>
  <c r="BV156" i="2"/>
  <c r="BM171" i="2"/>
  <c r="BP171" i="2"/>
  <c r="BO171" i="2"/>
  <c r="CS191" i="2"/>
  <c r="CO191" i="2"/>
  <c r="CT191" i="2"/>
  <c r="CP192" i="2" s="1"/>
  <c r="CR191" i="2"/>
  <c r="CQ191" i="2"/>
  <c r="BJ170" i="2"/>
  <c r="BK170" i="2" s="1"/>
  <c r="BG171" i="2" s="1"/>
  <c r="BI171" i="2" s="1"/>
  <c r="BC162" i="2"/>
  <c r="BD162" i="2" s="1"/>
  <c r="AZ163" i="2" s="1"/>
  <c r="BB163" i="2" s="1"/>
  <c r="M190" i="2"/>
  <c r="L190" i="2"/>
  <c r="N190" i="2"/>
  <c r="J191" i="2" s="1"/>
  <c r="I190" i="2"/>
  <c r="K190" i="2"/>
  <c r="AK205" i="2"/>
  <c r="AP205" i="2"/>
  <c r="AL206" i="2" s="1"/>
  <c r="AO205" i="2"/>
  <c r="AN205" i="2"/>
  <c r="AM205" i="2"/>
  <c r="W188" i="2"/>
  <c r="AA188" i="2"/>
  <c r="Z188" i="2"/>
  <c r="AB188" i="2"/>
  <c r="X189" i="2" s="1"/>
  <c r="Y188" i="2"/>
  <c r="AV208" i="2"/>
  <c r="AU208" i="2"/>
  <c r="AT208" i="2"/>
  <c r="AR208" i="2"/>
  <c r="AW208" i="2"/>
  <c r="AS209" i="2" s="1"/>
  <c r="F170" i="2" l="1"/>
  <c r="G170" i="2" s="1"/>
  <c r="C171" i="2" s="1"/>
  <c r="BQ171" i="2"/>
  <c r="BR171" i="2" s="1"/>
  <c r="BN172" i="2" s="1"/>
  <c r="BX156" i="2"/>
  <c r="BY156" i="2" s="1"/>
  <c r="BU157" i="2" s="1"/>
  <c r="BT157" i="2" s="1"/>
  <c r="T174" i="2"/>
  <c r="P174" i="2"/>
  <c r="S174" i="2"/>
  <c r="U174" i="2"/>
  <c r="Q175" i="2" s="1"/>
  <c r="R174" i="2"/>
  <c r="D171" i="2"/>
  <c r="E171" i="2"/>
  <c r="B171" i="2"/>
  <c r="CC171" i="2"/>
  <c r="CE171" i="2" s="1"/>
  <c r="CF171" i="2" s="1"/>
  <c r="CB172" i="2" s="1"/>
  <c r="CM164" i="2"/>
  <c r="CI165" i="2" s="1"/>
  <c r="CH164" i="2"/>
  <c r="CK164" i="2"/>
  <c r="CL164" i="2"/>
  <c r="CJ164" i="2"/>
  <c r="AI188" i="2"/>
  <c r="AE189" i="2" s="1"/>
  <c r="AH188" i="2"/>
  <c r="AF188" i="2"/>
  <c r="AD188" i="2"/>
  <c r="AG188" i="2"/>
  <c r="CA171" i="2"/>
  <c r="BM172" i="2"/>
  <c r="BO172" i="2"/>
  <c r="BP172" i="2"/>
  <c r="BF171" i="2"/>
  <c r="BA163" i="2"/>
  <c r="BC163" i="2" s="1"/>
  <c r="BD163" i="2" s="1"/>
  <c r="AZ164" i="2" s="1"/>
  <c r="CR192" i="2"/>
  <c r="CT192" i="2"/>
  <c r="CP193" i="2" s="1"/>
  <c r="CS192" i="2"/>
  <c r="CO192" i="2"/>
  <c r="CQ192" i="2"/>
  <c r="AY163" i="2"/>
  <c r="BH171" i="2"/>
  <c r="BJ171" i="2" s="1"/>
  <c r="BK171" i="2" s="1"/>
  <c r="BG172" i="2" s="1"/>
  <c r="BI172" i="2" s="1"/>
  <c r="AP206" i="2"/>
  <c r="AL207" i="2" s="1"/>
  <c r="AO206" i="2"/>
  <c r="AK206" i="2"/>
  <c r="AN206" i="2"/>
  <c r="AM206" i="2"/>
  <c r="K191" i="2"/>
  <c r="L191" i="2"/>
  <c r="I191" i="2"/>
  <c r="M191" i="2"/>
  <c r="N191" i="2"/>
  <c r="J192" i="2" s="1"/>
  <c r="AA189" i="2"/>
  <c r="Z189" i="2"/>
  <c r="AB189" i="2"/>
  <c r="X190" i="2" s="1"/>
  <c r="Y189" i="2"/>
  <c r="W189" i="2"/>
  <c r="AV209" i="2"/>
  <c r="AW209" i="2"/>
  <c r="AS210" i="2" s="1"/>
  <c r="AU209" i="2"/>
  <c r="AT209" i="2"/>
  <c r="AR209" i="2"/>
  <c r="BW157" i="2" l="1"/>
  <c r="BV157" i="2"/>
  <c r="BX157" i="2" s="1"/>
  <c r="BY157" i="2" s="1"/>
  <c r="BU158" i="2" s="1"/>
  <c r="BW158" i="2" s="1"/>
  <c r="CA172" i="2"/>
  <c r="F171" i="2"/>
  <c r="G171" i="2" s="1"/>
  <c r="C172" i="2" s="1"/>
  <c r="B172" i="2" s="1"/>
  <c r="S175" i="2"/>
  <c r="R175" i="2"/>
  <c r="T175" i="2"/>
  <c r="P175" i="2"/>
  <c r="U175" i="2"/>
  <c r="Q176" i="2" s="1"/>
  <c r="CM165" i="2"/>
  <c r="CI166" i="2" s="1"/>
  <c r="CK165" i="2"/>
  <c r="CJ165" i="2"/>
  <c r="CH165" i="2"/>
  <c r="CL165" i="2"/>
  <c r="AG189" i="2"/>
  <c r="AH189" i="2"/>
  <c r="AF189" i="2"/>
  <c r="AI189" i="2"/>
  <c r="AE190" i="2" s="1"/>
  <c r="AD189" i="2"/>
  <c r="BQ172" i="2"/>
  <c r="BR172" i="2" s="1"/>
  <c r="BN173" i="2" s="1"/>
  <c r="BM173" i="2" s="1"/>
  <c r="CD172" i="2"/>
  <c r="CC172" i="2"/>
  <c r="CQ193" i="2"/>
  <c r="CS193" i="2"/>
  <c r="CR193" i="2"/>
  <c r="CO193" i="2"/>
  <c r="CT193" i="2"/>
  <c r="CP194" i="2" s="1"/>
  <c r="BF172" i="2"/>
  <c r="L192" i="2"/>
  <c r="N192" i="2"/>
  <c r="J193" i="2" s="1"/>
  <c r="I192" i="2"/>
  <c r="M192" i="2"/>
  <c r="K192" i="2"/>
  <c r="BH172" i="2"/>
  <c r="BJ172" i="2" s="1"/>
  <c r="BK172" i="2" s="1"/>
  <c r="BG173" i="2" s="1"/>
  <c r="BH173" i="2" s="1"/>
  <c r="AN207" i="2"/>
  <c r="AM207" i="2"/>
  <c r="AK207" i="2"/>
  <c r="AP207" i="2"/>
  <c r="AL208" i="2" s="1"/>
  <c r="AO207" i="2"/>
  <c r="BA164" i="2"/>
  <c r="AY164" i="2"/>
  <c r="BB164" i="2"/>
  <c r="Z190" i="2"/>
  <c r="AB190" i="2"/>
  <c r="X191" i="2" s="1"/>
  <c r="Y190" i="2"/>
  <c r="W190" i="2"/>
  <c r="AA190" i="2"/>
  <c r="AV210" i="2"/>
  <c r="AR210" i="2"/>
  <c r="AW210" i="2"/>
  <c r="AS211" i="2" s="1"/>
  <c r="AU210" i="2"/>
  <c r="AT210" i="2"/>
  <c r="D172" i="2" l="1"/>
  <c r="BV158" i="2"/>
  <c r="BX158" i="2" s="1"/>
  <c r="BY158" i="2" s="1"/>
  <c r="BU159" i="2" s="1"/>
  <c r="BW159" i="2" s="1"/>
  <c r="E172" i="2"/>
  <c r="F172" i="2" s="1"/>
  <c r="G172" i="2" s="1"/>
  <c r="C173" i="2" s="1"/>
  <c r="B173" i="2" s="1"/>
  <c r="BT158" i="2"/>
  <c r="BT159" i="2" s="1"/>
  <c r="BV159" i="2"/>
  <c r="R176" i="2"/>
  <c r="U176" i="2"/>
  <c r="Q177" i="2" s="1"/>
  <c r="P176" i="2"/>
  <c r="S176" i="2"/>
  <c r="T176" i="2"/>
  <c r="BP173" i="2"/>
  <c r="BO173" i="2"/>
  <c r="CM166" i="2"/>
  <c r="CI167" i="2" s="1"/>
  <c r="CJ166" i="2"/>
  <c r="CH166" i="2"/>
  <c r="CL166" i="2"/>
  <c r="CK166" i="2"/>
  <c r="CE172" i="2"/>
  <c r="CF172" i="2" s="1"/>
  <c r="CB173" i="2" s="1"/>
  <c r="AD190" i="2"/>
  <c r="AG190" i="2"/>
  <c r="AH190" i="2"/>
  <c r="AI190" i="2"/>
  <c r="AE191" i="2" s="1"/>
  <c r="AF190" i="2"/>
  <c r="BC164" i="2"/>
  <c r="BD164" i="2" s="1"/>
  <c r="AZ165" i="2" s="1"/>
  <c r="BB165" i="2" s="1"/>
  <c r="BI173" i="2"/>
  <c r="BJ173" i="2" s="1"/>
  <c r="BK173" i="2" s="1"/>
  <c r="BG174" i="2" s="1"/>
  <c r="BF173" i="2"/>
  <c r="CR194" i="2"/>
  <c r="CT194" i="2"/>
  <c r="CP195" i="2" s="1"/>
  <c r="CS194" i="2"/>
  <c r="CO194" i="2"/>
  <c r="CQ194" i="2"/>
  <c r="AM208" i="2"/>
  <c r="AK208" i="2"/>
  <c r="AO208" i="2"/>
  <c r="AP208" i="2"/>
  <c r="AL209" i="2" s="1"/>
  <c r="AN208" i="2"/>
  <c r="I193" i="2"/>
  <c r="M193" i="2"/>
  <c r="L193" i="2"/>
  <c r="N193" i="2"/>
  <c r="J194" i="2" s="1"/>
  <c r="K193" i="2"/>
  <c r="W191" i="2"/>
  <c r="AA191" i="2"/>
  <c r="AB191" i="2"/>
  <c r="X192" i="2" s="1"/>
  <c r="Z191" i="2"/>
  <c r="Y191" i="2"/>
  <c r="AV211" i="2"/>
  <c r="AU211" i="2"/>
  <c r="AT211" i="2"/>
  <c r="AR211" i="2"/>
  <c r="AW211" i="2"/>
  <c r="AS212" i="2" s="1"/>
  <c r="E173" i="2" l="1"/>
  <c r="D173" i="2"/>
  <c r="F173" i="2" s="1"/>
  <c r="G173" i="2" s="1"/>
  <c r="C174" i="2" s="1"/>
  <c r="BA165" i="2"/>
  <c r="BX159" i="2"/>
  <c r="BY159" i="2" s="1"/>
  <c r="BU160" i="2" s="1"/>
  <c r="BW160" i="2" s="1"/>
  <c r="T177" i="2"/>
  <c r="R177" i="2"/>
  <c r="P177" i="2"/>
  <c r="S177" i="2"/>
  <c r="U177" i="2"/>
  <c r="Q178" i="2" s="1"/>
  <c r="AY165" i="2"/>
  <c r="BQ173" i="2"/>
  <c r="BR173" i="2" s="1"/>
  <c r="BN174" i="2" s="1"/>
  <c r="AI191" i="2"/>
  <c r="AE192" i="2" s="1"/>
  <c r="AG191" i="2"/>
  <c r="AF191" i="2"/>
  <c r="AH191" i="2"/>
  <c r="AD191" i="2"/>
  <c r="CC173" i="2"/>
  <c r="CD173" i="2"/>
  <c r="CA173" i="2"/>
  <c r="CK167" i="2"/>
  <c r="CJ167" i="2"/>
  <c r="CM167" i="2"/>
  <c r="CI168" i="2" s="1"/>
  <c r="CL167" i="2"/>
  <c r="CH167" i="2"/>
  <c r="CR195" i="2"/>
  <c r="CT195" i="2"/>
  <c r="CP196" i="2" s="1"/>
  <c r="CQ195" i="2"/>
  <c r="CS195" i="2"/>
  <c r="CO195" i="2"/>
  <c r="AP209" i="2"/>
  <c r="AL210" i="2" s="1"/>
  <c r="AN209" i="2"/>
  <c r="AM209" i="2"/>
  <c r="AO209" i="2"/>
  <c r="AK209" i="2"/>
  <c r="I194" i="2"/>
  <c r="M194" i="2"/>
  <c r="L194" i="2"/>
  <c r="K194" i="2"/>
  <c r="N194" i="2"/>
  <c r="J195" i="2" s="1"/>
  <c r="BC165" i="2"/>
  <c r="BD165" i="2" s="1"/>
  <c r="AZ166" i="2" s="1"/>
  <c r="BF174" i="2"/>
  <c r="BI174" i="2"/>
  <c r="BH174" i="2"/>
  <c r="W192" i="2"/>
  <c r="Z192" i="2"/>
  <c r="Y192" i="2"/>
  <c r="AA192" i="2"/>
  <c r="AB192" i="2"/>
  <c r="X193" i="2" s="1"/>
  <c r="AV212" i="2"/>
  <c r="AR212" i="2"/>
  <c r="AW212" i="2"/>
  <c r="AS213" i="2" s="1"/>
  <c r="AU212" i="2"/>
  <c r="AT212" i="2"/>
  <c r="BT160" i="2" l="1"/>
  <c r="E174" i="2"/>
  <c r="B174" i="2"/>
  <c r="D174" i="2"/>
  <c r="F174" i="2" s="1"/>
  <c r="G174" i="2" s="1"/>
  <c r="C175" i="2" s="1"/>
  <c r="D175" i="2" s="1"/>
  <c r="BV160" i="2"/>
  <c r="BX160" i="2" s="1"/>
  <c r="BY160" i="2" s="1"/>
  <c r="BU161" i="2" s="1"/>
  <c r="BT161" i="2" s="1"/>
  <c r="CE173" i="2"/>
  <c r="CF173" i="2" s="1"/>
  <c r="CB174" i="2" s="1"/>
  <c r="CD174" i="2" s="1"/>
  <c r="T178" i="2"/>
  <c r="S178" i="2"/>
  <c r="U178" i="2"/>
  <c r="Q179" i="2" s="1"/>
  <c r="P178" i="2"/>
  <c r="R178" i="2"/>
  <c r="BO174" i="2"/>
  <c r="BM174" i="2"/>
  <c r="BP174" i="2"/>
  <c r="AF192" i="2"/>
  <c r="AI192" i="2"/>
  <c r="AE193" i="2" s="1"/>
  <c r="AH192" i="2"/>
  <c r="AG192" i="2"/>
  <c r="AD192" i="2"/>
  <c r="CL168" i="2"/>
  <c r="CK168" i="2"/>
  <c r="CJ168" i="2"/>
  <c r="CH168" i="2"/>
  <c r="CM168" i="2"/>
  <c r="CI169" i="2" s="1"/>
  <c r="BJ174" i="2"/>
  <c r="BK174" i="2" s="1"/>
  <c r="BG175" i="2" s="1"/>
  <c r="BH175" i="2" s="1"/>
  <c r="CO196" i="2"/>
  <c r="CQ196" i="2"/>
  <c r="CS196" i="2"/>
  <c r="CT196" i="2"/>
  <c r="CP197" i="2" s="1"/>
  <c r="CR196" i="2"/>
  <c r="I195" i="2"/>
  <c r="M195" i="2"/>
  <c r="L195" i="2"/>
  <c r="K195" i="2"/>
  <c r="N195" i="2"/>
  <c r="J196" i="2" s="1"/>
  <c r="AO210" i="2"/>
  <c r="AM210" i="2"/>
  <c r="AN210" i="2"/>
  <c r="AK210" i="2"/>
  <c r="AP210" i="2"/>
  <c r="AL211" i="2" s="1"/>
  <c r="AB193" i="2"/>
  <c r="X194" i="2" s="1"/>
  <c r="Y193" i="2"/>
  <c r="W193" i="2"/>
  <c r="AA193" i="2"/>
  <c r="Z193" i="2"/>
  <c r="BA166" i="2"/>
  <c r="AY166" i="2"/>
  <c r="BB166" i="2"/>
  <c r="AV213" i="2"/>
  <c r="AT213" i="2"/>
  <c r="AW213" i="2"/>
  <c r="AS214" i="2" s="1"/>
  <c r="AU213" i="2"/>
  <c r="AR213" i="2"/>
  <c r="CC174" i="2" l="1"/>
  <c r="BV161" i="2"/>
  <c r="B175" i="2"/>
  <c r="BW161" i="2"/>
  <c r="BX161" i="2" s="1"/>
  <c r="BY161" i="2" s="1"/>
  <c r="BU162" i="2" s="1"/>
  <c r="CA174" i="2"/>
  <c r="E175" i="2"/>
  <c r="F175" i="2" s="1"/>
  <c r="G175" i="2" s="1"/>
  <c r="C176" i="2" s="1"/>
  <c r="S179" i="2"/>
  <c r="T179" i="2"/>
  <c r="U179" i="2"/>
  <c r="Q180" i="2" s="1"/>
  <c r="P179" i="2"/>
  <c r="R179" i="2"/>
  <c r="BQ174" i="2"/>
  <c r="BR174" i="2" s="1"/>
  <c r="BN175" i="2" s="1"/>
  <c r="AH193" i="2"/>
  <c r="AG193" i="2"/>
  <c r="AI193" i="2"/>
  <c r="AE194" i="2" s="1"/>
  <c r="AD193" i="2"/>
  <c r="AF193" i="2"/>
  <c r="CM169" i="2"/>
  <c r="CI170" i="2" s="1"/>
  <c r="CL169" i="2"/>
  <c r="CK169" i="2"/>
  <c r="CJ169" i="2"/>
  <c r="CH169" i="2"/>
  <c r="CE174" i="2"/>
  <c r="CF174" i="2" s="1"/>
  <c r="CB175" i="2" s="1"/>
  <c r="BI175" i="2"/>
  <c r="BJ175" i="2" s="1"/>
  <c r="BK175" i="2" s="1"/>
  <c r="BG176" i="2" s="1"/>
  <c r="BH176" i="2" s="1"/>
  <c r="BF175" i="2"/>
  <c r="CT197" i="2"/>
  <c r="CP198" i="2" s="1"/>
  <c r="CO197" i="2"/>
  <c r="CQ197" i="2"/>
  <c r="CS197" i="2"/>
  <c r="CR197" i="2"/>
  <c r="BC166" i="2"/>
  <c r="BD166" i="2" s="1"/>
  <c r="AZ167" i="2" s="1"/>
  <c r="BA167" i="2" s="1"/>
  <c r="M196" i="2"/>
  <c r="K196" i="2"/>
  <c r="I196" i="2"/>
  <c r="L196" i="2"/>
  <c r="N196" i="2"/>
  <c r="J197" i="2" s="1"/>
  <c r="AO211" i="2"/>
  <c r="AN211" i="2"/>
  <c r="AP211" i="2"/>
  <c r="AL212" i="2" s="1"/>
  <c r="AM211" i="2"/>
  <c r="AK211" i="2"/>
  <c r="AA194" i="2"/>
  <c r="Z194" i="2"/>
  <c r="AB194" i="2"/>
  <c r="X195" i="2" s="1"/>
  <c r="Y194" i="2"/>
  <c r="W194" i="2"/>
  <c r="AV214" i="2"/>
  <c r="AT214" i="2"/>
  <c r="AW214" i="2"/>
  <c r="AS215" i="2" s="1"/>
  <c r="AU214" i="2"/>
  <c r="AR214" i="2"/>
  <c r="BV162" i="2" l="1"/>
  <c r="BW162" i="2"/>
  <c r="D176" i="2"/>
  <c r="B176" i="2"/>
  <c r="BT162" i="2"/>
  <c r="E176" i="2"/>
  <c r="P180" i="2"/>
  <c r="R180" i="2"/>
  <c r="U180" i="2"/>
  <c r="Q181" i="2" s="1"/>
  <c r="T180" i="2"/>
  <c r="S180" i="2"/>
  <c r="BX162" i="2"/>
  <c r="BY162" i="2" s="1"/>
  <c r="BU163" i="2" s="1"/>
  <c r="BV163" i="2" s="1"/>
  <c r="BP175" i="2"/>
  <c r="BO175" i="2"/>
  <c r="BM175" i="2"/>
  <c r="CL170" i="2"/>
  <c r="CM170" i="2"/>
  <c r="CI171" i="2" s="1"/>
  <c r="CK170" i="2"/>
  <c r="CH170" i="2"/>
  <c r="CJ170" i="2"/>
  <c r="AD194" i="2"/>
  <c r="AI194" i="2"/>
  <c r="AE195" i="2" s="1"/>
  <c r="AF194" i="2"/>
  <c r="AG194" i="2"/>
  <c r="AH194" i="2"/>
  <c r="CC175" i="2"/>
  <c r="CA175" i="2"/>
  <c r="CD175" i="2"/>
  <c r="BI176" i="2"/>
  <c r="BJ176" i="2" s="1"/>
  <c r="BK176" i="2" s="1"/>
  <c r="BG177" i="2" s="1"/>
  <c r="BF176" i="2"/>
  <c r="AY167" i="2"/>
  <c r="BB167" i="2"/>
  <c r="BC167" i="2" s="1"/>
  <c r="BD167" i="2" s="1"/>
  <c r="AZ168" i="2" s="1"/>
  <c r="CS198" i="2"/>
  <c r="CO198" i="2"/>
  <c r="CQ198" i="2"/>
  <c r="CR198" i="2"/>
  <c r="CT198" i="2"/>
  <c r="CP199" i="2" s="1"/>
  <c r="AN212" i="2"/>
  <c r="AM212" i="2"/>
  <c r="AP212" i="2"/>
  <c r="AL213" i="2" s="1"/>
  <c r="AK212" i="2"/>
  <c r="AO212" i="2"/>
  <c r="M197" i="2"/>
  <c r="N197" i="2"/>
  <c r="J198" i="2" s="1"/>
  <c r="I197" i="2"/>
  <c r="L197" i="2"/>
  <c r="K197" i="2"/>
  <c r="W195" i="2"/>
  <c r="AA195" i="2"/>
  <c r="Z195" i="2"/>
  <c r="AB195" i="2"/>
  <c r="X196" i="2" s="1"/>
  <c r="Y195" i="2"/>
  <c r="AV215" i="2"/>
  <c r="AT215" i="2"/>
  <c r="AW215" i="2"/>
  <c r="AS216" i="2" s="1"/>
  <c r="AU215" i="2"/>
  <c r="AR215" i="2"/>
  <c r="BT163" i="2" l="1"/>
  <c r="BW163" i="2"/>
  <c r="F176" i="2"/>
  <c r="G176" i="2" s="1"/>
  <c r="C177" i="2" s="1"/>
  <c r="B177" i="2" s="1"/>
  <c r="BQ175" i="2"/>
  <c r="BR175" i="2" s="1"/>
  <c r="BN176" i="2" s="1"/>
  <c r="BP176" i="2" s="1"/>
  <c r="S181" i="2"/>
  <c r="T181" i="2"/>
  <c r="U181" i="2"/>
  <c r="Q182" i="2" s="1"/>
  <c r="R181" i="2"/>
  <c r="P181" i="2"/>
  <c r="BX163" i="2"/>
  <c r="BY163" i="2" s="1"/>
  <c r="BU164" i="2" s="1"/>
  <c r="BW164" i="2" s="1"/>
  <c r="CE175" i="2"/>
  <c r="CF175" i="2" s="1"/>
  <c r="CB176" i="2" s="1"/>
  <c r="CC176" i="2" s="1"/>
  <c r="AI195" i="2"/>
  <c r="AE196" i="2" s="1"/>
  <c r="AF195" i="2"/>
  <c r="AD195" i="2"/>
  <c r="AG195" i="2"/>
  <c r="AH195" i="2"/>
  <c r="CK171" i="2"/>
  <c r="CJ171" i="2"/>
  <c r="CM171" i="2"/>
  <c r="CI172" i="2" s="1"/>
  <c r="CH171" i="2"/>
  <c r="CL171" i="2"/>
  <c r="BA168" i="2"/>
  <c r="AY168" i="2"/>
  <c r="BB168" i="2"/>
  <c r="CT199" i="2"/>
  <c r="CP200" i="2" s="1"/>
  <c r="CS199" i="2"/>
  <c r="CQ199" i="2"/>
  <c r="CO199" i="2"/>
  <c r="CR199" i="2"/>
  <c r="AK213" i="2"/>
  <c r="AO213" i="2"/>
  <c r="AM213" i="2"/>
  <c r="AN213" i="2"/>
  <c r="AP213" i="2"/>
  <c r="AL214" i="2" s="1"/>
  <c r="I198" i="2"/>
  <c r="L198" i="2"/>
  <c r="K198" i="2"/>
  <c r="N198" i="2"/>
  <c r="J199" i="2" s="1"/>
  <c r="M198" i="2"/>
  <c r="BH177" i="2"/>
  <c r="BF177" i="2"/>
  <c r="BI177" i="2"/>
  <c r="AB196" i="2"/>
  <c r="X197" i="2" s="1"/>
  <c r="Y196" i="2"/>
  <c r="W196" i="2"/>
  <c r="AA196" i="2"/>
  <c r="Z196" i="2"/>
  <c r="AV216" i="2"/>
  <c r="AT216" i="2"/>
  <c r="AW216" i="2"/>
  <c r="AS217" i="2" s="1"/>
  <c r="AU216" i="2"/>
  <c r="AR216" i="2"/>
  <c r="E177" i="2" l="1"/>
  <c r="D177" i="2"/>
  <c r="F177" i="2" s="1"/>
  <c r="G177" i="2" s="1"/>
  <c r="C178" i="2" s="1"/>
  <c r="E178" i="2" s="1"/>
  <c r="BM176" i="2"/>
  <c r="BO176" i="2"/>
  <c r="BQ176" i="2" s="1"/>
  <c r="BR176" i="2" s="1"/>
  <c r="BN177" i="2" s="1"/>
  <c r="D178" i="2"/>
  <c r="F178" i="2" s="1"/>
  <c r="G178" i="2" s="1"/>
  <c r="C179" i="2" s="1"/>
  <c r="D179" i="2" s="1"/>
  <c r="R182" i="2"/>
  <c r="P182" i="2"/>
  <c r="U182" i="2"/>
  <c r="Q183" i="2" s="1"/>
  <c r="S182" i="2"/>
  <c r="T182" i="2"/>
  <c r="B178" i="2"/>
  <c r="BT164" i="2"/>
  <c r="BV164" i="2"/>
  <c r="BX164" i="2" s="1"/>
  <c r="BY164" i="2" s="1"/>
  <c r="BU165" i="2" s="1"/>
  <c r="CD176" i="2"/>
  <c r="CE176" i="2" s="1"/>
  <c r="CF176" i="2" s="1"/>
  <c r="CB177" i="2" s="1"/>
  <c r="CA176" i="2"/>
  <c r="CH172" i="2"/>
  <c r="CM172" i="2"/>
  <c r="CI173" i="2" s="1"/>
  <c r="CL172" i="2"/>
  <c r="CK172" i="2"/>
  <c r="CJ172" i="2"/>
  <c r="AF196" i="2"/>
  <c r="AD196" i="2"/>
  <c r="AG196" i="2"/>
  <c r="AI196" i="2"/>
  <c r="AE197" i="2" s="1"/>
  <c r="AH196" i="2"/>
  <c r="BC168" i="2"/>
  <c r="BD168" i="2" s="1"/>
  <c r="AZ169" i="2" s="1"/>
  <c r="BA169" i="2" s="1"/>
  <c r="BJ177" i="2"/>
  <c r="BK177" i="2" s="1"/>
  <c r="BG178" i="2" s="1"/>
  <c r="BF178" i="2" s="1"/>
  <c r="CT200" i="2"/>
  <c r="CP201" i="2" s="1"/>
  <c r="CO200" i="2"/>
  <c r="CS200" i="2"/>
  <c r="CR200" i="2"/>
  <c r="CQ200" i="2"/>
  <c r="AM214" i="2"/>
  <c r="AN214" i="2"/>
  <c r="AO214" i="2"/>
  <c r="AP214" i="2"/>
  <c r="AL215" i="2" s="1"/>
  <c r="AK214" i="2"/>
  <c r="L199" i="2"/>
  <c r="I199" i="2"/>
  <c r="M199" i="2"/>
  <c r="K199" i="2"/>
  <c r="N199" i="2"/>
  <c r="J200" i="2" s="1"/>
  <c r="AA197" i="2"/>
  <c r="AB197" i="2"/>
  <c r="X198" i="2" s="1"/>
  <c r="Z197" i="2"/>
  <c r="Y197" i="2"/>
  <c r="W197" i="2"/>
  <c r="AV217" i="2"/>
  <c r="AT217" i="2"/>
  <c r="AW217" i="2"/>
  <c r="AS218" i="2" s="1"/>
  <c r="AU217" i="2"/>
  <c r="AR217" i="2"/>
  <c r="BP177" i="2" l="1"/>
  <c r="BM177" i="2"/>
  <c r="BO177" i="2"/>
  <c r="BQ177" i="2" s="1"/>
  <c r="BR177" i="2" s="1"/>
  <c r="BN178" i="2" s="1"/>
  <c r="BP178" i="2" s="1"/>
  <c r="U183" i="2"/>
  <c r="Q184" i="2" s="1"/>
  <c r="P183" i="2"/>
  <c r="R183" i="2"/>
  <c r="T183" i="2"/>
  <c r="S183" i="2"/>
  <c r="BV165" i="2"/>
  <c r="BT165" i="2"/>
  <c r="BW165" i="2"/>
  <c r="B179" i="2"/>
  <c r="E179" i="2"/>
  <c r="F179" i="2" s="1"/>
  <c r="G179" i="2" s="1"/>
  <c r="C180" i="2" s="1"/>
  <c r="CC177" i="2"/>
  <c r="CA177" i="2"/>
  <c r="CD177" i="2"/>
  <c r="BO178" i="2"/>
  <c r="BM178" i="2"/>
  <c r="AD197" i="2"/>
  <c r="AF197" i="2"/>
  <c r="AI197" i="2"/>
  <c r="AE198" i="2" s="1"/>
  <c r="AG197" i="2"/>
  <c r="AH197" i="2"/>
  <c r="CM173" i="2"/>
  <c r="CI174" i="2" s="1"/>
  <c r="CK173" i="2"/>
  <c r="CL173" i="2"/>
  <c r="CH173" i="2"/>
  <c r="CJ173" i="2"/>
  <c r="BH178" i="2"/>
  <c r="BI178" i="2"/>
  <c r="BB169" i="2"/>
  <c r="BC169" i="2" s="1"/>
  <c r="BD169" i="2" s="1"/>
  <c r="AZ170" i="2" s="1"/>
  <c r="AY169" i="2"/>
  <c r="CT201" i="2"/>
  <c r="CP202" i="2" s="1"/>
  <c r="CQ201" i="2"/>
  <c r="CO201" i="2"/>
  <c r="CS201" i="2"/>
  <c r="CR201" i="2"/>
  <c r="AN215" i="2"/>
  <c r="AO215" i="2"/>
  <c r="AM215" i="2"/>
  <c r="AK215" i="2"/>
  <c r="AP215" i="2"/>
  <c r="AL216" i="2" s="1"/>
  <c r="K200" i="2"/>
  <c r="L200" i="2"/>
  <c r="I200" i="2"/>
  <c r="N200" i="2"/>
  <c r="J201" i="2" s="1"/>
  <c r="M200" i="2"/>
  <c r="Z198" i="2"/>
  <c r="Y198" i="2"/>
  <c r="AB198" i="2"/>
  <c r="X199" i="2" s="1"/>
  <c r="AA198" i="2"/>
  <c r="W198" i="2"/>
  <c r="AV218" i="2"/>
  <c r="AT218" i="2"/>
  <c r="AW218" i="2"/>
  <c r="AS219" i="2" s="1"/>
  <c r="AU218" i="2"/>
  <c r="AR218" i="2"/>
  <c r="BQ178" i="2" l="1"/>
  <c r="BR178" i="2" s="1"/>
  <c r="BN179" i="2" s="1"/>
  <c r="S184" i="2"/>
  <c r="U184" i="2"/>
  <c r="Q185" i="2" s="1"/>
  <c r="R184" i="2"/>
  <c r="T184" i="2"/>
  <c r="P184" i="2"/>
  <c r="CE177" i="2"/>
  <c r="CF177" i="2" s="1"/>
  <c r="CB178" i="2" s="1"/>
  <c r="BX165" i="2"/>
  <c r="BY165" i="2" s="1"/>
  <c r="BU166" i="2" s="1"/>
  <c r="BM179" i="2"/>
  <c r="BP179" i="2"/>
  <c r="BO179" i="2"/>
  <c r="CC178" i="2"/>
  <c r="CA178" i="2"/>
  <c r="CD178" i="2"/>
  <c r="D180" i="2"/>
  <c r="E180" i="2"/>
  <c r="B180" i="2"/>
  <c r="AI198" i="2"/>
  <c r="AE199" i="2" s="1"/>
  <c r="AD198" i="2"/>
  <c r="AF198" i="2"/>
  <c r="AH198" i="2"/>
  <c r="AG198" i="2"/>
  <c r="CM174" i="2"/>
  <c r="CI175" i="2" s="1"/>
  <c r="CL174" i="2"/>
  <c r="CK174" i="2"/>
  <c r="CH174" i="2"/>
  <c r="CJ174" i="2"/>
  <c r="BA170" i="2"/>
  <c r="BB170" i="2"/>
  <c r="AY170" i="2"/>
  <c r="BJ178" i="2"/>
  <c r="BK178" i="2" s="1"/>
  <c r="BG179" i="2" s="1"/>
  <c r="CQ202" i="2"/>
  <c r="CT202" i="2"/>
  <c r="CP203" i="2" s="1"/>
  <c r="CO202" i="2"/>
  <c r="CS202" i="2"/>
  <c r="CR202" i="2"/>
  <c r="I201" i="2"/>
  <c r="M201" i="2"/>
  <c r="N201" i="2"/>
  <c r="J202" i="2" s="1"/>
  <c r="K201" i="2"/>
  <c r="L201" i="2"/>
  <c r="AO216" i="2"/>
  <c r="AK216" i="2"/>
  <c r="AM216" i="2"/>
  <c r="AN216" i="2"/>
  <c r="AP216" i="2"/>
  <c r="AL217" i="2" s="1"/>
  <c r="Y199" i="2"/>
  <c r="W199" i="2"/>
  <c r="AA199" i="2"/>
  <c r="AB199" i="2"/>
  <c r="X200" i="2" s="1"/>
  <c r="Z199" i="2"/>
  <c r="AV219" i="2"/>
  <c r="AT219" i="2"/>
  <c r="AW219" i="2"/>
  <c r="AS220" i="2" s="1"/>
  <c r="AU219" i="2"/>
  <c r="AR219" i="2"/>
  <c r="BC170" i="2" l="1"/>
  <c r="BD170" i="2" s="1"/>
  <c r="AZ171" i="2" s="1"/>
  <c r="F180" i="2"/>
  <c r="G180" i="2" s="1"/>
  <c r="C181" i="2" s="1"/>
  <c r="B181" i="2" s="1"/>
  <c r="T185" i="2"/>
  <c r="P185" i="2"/>
  <c r="S185" i="2"/>
  <c r="R185" i="2"/>
  <c r="U185" i="2"/>
  <c r="Q186" i="2" s="1"/>
  <c r="CE178" i="2"/>
  <c r="CF178" i="2" s="1"/>
  <c r="CB179" i="2" s="1"/>
  <c r="CD179" i="2" s="1"/>
  <c r="BW166" i="2"/>
  <c r="BV166" i="2"/>
  <c r="BT166" i="2"/>
  <c r="CA179" i="2"/>
  <c r="BQ179" i="2"/>
  <c r="BR179" i="2" s="1"/>
  <c r="BN180" i="2" s="1"/>
  <c r="AI199" i="2"/>
  <c r="AE200" i="2" s="1"/>
  <c r="AD199" i="2"/>
  <c r="AH199" i="2"/>
  <c r="AG199" i="2"/>
  <c r="AF199" i="2"/>
  <c r="CJ175" i="2"/>
  <c r="CH175" i="2"/>
  <c r="CM175" i="2"/>
  <c r="CI176" i="2" s="1"/>
  <c r="CK175" i="2"/>
  <c r="CL175" i="2"/>
  <c r="BF179" i="2"/>
  <c r="BH179" i="2"/>
  <c r="BI179" i="2"/>
  <c r="CO203" i="2"/>
  <c r="CR203" i="2"/>
  <c r="CQ203" i="2"/>
  <c r="CT203" i="2"/>
  <c r="CP204" i="2" s="1"/>
  <c r="CS203" i="2"/>
  <c r="AP217" i="2"/>
  <c r="AL218" i="2" s="1"/>
  <c r="AN217" i="2"/>
  <c r="AK217" i="2"/>
  <c r="AO217" i="2"/>
  <c r="AM217" i="2"/>
  <c r="K202" i="2"/>
  <c r="M202" i="2"/>
  <c r="I202" i="2"/>
  <c r="N202" i="2"/>
  <c r="J203" i="2" s="1"/>
  <c r="L202" i="2"/>
  <c r="BB171" i="2"/>
  <c r="BA171" i="2"/>
  <c r="AY171" i="2"/>
  <c r="Z200" i="2"/>
  <c r="W200" i="2"/>
  <c r="AB200" i="2"/>
  <c r="X201" i="2" s="1"/>
  <c r="AA200" i="2"/>
  <c r="Y200" i="2"/>
  <c r="AV220" i="2"/>
  <c r="AT220" i="2"/>
  <c r="AW220" i="2"/>
  <c r="AS221" i="2" s="1"/>
  <c r="AU220" i="2"/>
  <c r="AR220" i="2"/>
  <c r="BX166" i="2" l="1"/>
  <c r="BY166" i="2" s="1"/>
  <c r="BU167" i="2" s="1"/>
  <c r="CC179" i="2"/>
  <c r="D181" i="2"/>
  <c r="E181" i="2"/>
  <c r="CE179" i="2"/>
  <c r="CF179" i="2" s="1"/>
  <c r="CB180" i="2" s="1"/>
  <c r="CD180" i="2" s="1"/>
  <c r="P186" i="2"/>
  <c r="T186" i="2"/>
  <c r="S186" i="2"/>
  <c r="U186" i="2"/>
  <c r="Q187" i="2" s="1"/>
  <c r="R186" i="2"/>
  <c r="BV167" i="2"/>
  <c r="BW167" i="2"/>
  <c r="BT167" i="2"/>
  <c r="BJ179" i="2"/>
  <c r="BK179" i="2" s="1"/>
  <c r="BG180" i="2" s="1"/>
  <c r="BF180" i="2" s="1"/>
  <c r="BO180" i="2"/>
  <c r="BM180" i="2"/>
  <c r="BP180" i="2"/>
  <c r="CL176" i="2"/>
  <c r="CK176" i="2"/>
  <c r="CJ176" i="2"/>
  <c r="CH176" i="2"/>
  <c r="CM176" i="2"/>
  <c r="CI177" i="2" s="1"/>
  <c r="AD200" i="2"/>
  <c r="AF200" i="2"/>
  <c r="AI200" i="2"/>
  <c r="AE201" i="2" s="1"/>
  <c r="AH200" i="2"/>
  <c r="AG200" i="2"/>
  <c r="CT204" i="2"/>
  <c r="CP205" i="2" s="1"/>
  <c r="CO204" i="2"/>
  <c r="CS204" i="2"/>
  <c r="CQ204" i="2"/>
  <c r="CR204" i="2"/>
  <c r="K203" i="2"/>
  <c r="I203" i="2"/>
  <c r="L203" i="2"/>
  <c r="N203" i="2"/>
  <c r="J204" i="2" s="1"/>
  <c r="M203" i="2"/>
  <c r="AM218" i="2"/>
  <c r="AK218" i="2"/>
  <c r="AO218" i="2"/>
  <c r="AP218" i="2"/>
  <c r="AL219" i="2" s="1"/>
  <c r="AN218" i="2"/>
  <c r="Y201" i="2"/>
  <c r="W201" i="2"/>
  <c r="AB201" i="2"/>
  <c r="X202" i="2" s="1"/>
  <c r="AA201" i="2"/>
  <c r="Z201" i="2"/>
  <c r="BC171" i="2"/>
  <c r="BD171" i="2" s="1"/>
  <c r="AZ172" i="2" s="1"/>
  <c r="AV221" i="2"/>
  <c r="AT221" i="2"/>
  <c r="AW221" i="2"/>
  <c r="AS222" i="2" s="1"/>
  <c r="AU221" i="2"/>
  <c r="AR221" i="2"/>
  <c r="BI180" i="2" l="1"/>
  <c r="CA180" i="2"/>
  <c r="CC180" i="2"/>
  <c r="CE180" i="2" s="1"/>
  <c r="CF180" i="2" s="1"/>
  <c r="CB181" i="2" s="1"/>
  <c r="BH180" i="2"/>
  <c r="BJ180" i="2" s="1"/>
  <c r="BK180" i="2" s="1"/>
  <c r="BG181" i="2" s="1"/>
  <c r="BF181" i="2" s="1"/>
  <c r="F181" i="2"/>
  <c r="G181" i="2" s="1"/>
  <c r="C182" i="2" s="1"/>
  <c r="BX167" i="2"/>
  <c r="BY167" i="2" s="1"/>
  <c r="BU168" i="2" s="1"/>
  <c r="BV168" i="2" s="1"/>
  <c r="T187" i="2"/>
  <c r="U187" i="2"/>
  <c r="Q188" i="2" s="1"/>
  <c r="S187" i="2"/>
  <c r="R187" i="2"/>
  <c r="P187" i="2"/>
  <c r="BQ180" i="2"/>
  <c r="BR180" i="2" s="1"/>
  <c r="BN181" i="2" s="1"/>
  <c r="BM181" i="2" s="1"/>
  <c r="AI201" i="2"/>
  <c r="AE202" i="2" s="1"/>
  <c r="AF201" i="2"/>
  <c r="AG201" i="2"/>
  <c r="AD201" i="2"/>
  <c r="AH201" i="2"/>
  <c r="CJ177" i="2"/>
  <c r="CM177" i="2"/>
  <c r="CI178" i="2" s="1"/>
  <c r="CK177" i="2"/>
  <c r="CL177" i="2"/>
  <c r="CH177" i="2"/>
  <c r="CT205" i="2"/>
  <c r="CP206" i="2" s="1"/>
  <c r="CO205" i="2"/>
  <c r="CR205" i="2"/>
  <c r="CQ205" i="2"/>
  <c r="CS205" i="2"/>
  <c r="AO219" i="2"/>
  <c r="AM219" i="2"/>
  <c r="AP219" i="2"/>
  <c r="AL220" i="2" s="1"/>
  <c r="AN219" i="2"/>
  <c r="AK219" i="2"/>
  <c r="I204" i="2"/>
  <c r="N204" i="2"/>
  <c r="J205" i="2" s="1"/>
  <c r="L204" i="2"/>
  <c r="M204" i="2"/>
  <c r="K204" i="2"/>
  <c r="W202" i="2"/>
  <c r="AA202" i="2"/>
  <c r="AB202" i="2"/>
  <c r="X203" i="2" s="1"/>
  <c r="Z202" i="2"/>
  <c r="Y202" i="2"/>
  <c r="BA172" i="2"/>
  <c r="BB172" i="2"/>
  <c r="AY172" i="2"/>
  <c r="AV222" i="2"/>
  <c r="AT222" i="2"/>
  <c r="AW222" i="2"/>
  <c r="AS223" i="2" s="1"/>
  <c r="AU222" i="2"/>
  <c r="AR222" i="2"/>
  <c r="BT168" i="2" l="1"/>
  <c r="BW168" i="2"/>
  <c r="BX168" i="2"/>
  <c r="BY168" i="2" s="1"/>
  <c r="BU169" i="2" s="1"/>
  <c r="BW169" i="2" s="1"/>
  <c r="BP181" i="2"/>
  <c r="E182" i="2"/>
  <c r="B182" i="2"/>
  <c r="D182" i="2"/>
  <c r="CD181" i="2"/>
  <c r="CC181" i="2"/>
  <c r="CA181" i="2"/>
  <c r="BI181" i="2"/>
  <c r="BO181" i="2"/>
  <c r="BQ181" i="2" s="1"/>
  <c r="BR181" i="2" s="1"/>
  <c r="BN182" i="2" s="1"/>
  <c r="T188" i="2"/>
  <c r="S188" i="2"/>
  <c r="U188" i="2"/>
  <c r="Q189" i="2" s="1"/>
  <c r="P188" i="2"/>
  <c r="R188" i="2"/>
  <c r="BH181" i="2"/>
  <c r="CH178" i="2"/>
  <c r="CK178" i="2"/>
  <c r="CM178" i="2"/>
  <c r="CI179" i="2" s="1"/>
  <c r="CL178" i="2"/>
  <c r="CJ178" i="2"/>
  <c r="AH202" i="2"/>
  <c r="AD202" i="2"/>
  <c r="AF202" i="2"/>
  <c r="AG202" i="2"/>
  <c r="AI202" i="2"/>
  <c r="AE203" i="2" s="1"/>
  <c r="BC172" i="2"/>
  <c r="BD172" i="2" s="1"/>
  <c r="AZ173" i="2" s="1"/>
  <c r="BA173" i="2" s="1"/>
  <c r="CQ206" i="2"/>
  <c r="CO206" i="2"/>
  <c r="CS206" i="2"/>
  <c r="CR206" i="2"/>
  <c r="CT206" i="2"/>
  <c r="CP207" i="2" s="1"/>
  <c r="AN220" i="2"/>
  <c r="AK220" i="2"/>
  <c r="AO220" i="2"/>
  <c r="AM220" i="2"/>
  <c r="AP220" i="2"/>
  <c r="AL221" i="2" s="1"/>
  <c r="N205" i="2"/>
  <c r="J206" i="2" s="1"/>
  <c r="M205" i="2"/>
  <c r="L205" i="2"/>
  <c r="K205" i="2"/>
  <c r="I205" i="2"/>
  <c r="AB203" i="2"/>
  <c r="X204" i="2" s="1"/>
  <c r="AA203" i="2"/>
  <c r="Z203" i="2"/>
  <c r="Y203" i="2"/>
  <c r="W203" i="2"/>
  <c r="AT223" i="2"/>
  <c r="AW223" i="2"/>
  <c r="AS224" i="2" s="1"/>
  <c r="AU223" i="2"/>
  <c r="AV223" i="2"/>
  <c r="AR223" i="2"/>
  <c r="BT169" i="2" l="1"/>
  <c r="F182" i="2"/>
  <c r="G182" i="2" s="1"/>
  <c r="C183" i="2" s="1"/>
  <c r="D183" i="2" s="1"/>
  <c r="BV169" i="2"/>
  <c r="BX169" i="2" s="1"/>
  <c r="BY169" i="2" s="1"/>
  <c r="BU170" i="2" s="1"/>
  <c r="BJ181" i="2"/>
  <c r="BK181" i="2" s="1"/>
  <c r="BG182" i="2" s="1"/>
  <c r="BI182" i="2" s="1"/>
  <c r="E183" i="2"/>
  <c r="F183" i="2" s="1"/>
  <c r="G183" i="2" s="1"/>
  <c r="C184" i="2" s="1"/>
  <c r="D184" i="2" s="1"/>
  <c r="B183" i="2"/>
  <c r="CE181" i="2"/>
  <c r="CF181" i="2" s="1"/>
  <c r="CB182" i="2" s="1"/>
  <c r="CD182" i="2" s="1"/>
  <c r="BM182" i="2"/>
  <c r="BO182" i="2"/>
  <c r="BP182" i="2"/>
  <c r="R189" i="2"/>
  <c r="U189" i="2"/>
  <c r="Q190" i="2" s="1"/>
  <c r="P189" i="2"/>
  <c r="S189" i="2"/>
  <c r="T189" i="2"/>
  <c r="AD203" i="2"/>
  <c r="AI203" i="2"/>
  <c r="AE204" i="2" s="1"/>
  <c r="AH203" i="2"/>
  <c r="AF203" i="2"/>
  <c r="AG203" i="2"/>
  <c r="CJ179" i="2"/>
  <c r="CH179" i="2"/>
  <c r="CM179" i="2"/>
  <c r="CI180" i="2" s="1"/>
  <c r="CK179" i="2"/>
  <c r="CL179" i="2"/>
  <c r="AY173" i="2"/>
  <c r="BB173" i="2"/>
  <c r="BC173" i="2" s="1"/>
  <c r="BD173" i="2" s="1"/>
  <c r="AZ174" i="2" s="1"/>
  <c r="BA174" i="2" s="1"/>
  <c r="CR207" i="2"/>
  <c r="CO207" i="2"/>
  <c r="CQ207" i="2"/>
  <c r="CS207" i="2"/>
  <c r="CT207" i="2"/>
  <c r="CP208" i="2" s="1"/>
  <c r="AN221" i="2"/>
  <c r="AO221" i="2"/>
  <c r="AP221" i="2"/>
  <c r="AL222" i="2" s="1"/>
  <c r="AK221" i="2"/>
  <c r="AM221" i="2"/>
  <c r="N206" i="2"/>
  <c r="J207" i="2" s="1"/>
  <c r="M206" i="2"/>
  <c r="I206" i="2"/>
  <c r="L206" i="2"/>
  <c r="K206" i="2"/>
  <c r="Y204" i="2"/>
  <c r="W204" i="2"/>
  <c r="AB204" i="2"/>
  <c r="X205" i="2" s="1"/>
  <c r="AA204" i="2"/>
  <c r="Z204" i="2"/>
  <c r="AT224" i="2"/>
  <c r="AR224" i="2"/>
  <c r="AW224" i="2"/>
  <c r="AS225" i="2" s="1"/>
  <c r="AV224" i="2"/>
  <c r="AU224" i="2"/>
  <c r="BH182" i="2" l="1"/>
  <c r="BJ182" i="2" s="1"/>
  <c r="BK182" i="2" s="1"/>
  <c r="BG183" i="2" s="1"/>
  <c r="BH183" i="2" s="1"/>
  <c r="B184" i="2"/>
  <c r="E184" i="2"/>
  <c r="F184" i="2" s="1"/>
  <c r="G184" i="2" s="1"/>
  <c r="C185" i="2" s="1"/>
  <c r="E185" i="2" s="1"/>
  <c r="BF182" i="2"/>
  <c r="BF183" i="2" s="1"/>
  <c r="BW170" i="2"/>
  <c r="BV170" i="2"/>
  <c r="BT170" i="2"/>
  <c r="CC182" i="2"/>
  <c r="CE182" i="2" s="1"/>
  <c r="CF182" i="2" s="1"/>
  <c r="CB183" i="2" s="1"/>
  <c r="CA182" i="2"/>
  <c r="T190" i="2"/>
  <c r="U190" i="2"/>
  <c r="Q191" i="2" s="1"/>
  <c r="R190" i="2"/>
  <c r="P190" i="2"/>
  <c r="S190" i="2"/>
  <c r="BQ182" i="2"/>
  <c r="BR182" i="2" s="1"/>
  <c r="BN183" i="2" s="1"/>
  <c r="AH204" i="2"/>
  <c r="AG204" i="2"/>
  <c r="AF204" i="2"/>
  <c r="AI204" i="2"/>
  <c r="AE205" i="2" s="1"/>
  <c r="AD204" i="2"/>
  <c r="CH180" i="2"/>
  <c r="CM180" i="2"/>
  <c r="CI181" i="2" s="1"/>
  <c r="CL180" i="2"/>
  <c r="CK180" i="2"/>
  <c r="CJ180" i="2"/>
  <c r="AY174" i="2"/>
  <c r="BB174" i="2"/>
  <c r="BC174" i="2" s="1"/>
  <c r="BD174" i="2" s="1"/>
  <c r="AZ175" i="2" s="1"/>
  <c r="BB175" i="2" s="1"/>
  <c r="CR208" i="2"/>
  <c r="CT208" i="2"/>
  <c r="CP209" i="2" s="1"/>
  <c r="CO208" i="2"/>
  <c r="CQ208" i="2"/>
  <c r="CS208" i="2"/>
  <c r="L207" i="2"/>
  <c r="K207" i="2"/>
  <c r="I207" i="2"/>
  <c r="N207" i="2"/>
  <c r="J208" i="2" s="1"/>
  <c r="M207" i="2"/>
  <c r="AN222" i="2"/>
  <c r="AO222" i="2"/>
  <c r="AM222" i="2"/>
  <c r="AP222" i="2"/>
  <c r="AL223" i="2" s="1"/>
  <c r="AK222" i="2"/>
  <c r="W205" i="2"/>
  <c r="Y205" i="2"/>
  <c r="AB205" i="2"/>
  <c r="X206" i="2" s="1"/>
  <c r="AA205" i="2"/>
  <c r="Z205" i="2"/>
  <c r="AT225" i="2"/>
  <c r="AU225" i="2"/>
  <c r="AR225" i="2"/>
  <c r="AW225" i="2"/>
  <c r="AS226" i="2" s="1"/>
  <c r="AV225" i="2"/>
  <c r="BI183" i="2" l="1"/>
  <c r="BJ183" i="2"/>
  <c r="BK183" i="2" s="1"/>
  <c r="BG184" i="2" s="1"/>
  <c r="BH184" i="2" s="1"/>
  <c r="D185" i="2"/>
  <c r="B185" i="2"/>
  <c r="BX170" i="2"/>
  <c r="BY170" i="2" s="1"/>
  <c r="BU171" i="2" s="1"/>
  <c r="BT171" i="2" s="1"/>
  <c r="CC183" i="2"/>
  <c r="CA183" i="2"/>
  <c r="CD183" i="2"/>
  <c r="F185" i="2"/>
  <c r="G185" i="2" s="1"/>
  <c r="C186" i="2" s="1"/>
  <c r="B186" i="2" s="1"/>
  <c r="BO183" i="2"/>
  <c r="BM183" i="2"/>
  <c r="BP183" i="2"/>
  <c r="T191" i="2"/>
  <c r="U191" i="2"/>
  <c r="Q192" i="2" s="1"/>
  <c r="P191" i="2"/>
  <c r="R191" i="2"/>
  <c r="S191" i="2"/>
  <c r="AH205" i="2"/>
  <c r="AG205" i="2"/>
  <c r="AI205" i="2"/>
  <c r="AE206" i="2" s="1"/>
  <c r="AF205" i="2"/>
  <c r="AD205" i="2"/>
  <c r="CJ181" i="2"/>
  <c r="CK181" i="2"/>
  <c r="CL181" i="2"/>
  <c r="CM181" i="2"/>
  <c r="CI182" i="2" s="1"/>
  <c r="CH181" i="2"/>
  <c r="BA175" i="2"/>
  <c r="BC175" i="2" s="1"/>
  <c r="BD175" i="2" s="1"/>
  <c r="AZ176" i="2" s="1"/>
  <c r="AY175" i="2"/>
  <c r="CR209" i="2"/>
  <c r="CQ209" i="2"/>
  <c r="CS209" i="2"/>
  <c r="CO209" i="2"/>
  <c r="CT209" i="2"/>
  <c r="CP210" i="2" s="1"/>
  <c r="AO223" i="2"/>
  <c r="AN223" i="2"/>
  <c r="AM223" i="2"/>
  <c r="AK223" i="2"/>
  <c r="AP223" i="2"/>
  <c r="AL224" i="2" s="1"/>
  <c r="I208" i="2"/>
  <c r="K208" i="2"/>
  <c r="M208" i="2"/>
  <c r="N208" i="2"/>
  <c r="J209" i="2" s="1"/>
  <c r="L208" i="2"/>
  <c r="AB206" i="2"/>
  <c r="X207" i="2" s="1"/>
  <c r="Z206" i="2"/>
  <c r="AA206" i="2"/>
  <c r="Y206" i="2"/>
  <c r="W206" i="2"/>
  <c r="AT226" i="2"/>
  <c r="AW226" i="2"/>
  <c r="AS227" i="2" s="1"/>
  <c r="AV226" i="2"/>
  <c r="AU226" i="2"/>
  <c r="AR226" i="2"/>
  <c r="BI184" i="2" l="1"/>
  <c r="BJ184" i="2" s="1"/>
  <c r="BK184" i="2" s="1"/>
  <c r="BG185" i="2" s="1"/>
  <c r="BI185" i="2" s="1"/>
  <c r="BF184" i="2"/>
  <c r="BW171" i="2"/>
  <c r="BV171" i="2"/>
  <c r="BX171" i="2" s="1"/>
  <c r="BY171" i="2" s="1"/>
  <c r="BU172" i="2" s="1"/>
  <c r="BT172" i="2" s="1"/>
  <c r="CE183" i="2"/>
  <c r="CF183" i="2" s="1"/>
  <c r="CB184" i="2" s="1"/>
  <c r="CC184" i="2" s="1"/>
  <c r="BF185" i="2"/>
  <c r="BH185" i="2"/>
  <c r="BJ185" i="2" s="1"/>
  <c r="BK185" i="2" s="1"/>
  <c r="BG186" i="2" s="1"/>
  <c r="BI186" i="2" s="1"/>
  <c r="D186" i="2"/>
  <c r="BQ183" i="2"/>
  <c r="BR183" i="2" s="1"/>
  <c r="BN184" i="2" s="1"/>
  <c r="BP184" i="2" s="1"/>
  <c r="E186" i="2"/>
  <c r="U192" i="2"/>
  <c r="Q193" i="2" s="1"/>
  <c r="P192" i="2"/>
  <c r="R192" i="2"/>
  <c r="T192" i="2"/>
  <c r="S192" i="2"/>
  <c r="AG206" i="2"/>
  <c r="AF206" i="2"/>
  <c r="AH206" i="2"/>
  <c r="AD206" i="2"/>
  <c r="AI206" i="2"/>
  <c r="AE207" i="2" s="1"/>
  <c r="CH182" i="2"/>
  <c r="CM182" i="2"/>
  <c r="CI183" i="2" s="1"/>
  <c r="CL182" i="2"/>
  <c r="CK182" i="2"/>
  <c r="CJ182" i="2"/>
  <c r="AY176" i="2"/>
  <c r="BW172" i="2"/>
  <c r="BA176" i="2"/>
  <c r="BB176" i="2"/>
  <c r="CS210" i="2"/>
  <c r="CT210" i="2"/>
  <c r="CP211" i="2" s="1"/>
  <c r="CR210" i="2"/>
  <c r="CQ210" i="2"/>
  <c r="CO210" i="2"/>
  <c r="AK224" i="2"/>
  <c r="AM224" i="2"/>
  <c r="AP224" i="2"/>
  <c r="AL225" i="2" s="1"/>
  <c r="AO224" i="2"/>
  <c r="AN224" i="2"/>
  <c r="L209" i="2"/>
  <c r="M209" i="2"/>
  <c r="N209" i="2"/>
  <c r="J210" i="2" s="1"/>
  <c r="K209" i="2"/>
  <c r="I209" i="2"/>
  <c r="W207" i="2"/>
  <c r="Z207" i="2"/>
  <c r="AB207" i="2"/>
  <c r="X208" i="2" s="1"/>
  <c r="AA207" i="2"/>
  <c r="Y207" i="2"/>
  <c r="AT227" i="2"/>
  <c r="AR227" i="2"/>
  <c r="AW227" i="2"/>
  <c r="AS228" i="2" s="1"/>
  <c r="AV227" i="2"/>
  <c r="AU227" i="2"/>
  <c r="CD184" i="2" l="1"/>
  <c r="CE184" i="2" s="1"/>
  <c r="CF184" i="2" s="1"/>
  <c r="CB185" i="2" s="1"/>
  <c r="CD185" i="2" s="1"/>
  <c r="BV172" i="2"/>
  <c r="CC185" i="2"/>
  <c r="CE185" i="2" s="1"/>
  <c r="CF185" i="2" s="1"/>
  <c r="CB186" i="2" s="1"/>
  <c r="CD186" i="2" s="1"/>
  <c r="CA184" i="2"/>
  <c r="CA185" i="2" s="1"/>
  <c r="BM184" i="2"/>
  <c r="F186" i="2"/>
  <c r="G186" i="2" s="1"/>
  <c r="C187" i="2" s="1"/>
  <c r="E187" i="2" s="1"/>
  <c r="BO184" i="2"/>
  <c r="BQ184" i="2" s="1"/>
  <c r="BR184" i="2" s="1"/>
  <c r="BN185" i="2" s="1"/>
  <c r="BX172" i="2"/>
  <c r="BY172" i="2" s="1"/>
  <c r="BU173" i="2" s="1"/>
  <c r="BV173" i="2" s="1"/>
  <c r="P193" i="2"/>
  <c r="S193" i="2"/>
  <c r="T193" i="2"/>
  <c r="R193" i="2"/>
  <c r="U193" i="2"/>
  <c r="Q194" i="2" s="1"/>
  <c r="CJ183" i="2"/>
  <c r="CM183" i="2"/>
  <c r="CI184" i="2" s="1"/>
  <c r="CL183" i="2"/>
  <c r="CK183" i="2"/>
  <c r="CH183" i="2"/>
  <c r="AI207" i="2"/>
  <c r="AE208" i="2" s="1"/>
  <c r="AF207" i="2"/>
  <c r="AD207" i="2"/>
  <c r="AG207" i="2"/>
  <c r="AH207" i="2"/>
  <c r="BC176" i="2"/>
  <c r="BD176" i="2" s="1"/>
  <c r="AZ177" i="2" s="1"/>
  <c r="BB177" i="2" s="1"/>
  <c r="BH186" i="2"/>
  <c r="BJ186" i="2" s="1"/>
  <c r="BK186" i="2" s="1"/>
  <c r="BG187" i="2" s="1"/>
  <c r="BW173" i="2"/>
  <c r="BF186" i="2"/>
  <c r="CO211" i="2"/>
  <c r="CR211" i="2"/>
  <c r="CS211" i="2"/>
  <c r="CQ211" i="2"/>
  <c r="CT211" i="2"/>
  <c r="CP212" i="2" s="1"/>
  <c r="L210" i="2"/>
  <c r="K210" i="2"/>
  <c r="I210" i="2"/>
  <c r="M210" i="2"/>
  <c r="N210" i="2"/>
  <c r="J211" i="2" s="1"/>
  <c r="AM225" i="2"/>
  <c r="AN225" i="2"/>
  <c r="AO225" i="2"/>
  <c r="AK225" i="2"/>
  <c r="AP225" i="2"/>
  <c r="AL226" i="2" s="1"/>
  <c r="Y208" i="2"/>
  <c r="AA208" i="2"/>
  <c r="Z208" i="2"/>
  <c r="W208" i="2"/>
  <c r="AB208" i="2"/>
  <c r="X209" i="2" s="1"/>
  <c r="AT228" i="2"/>
  <c r="AR228" i="2"/>
  <c r="AW228" i="2"/>
  <c r="AS229" i="2" s="1"/>
  <c r="AV228" i="2"/>
  <c r="AU228" i="2"/>
  <c r="BM185" i="2" l="1"/>
  <c r="D187" i="2"/>
  <c r="B187" i="2"/>
  <c r="BT173" i="2"/>
  <c r="F187" i="2"/>
  <c r="G187" i="2" s="1"/>
  <c r="C188" i="2" s="1"/>
  <c r="E188" i="2" s="1"/>
  <c r="BP185" i="2"/>
  <c r="BO185" i="2"/>
  <c r="S194" i="2"/>
  <c r="U194" i="2"/>
  <c r="Q195" i="2" s="1"/>
  <c r="R194" i="2"/>
  <c r="T194" i="2"/>
  <c r="P194" i="2"/>
  <c r="AY177" i="2"/>
  <c r="BA177" i="2"/>
  <c r="BC177" i="2" s="1"/>
  <c r="BD177" i="2" s="1"/>
  <c r="AZ178" i="2" s="1"/>
  <c r="AD208" i="2"/>
  <c r="AI208" i="2"/>
  <c r="AE209" i="2" s="1"/>
  <c r="AH208" i="2"/>
  <c r="AF208" i="2"/>
  <c r="AG208" i="2"/>
  <c r="CM184" i="2"/>
  <c r="CI185" i="2" s="1"/>
  <c r="CK184" i="2"/>
  <c r="CL184" i="2"/>
  <c r="CH184" i="2"/>
  <c r="CJ184" i="2"/>
  <c r="BX173" i="2"/>
  <c r="BY173" i="2" s="1"/>
  <c r="BU174" i="2" s="1"/>
  <c r="CA186" i="2"/>
  <c r="CC186" i="2"/>
  <c r="CE186" i="2" s="1"/>
  <c r="CF186" i="2" s="1"/>
  <c r="CB187" i="2" s="1"/>
  <c r="CC187" i="2" s="1"/>
  <c r="CT212" i="2"/>
  <c r="CP213" i="2" s="1"/>
  <c r="CR212" i="2"/>
  <c r="CQ212" i="2"/>
  <c r="CS212" i="2"/>
  <c r="CO212" i="2"/>
  <c r="M211" i="2"/>
  <c r="N211" i="2"/>
  <c r="J212" i="2" s="1"/>
  <c r="I211" i="2"/>
  <c r="L211" i="2"/>
  <c r="K211" i="2"/>
  <c r="AK226" i="2"/>
  <c r="AM226" i="2"/>
  <c r="AO226" i="2"/>
  <c r="AN226" i="2"/>
  <c r="AP226" i="2"/>
  <c r="AL227" i="2" s="1"/>
  <c r="AB209" i="2"/>
  <c r="X210" i="2" s="1"/>
  <c r="Y209" i="2"/>
  <c r="Z209" i="2"/>
  <c r="AA209" i="2"/>
  <c r="W209" i="2"/>
  <c r="BF187" i="2"/>
  <c r="BI187" i="2"/>
  <c r="BH187" i="2"/>
  <c r="AT229" i="2"/>
  <c r="AR229" i="2"/>
  <c r="AW229" i="2"/>
  <c r="AS230" i="2" s="1"/>
  <c r="AV229" i="2"/>
  <c r="AU229" i="2"/>
  <c r="BT174" i="2" l="1"/>
  <c r="BQ185" i="2"/>
  <c r="BR185" i="2" s="1"/>
  <c r="BN186" i="2" s="1"/>
  <c r="BP186" i="2"/>
  <c r="BM186" i="2"/>
  <c r="BO186" i="2"/>
  <c r="BQ186" i="2" s="1"/>
  <c r="BR186" i="2" s="1"/>
  <c r="BN187" i="2" s="1"/>
  <c r="D188" i="2"/>
  <c r="F188" i="2" s="1"/>
  <c r="G188" i="2" s="1"/>
  <c r="C189" i="2" s="1"/>
  <c r="E189" i="2" s="1"/>
  <c r="B188" i="2"/>
  <c r="U195" i="2"/>
  <c r="Q196" i="2" s="1"/>
  <c r="R195" i="2"/>
  <c r="P195" i="2"/>
  <c r="T195" i="2"/>
  <c r="S195" i="2"/>
  <c r="BV174" i="2"/>
  <c r="BW174" i="2"/>
  <c r="AI209" i="2"/>
  <c r="AE210" i="2" s="1"/>
  <c r="AD209" i="2"/>
  <c r="AH209" i="2"/>
  <c r="AG209" i="2"/>
  <c r="AF209" i="2"/>
  <c r="CM185" i="2"/>
  <c r="CI186" i="2" s="1"/>
  <c r="CH185" i="2"/>
  <c r="CK185" i="2"/>
  <c r="CJ185" i="2"/>
  <c r="CL185" i="2"/>
  <c r="CD187" i="2"/>
  <c r="CE187" i="2" s="1"/>
  <c r="CF187" i="2" s="1"/>
  <c r="CB188" i="2" s="1"/>
  <c r="CA187" i="2"/>
  <c r="CO213" i="2"/>
  <c r="CT213" i="2"/>
  <c r="CP214" i="2" s="1"/>
  <c r="CR213" i="2"/>
  <c r="CS213" i="2"/>
  <c r="CQ213" i="2"/>
  <c r="M212" i="2"/>
  <c r="I212" i="2"/>
  <c r="N212" i="2"/>
  <c r="J213" i="2" s="1"/>
  <c r="L212" i="2"/>
  <c r="K212" i="2"/>
  <c r="AK227" i="2"/>
  <c r="AP227" i="2"/>
  <c r="AL228" i="2" s="1"/>
  <c r="AN227" i="2"/>
  <c r="AO227" i="2"/>
  <c r="AM227" i="2"/>
  <c r="AY178" i="2"/>
  <c r="BA178" i="2"/>
  <c r="BB178" i="2"/>
  <c r="BJ187" i="2"/>
  <c r="BK187" i="2" s="1"/>
  <c r="BG188" i="2" s="1"/>
  <c r="Y210" i="2"/>
  <c r="W210" i="2"/>
  <c r="Z210" i="2"/>
  <c r="AB210" i="2"/>
  <c r="X211" i="2" s="1"/>
  <c r="AA210" i="2"/>
  <c r="AT230" i="2"/>
  <c r="AR230" i="2"/>
  <c r="AW230" i="2"/>
  <c r="AS231" i="2" s="1"/>
  <c r="AV230" i="2"/>
  <c r="AU230" i="2"/>
  <c r="B189" i="2" l="1"/>
  <c r="D189" i="2"/>
  <c r="F189" i="2" s="1"/>
  <c r="G189" i="2" s="1"/>
  <c r="C190" i="2" s="1"/>
  <c r="E190" i="2" s="1"/>
  <c r="BM187" i="2"/>
  <c r="BO187" i="2"/>
  <c r="BP187" i="2"/>
  <c r="S196" i="2"/>
  <c r="T196" i="2"/>
  <c r="P196" i="2"/>
  <c r="U196" i="2"/>
  <c r="Q197" i="2" s="1"/>
  <c r="R196" i="2"/>
  <c r="AI210" i="2"/>
  <c r="AE211" i="2" s="1"/>
  <c r="AG210" i="2"/>
  <c r="AD210" i="2"/>
  <c r="AH210" i="2"/>
  <c r="AF210" i="2"/>
  <c r="CK186" i="2"/>
  <c r="CJ186" i="2"/>
  <c r="CL186" i="2"/>
  <c r="CH186" i="2"/>
  <c r="CM186" i="2"/>
  <c r="CI187" i="2" s="1"/>
  <c r="BX174" i="2"/>
  <c r="BY174" i="2" s="1"/>
  <c r="BU175" i="2" s="1"/>
  <c r="CT214" i="2"/>
  <c r="CP215" i="2" s="1"/>
  <c r="CS214" i="2"/>
  <c r="CO214" i="2"/>
  <c r="CR214" i="2"/>
  <c r="CQ214" i="2"/>
  <c r="AO228" i="2"/>
  <c r="AN228" i="2"/>
  <c r="AK228" i="2"/>
  <c r="AM228" i="2"/>
  <c r="AP228" i="2"/>
  <c r="AL229" i="2" s="1"/>
  <c r="BC178" i="2"/>
  <c r="BD178" i="2" s="1"/>
  <c r="AZ179" i="2" s="1"/>
  <c r="AY179" i="2" s="1"/>
  <c r="CD188" i="2"/>
  <c r="CC188" i="2"/>
  <c r="CA188" i="2"/>
  <c r="M213" i="2"/>
  <c r="K213" i="2"/>
  <c r="N213" i="2"/>
  <c r="J214" i="2" s="1"/>
  <c r="L213" i="2"/>
  <c r="I213" i="2"/>
  <c r="Y211" i="2"/>
  <c r="W211" i="2"/>
  <c r="AB211" i="2"/>
  <c r="X212" i="2" s="1"/>
  <c r="AA211" i="2"/>
  <c r="Z211" i="2"/>
  <c r="BI188" i="2"/>
  <c r="BH188" i="2"/>
  <c r="BF188" i="2"/>
  <c r="AT231" i="2"/>
  <c r="AR231" i="2"/>
  <c r="AW231" i="2"/>
  <c r="AS232" i="2" s="1"/>
  <c r="AV231" i="2"/>
  <c r="AU231" i="2"/>
  <c r="D190" i="2" l="1"/>
  <c r="F190" i="2" s="1"/>
  <c r="G190" i="2" s="1"/>
  <c r="C191" i="2" s="1"/>
  <c r="D191" i="2" s="1"/>
  <c r="B190" i="2"/>
  <c r="E191" i="2"/>
  <c r="F191" i="2" s="1"/>
  <c r="G191" i="2" s="1"/>
  <c r="C192" i="2" s="1"/>
  <c r="BQ187" i="2"/>
  <c r="BR187" i="2" s="1"/>
  <c r="BN188" i="2" s="1"/>
  <c r="BO188" i="2" s="1"/>
  <c r="T197" i="2"/>
  <c r="U197" i="2"/>
  <c r="Q198" i="2" s="1"/>
  <c r="S197" i="2"/>
  <c r="R197" i="2"/>
  <c r="P197" i="2"/>
  <c r="BV175" i="2"/>
  <c r="BW175" i="2"/>
  <c r="BT175" i="2"/>
  <c r="CH187" i="2"/>
  <c r="CM187" i="2"/>
  <c r="CI188" i="2" s="1"/>
  <c r="CL187" i="2"/>
  <c r="CJ187" i="2"/>
  <c r="CK187" i="2"/>
  <c r="AI211" i="2"/>
  <c r="AE212" i="2" s="1"/>
  <c r="AF211" i="2"/>
  <c r="AG211" i="2"/>
  <c r="AH211" i="2"/>
  <c r="AD211" i="2"/>
  <c r="CE188" i="2"/>
  <c r="CF188" i="2" s="1"/>
  <c r="CB189" i="2" s="1"/>
  <c r="CC189" i="2" s="1"/>
  <c r="BB179" i="2"/>
  <c r="BJ188" i="2"/>
  <c r="BK188" i="2" s="1"/>
  <c r="BG189" i="2" s="1"/>
  <c r="BF189" i="2" s="1"/>
  <c r="CQ215" i="2"/>
  <c r="CO215" i="2"/>
  <c r="CS215" i="2"/>
  <c r="CT215" i="2"/>
  <c r="CP216" i="2" s="1"/>
  <c r="CR215" i="2"/>
  <c r="BA179" i="2"/>
  <c r="AK229" i="2"/>
  <c r="AP229" i="2"/>
  <c r="AL230" i="2" s="1"/>
  <c r="AO229" i="2"/>
  <c r="AN229" i="2"/>
  <c r="AM229" i="2"/>
  <c r="N214" i="2"/>
  <c r="J215" i="2" s="1"/>
  <c r="L214" i="2"/>
  <c r="I214" i="2"/>
  <c r="M214" i="2"/>
  <c r="K214" i="2"/>
  <c r="W212" i="2"/>
  <c r="AA212" i="2"/>
  <c r="AB212" i="2"/>
  <c r="X213" i="2" s="1"/>
  <c r="Z212" i="2"/>
  <c r="Y212" i="2"/>
  <c r="AT232" i="2"/>
  <c r="AR232" i="2"/>
  <c r="AW232" i="2"/>
  <c r="AS233" i="2" s="1"/>
  <c r="AV232" i="2"/>
  <c r="AU232" i="2"/>
  <c r="B191" i="2" l="1"/>
  <c r="BM188" i="2"/>
  <c r="B192" i="2"/>
  <c r="E192" i="2"/>
  <c r="BP188" i="2"/>
  <c r="BQ188" i="2" s="1"/>
  <c r="BR188" i="2" s="1"/>
  <c r="BN189" i="2" s="1"/>
  <c r="D192" i="2"/>
  <c r="F192" i="2" s="1"/>
  <c r="G192" i="2" s="1"/>
  <c r="C193" i="2" s="1"/>
  <c r="T198" i="2"/>
  <c r="R198" i="2"/>
  <c r="S198" i="2"/>
  <c r="P198" i="2"/>
  <c r="U198" i="2"/>
  <c r="Q199" i="2" s="1"/>
  <c r="CA189" i="2"/>
  <c r="CD189" i="2"/>
  <c r="CE189" i="2" s="1"/>
  <c r="CF189" i="2" s="1"/>
  <c r="CB190" i="2" s="1"/>
  <c r="CK188" i="2"/>
  <c r="CJ188" i="2"/>
  <c r="CH188" i="2"/>
  <c r="CL188" i="2"/>
  <c r="CM188" i="2"/>
  <c r="CI189" i="2" s="1"/>
  <c r="AH212" i="2"/>
  <c r="AF212" i="2"/>
  <c r="AD212" i="2"/>
  <c r="AG212" i="2"/>
  <c r="AI212" i="2"/>
  <c r="AE213" i="2" s="1"/>
  <c r="BX175" i="2"/>
  <c r="BY175" i="2" s="1"/>
  <c r="BU176" i="2" s="1"/>
  <c r="BC179" i="2"/>
  <c r="BD179" i="2" s="1"/>
  <c r="AZ180" i="2" s="1"/>
  <c r="AY180" i="2" s="1"/>
  <c r="BH189" i="2"/>
  <c r="BI189" i="2"/>
  <c r="CS216" i="2"/>
  <c r="CR216" i="2"/>
  <c r="CO216" i="2"/>
  <c r="CQ216" i="2"/>
  <c r="CT216" i="2"/>
  <c r="CP217" i="2" s="1"/>
  <c r="L215" i="2"/>
  <c r="N215" i="2"/>
  <c r="J216" i="2" s="1"/>
  <c r="I215" i="2"/>
  <c r="K215" i="2"/>
  <c r="M215" i="2"/>
  <c r="AO230" i="2"/>
  <c r="AN230" i="2"/>
  <c r="AM230" i="2"/>
  <c r="AK230" i="2"/>
  <c r="AP230" i="2"/>
  <c r="AL231" i="2" s="1"/>
  <c r="Z213" i="2"/>
  <c r="Y213" i="2"/>
  <c r="W213" i="2"/>
  <c r="AA213" i="2"/>
  <c r="AB213" i="2"/>
  <c r="X214" i="2" s="1"/>
  <c r="AT233" i="2"/>
  <c r="AR233" i="2"/>
  <c r="AW233" i="2"/>
  <c r="AS234" i="2" s="1"/>
  <c r="AV233" i="2"/>
  <c r="AU233" i="2"/>
  <c r="BA180" i="2" l="1"/>
  <c r="BM189" i="2"/>
  <c r="BO189" i="2"/>
  <c r="BP189" i="2"/>
  <c r="R199" i="2"/>
  <c r="P199" i="2"/>
  <c r="U199" i="2"/>
  <c r="Q200" i="2" s="1"/>
  <c r="T199" i="2"/>
  <c r="S199" i="2"/>
  <c r="BJ189" i="2"/>
  <c r="BK189" i="2" s="1"/>
  <c r="BG190" i="2" s="1"/>
  <c r="BT176" i="2"/>
  <c r="BV176" i="2"/>
  <c r="BW176" i="2"/>
  <c r="CL189" i="2"/>
  <c r="CM189" i="2"/>
  <c r="CI190" i="2" s="1"/>
  <c r="CK189" i="2"/>
  <c r="CJ189" i="2"/>
  <c r="CH189" i="2"/>
  <c r="AH213" i="2"/>
  <c r="AF213" i="2"/>
  <c r="AD213" i="2"/>
  <c r="AG213" i="2"/>
  <c r="AI213" i="2"/>
  <c r="AE214" i="2" s="1"/>
  <c r="D193" i="2"/>
  <c r="B193" i="2"/>
  <c r="E193" i="2"/>
  <c r="BB180" i="2"/>
  <c r="BC180" i="2" s="1"/>
  <c r="BD180" i="2" s="1"/>
  <c r="AZ181" i="2" s="1"/>
  <c r="CO217" i="2"/>
  <c r="CT217" i="2"/>
  <c r="CP218" i="2" s="1"/>
  <c r="CS217" i="2"/>
  <c r="CR217" i="2"/>
  <c r="CQ217" i="2"/>
  <c r="CA190" i="2"/>
  <c r="CD190" i="2"/>
  <c r="CC190" i="2"/>
  <c r="AM231" i="2"/>
  <c r="AK231" i="2"/>
  <c r="AP231" i="2"/>
  <c r="AL232" i="2" s="1"/>
  <c r="AN231" i="2"/>
  <c r="AO231" i="2"/>
  <c r="L216" i="2"/>
  <c r="I216" i="2"/>
  <c r="K216" i="2"/>
  <c r="N216" i="2"/>
  <c r="J217" i="2" s="1"/>
  <c r="M216" i="2"/>
  <c r="BH190" i="2"/>
  <c r="BF190" i="2"/>
  <c r="BI190" i="2"/>
  <c r="AA214" i="2"/>
  <c r="Y214" i="2"/>
  <c r="AB214" i="2"/>
  <c r="X215" i="2" s="1"/>
  <c r="Z214" i="2"/>
  <c r="W214" i="2"/>
  <c r="AT234" i="2"/>
  <c r="AR234" i="2"/>
  <c r="AW234" i="2"/>
  <c r="AS235" i="2" s="1"/>
  <c r="AV234" i="2"/>
  <c r="AU234" i="2"/>
  <c r="BQ189" i="2" l="1"/>
  <c r="BR189" i="2" s="1"/>
  <c r="BN190" i="2" s="1"/>
  <c r="BX176" i="2"/>
  <c r="BY176" i="2" s="1"/>
  <c r="BU177" i="2" s="1"/>
  <c r="BW177" i="2" s="1"/>
  <c r="BP190" i="2"/>
  <c r="BO190" i="2"/>
  <c r="BQ190" i="2" s="1"/>
  <c r="BR190" i="2" s="1"/>
  <c r="BN191" i="2" s="1"/>
  <c r="BM190" i="2"/>
  <c r="R200" i="2"/>
  <c r="T200" i="2"/>
  <c r="U200" i="2"/>
  <c r="Q201" i="2" s="1"/>
  <c r="P200" i="2"/>
  <c r="S200" i="2"/>
  <c r="F193" i="2"/>
  <c r="G193" i="2" s="1"/>
  <c r="C194" i="2" s="1"/>
  <c r="D194" i="2" s="1"/>
  <c r="CL190" i="2"/>
  <c r="CM190" i="2"/>
  <c r="CI191" i="2" s="1"/>
  <c r="CJ190" i="2"/>
  <c r="CK190" i="2"/>
  <c r="CH190" i="2"/>
  <c r="BV177" i="2"/>
  <c r="BT177" i="2"/>
  <c r="AF214" i="2"/>
  <c r="AH214" i="2"/>
  <c r="AG214" i="2"/>
  <c r="AD214" i="2"/>
  <c r="AI214" i="2"/>
  <c r="AE215" i="2" s="1"/>
  <c r="CE190" i="2"/>
  <c r="CF190" i="2" s="1"/>
  <c r="CB191" i="2" s="1"/>
  <c r="CD191" i="2" s="1"/>
  <c r="CQ218" i="2"/>
  <c r="CT218" i="2"/>
  <c r="CP219" i="2" s="1"/>
  <c r="CR218" i="2"/>
  <c r="CO218" i="2"/>
  <c r="CS218" i="2"/>
  <c r="AP232" i="2"/>
  <c r="AL233" i="2" s="1"/>
  <c r="AO232" i="2"/>
  <c r="AN232" i="2"/>
  <c r="AM232" i="2"/>
  <c r="AK232" i="2"/>
  <c r="M217" i="2"/>
  <c r="N217" i="2"/>
  <c r="J218" i="2" s="1"/>
  <c r="L217" i="2"/>
  <c r="K217" i="2"/>
  <c r="I217" i="2"/>
  <c r="W215" i="2"/>
  <c r="AA215" i="2"/>
  <c r="AB215" i="2"/>
  <c r="X216" i="2" s="1"/>
  <c r="Y215" i="2"/>
  <c r="Z215" i="2"/>
  <c r="BJ190" i="2"/>
  <c r="BK190" i="2" s="1"/>
  <c r="BG191" i="2" s="1"/>
  <c r="BB181" i="2"/>
  <c r="BA181" i="2"/>
  <c r="AY181" i="2"/>
  <c r="AT235" i="2"/>
  <c r="AR235" i="2"/>
  <c r="AW235" i="2"/>
  <c r="AS236" i="2" s="1"/>
  <c r="AV235" i="2"/>
  <c r="AU235" i="2"/>
  <c r="E194" i="2" l="1"/>
  <c r="BM191" i="2"/>
  <c r="BO191" i="2"/>
  <c r="BP191" i="2"/>
  <c r="B194" i="2"/>
  <c r="BX177" i="2"/>
  <c r="BY177" i="2" s="1"/>
  <c r="BU178" i="2" s="1"/>
  <c r="BV178" i="2" s="1"/>
  <c r="P201" i="2"/>
  <c r="T201" i="2"/>
  <c r="U201" i="2"/>
  <c r="Q202" i="2" s="1"/>
  <c r="S201" i="2"/>
  <c r="R201" i="2"/>
  <c r="CJ191" i="2"/>
  <c r="CH191" i="2"/>
  <c r="CL191" i="2"/>
  <c r="CM191" i="2"/>
  <c r="CI192" i="2" s="1"/>
  <c r="CK191" i="2"/>
  <c r="F194" i="2"/>
  <c r="G194" i="2" s="1"/>
  <c r="C195" i="2" s="1"/>
  <c r="D195" i="2" s="1"/>
  <c r="AD215" i="2"/>
  <c r="AF215" i="2"/>
  <c r="AG215" i="2"/>
  <c r="AI215" i="2"/>
  <c r="AE216" i="2" s="1"/>
  <c r="AH215" i="2"/>
  <c r="CC191" i="2"/>
  <c r="CE191" i="2" s="1"/>
  <c r="CF191" i="2" s="1"/>
  <c r="CB192" i="2" s="1"/>
  <c r="CA191" i="2"/>
  <c r="CQ219" i="2"/>
  <c r="CS219" i="2"/>
  <c r="CT219" i="2"/>
  <c r="CP220" i="2" s="1"/>
  <c r="CO219" i="2"/>
  <c r="CR219" i="2"/>
  <c r="BC181" i="2"/>
  <c r="BD181" i="2" s="1"/>
  <c r="AZ182" i="2" s="1"/>
  <c r="BB182" i="2" s="1"/>
  <c r="M218" i="2"/>
  <c r="I218" i="2"/>
  <c r="K218" i="2"/>
  <c r="N218" i="2"/>
  <c r="J219" i="2" s="1"/>
  <c r="L218" i="2"/>
  <c r="AP233" i="2"/>
  <c r="AL234" i="2" s="1"/>
  <c r="AO233" i="2"/>
  <c r="AN233" i="2"/>
  <c r="AK233" i="2"/>
  <c r="AM233" i="2"/>
  <c r="BI191" i="2"/>
  <c r="BH191" i="2"/>
  <c r="BF191" i="2"/>
  <c r="AB216" i="2"/>
  <c r="X217" i="2" s="1"/>
  <c r="W216" i="2"/>
  <c r="Z216" i="2"/>
  <c r="AA216" i="2"/>
  <c r="Y216" i="2"/>
  <c r="AT236" i="2"/>
  <c r="AR236" i="2"/>
  <c r="AW236" i="2"/>
  <c r="AS237" i="2" s="1"/>
  <c r="AV236" i="2"/>
  <c r="AU236" i="2"/>
  <c r="BQ191" i="2" l="1"/>
  <c r="BR191" i="2" s="1"/>
  <c r="BN192" i="2" s="1"/>
  <c r="B195" i="2"/>
  <c r="BT178" i="2"/>
  <c r="BW178" i="2"/>
  <c r="BX178" i="2" s="1"/>
  <c r="BY178" i="2" s="1"/>
  <c r="BU179" i="2" s="1"/>
  <c r="BO192" i="2"/>
  <c r="BM192" i="2"/>
  <c r="BP192" i="2"/>
  <c r="S202" i="2"/>
  <c r="U202" i="2"/>
  <c r="Q203" i="2" s="1"/>
  <c r="R202" i="2"/>
  <c r="P202" i="2"/>
  <c r="T202" i="2"/>
  <c r="E195" i="2"/>
  <c r="F195" i="2" s="1"/>
  <c r="G195" i="2" s="1"/>
  <c r="C196" i="2" s="1"/>
  <c r="AH216" i="2"/>
  <c r="AG216" i="2"/>
  <c r="AD216" i="2"/>
  <c r="AF216" i="2"/>
  <c r="AI216" i="2"/>
  <c r="AE217" i="2" s="1"/>
  <c r="CJ192" i="2"/>
  <c r="CH192" i="2"/>
  <c r="CL192" i="2"/>
  <c r="CK192" i="2"/>
  <c r="CM192" i="2"/>
  <c r="CI193" i="2" s="1"/>
  <c r="CA192" i="2"/>
  <c r="CC192" i="2"/>
  <c r="CD192" i="2"/>
  <c r="AY182" i="2"/>
  <c r="CS220" i="2"/>
  <c r="CR220" i="2"/>
  <c r="CQ220" i="2"/>
  <c r="CT220" i="2"/>
  <c r="CP221" i="2" s="1"/>
  <c r="CO220" i="2"/>
  <c r="BA182" i="2"/>
  <c r="BC182" i="2" s="1"/>
  <c r="BD182" i="2" s="1"/>
  <c r="AZ183" i="2" s="1"/>
  <c r="N219" i="2"/>
  <c r="J220" i="2" s="1"/>
  <c r="L219" i="2"/>
  <c r="I219" i="2"/>
  <c r="M219" i="2"/>
  <c r="K219" i="2"/>
  <c r="AP234" i="2"/>
  <c r="AL235" i="2" s="1"/>
  <c r="AO234" i="2"/>
  <c r="AN234" i="2"/>
  <c r="AM234" i="2"/>
  <c r="AK234" i="2"/>
  <c r="AB217" i="2"/>
  <c r="X218" i="2" s="1"/>
  <c r="Z217" i="2"/>
  <c r="W217" i="2"/>
  <c r="AA217" i="2"/>
  <c r="Y217" i="2"/>
  <c r="BJ191" i="2"/>
  <c r="BK191" i="2" s="1"/>
  <c r="BG192" i="2" s="1"/>
  <c r="AT237" i="2"/>
  <c r="AR237" i="2"/>
  <c r="AW237" i="2"/>
  <c r="AS238" i="2" s="1"/>
  <c r="AV237" i="2"/>
  <c r="AU237" i="2"/>
  <c r="D196" i="2" l="1"/>
  <c r="E196" i="2"/>
  <c r="B196" i="2"/>
  <c r="BQ192" i="2"/>
  <c r="BR192" i="2" s="1"/>
  <c r="BN193" i="2" s="1"/>
  <c r="BM193" i="2" s="1"/>
  <c r="BW179" i="2"/>
  <c r="BV179" i="2"/>
  <c r="BT179" i="2"/>
  <c r="S203" i="2"/>
  <c r="R203" i="2"/>
  <c r="U203" i="2"/>
  <c r="Q204" i="2" s="1"/>
  <c r="T203" i="2"/>
  <c r="P203" i="2"/>
  <c r="CE192" i="2"/>
  <c r="CF192" i="2" s="1"/>
  <c r="CB193" i="2" s="1"/>
  <c r="CC193" i="2" s="1"/>
  <c r="AG217" i="2"/>
  <c r="AD217" i="2"/>
  <c r="AH217" i="2"/>
  <c r="AI217" i="2"/>
  <c r="AE218" i="2" s="1"/>
  <c r="AF217" i="2"/>
  <c r="CJ193" i="2"/>
  <c r="CL193" i="2"/>
  <c r="CK193" i="2"/>
  <c r="CH193" i="2"/>
  <c r="CM193" i="2"/>
  <c r="CI194" i="2" s="1"/>
  <c r="F196" i="2"/>
  <c r="G196" i="2" s="1"/>
  <c r="C197" i="2" s="1"/>
  <c r="D197" i="2" s="1"/>
  <c r="BB183" i="2"/>
  <c r="AY183" i="2"/>
  <c r="BA183" i="2"/>
  <c r="CQ221" i="2"/>
  <c r="CT221" i="2"/>
  <c r="CP222" i="2" s="1"/>
  <c r="CR221" i="2"/>
  <c r="CS221" i="2"/>
  <c r="CO221" i="2"/>
  <c r="I220" i="2"/>
  <c r="M220" i="2"/>
  <c r="N220" i="2"/>
  <c r="J221" i="2" s="1"/>
  <c r="L220" i="2"/>
  <c r="K220" i="2"/>
  <c r="AM235" i="2"/>
  <c r="AK235" i="2"/>
  <c r="AP235" i="2"/>
  <c r="AL236" i="2" s="1"/>
  <c r="AO235" i="2"/>
  <c r="AN235" i="2"/>
  <c r="BF192" i="2"/>
  <c r="BI192" i="2"/>
  <c r="BH192" i="2"/>
  <c r="AB218" i="2"/>
  <c r="X219" i="2" s="1"/>
  <c r="Z218" i="2"/>
  <c r="W218" i="2"/>
  <c r="AA218" i="2"/>
  <c r="Y218" i="2"/>
  <c r="AT238" i="2"/>
  <c r="AR238" i="2"/>
  <c r="AW238" i="2"/>
  <c r="AS239" i="2" s="1"/>
  <c r="AV238" i="2"/>
  <c r="AU238" i="2"/>
  <c r="BO193" i="2" l="1"/>
  <c r="BP193" i="2"/>
  <c r="BX179" i="2"/>
  <c r="BY179" i="2" s="1"/>
  <c r="BU180" i="2" s="1"/>
  <c r="R204" i="2"/>
  <c r="S204" i="2"/>
  <c r="P204" i="2"/>
  <c r="T204" i="2"/>
  <c r="U204" i="2"/>
  <c r="Q205" i="2" s="1"/>
  <c r="CA193" i="2"/>
  <c r="CD193" i="2"/>
  <c r="CE193" i="2" s="1"/>
  <c r="CF193" i="2" s="1"/>
  <c r="CB194" i="2" s="1"/>
  <c r="CD194" i="2" s="1"/>
  <c r="B197" i="2"/>
  <c r="E197" i="2"/>
  <c r="F197" i="2" s="1"/>
  <c r="G197" i="2" s="1"/>
  <c r="C198" i="2" s="1"/>
  <c r="E198" i="2" s="1"/>
  <c r="CK194" i="2"/>
  <c r="CM194" i="2"/>
  <c r="CI195" i="2" s="1"/>
  <c r="CH194" i="2"/>
  <c r="CL194" i="2"/>
  <c r="CJ194" i="2"/>
  <c r="AD218" i="2"/>
  <c r="AH218" i="2"/>
  <c r="AF218" i="2"/>
  <c r="AI218" i="2"/>
  <c r="AE219" i="2" s="1"/>
  <c r="AG218" i="2"/>
  <c r="BC183" i="2"/>
  <c r="BD183" i="2" s="1"/>
  <c r="AZ184" i="2" s="1"/>
  <c r="BA184" i="2" s="1"/>
  <c r="CR222" i="2"/>
  <c r="CQ222" i="2"/>
  <c r="CO222" i="2"/>
  <c r="CT222" i="2"/>
  <c r="CP223" i="2" s="1"/>
  <c r="CS222" i="2"/>
  <c r="M221" i="2"/>
  <c r="K221" i="2"/>
  <c r="N221" i="2"/>
  <c r="J222" i="2" s="1"/>
  <c r="L221" i="2"/>
  <c r="I221" i="2"/>
  <c r="AM236" i="2"/>
  <c r="AP236" i="2"/>
  <c r="AL237" i="2" s="1"/>
  <c r="AK236" i="2"/>
  <c r="AN236" i="2"/>
  <c r="AO236" i="2"/>
  <c r="BJ192" i="2"/>
  <c r="BK192" i="2" s="1"/>
  <c r="BG193" i="2" s="1"/>
  <c r="AB219" i="2"/>
  <c r="X220" i="2" s="1"/>
  <c r="W219" i="2"/>
  <c r="Z219" i="2"/>
  <c r="AA219" i="2"/>
  <c r="Y219" i="2"/>
  <c r="AT239" i="2"/>
  <c r="AV239" i="2"/>
  <c r="AU239" i="2"/>
  <c r="AW239" i="2"/>
  <c r="AS240" i="2" s="1"/>
  <c r="AR239" i="2"/>
  <c r="CC194" i="2" l="1"/>
  <c r="CF194" i="2"/>
  <c r="CB195" i="2" s="1"/>
  <c r="CD195" i="2" s="1"/>
  <c r="BQ193" i="2"/>
  <c r="BR193" i="2" s="1"/>
  <c r="BN194" i="2" s="1"/>
  <c r="CA194" i="2"/>
  <c r="BT180" i="2"/>
  <c r="BW180" i="2"/>
  <c r="BX180" i="2"/>
  <c r="BV180" i="2"/>
  <c r="BY180" i="2"/>
  <c r="BU181" i="2" s="1"/>
  <c r="CE194" i="2"/>
  <c r="P205" i="2"/>
  <c r="U205" i="2"/>
  <c r="Q206" i="2" s="1"/>
  <c r="T205" i="2"/>
  <c r="S205" i="2"/>
  <c r="R205" i="2"/>
  <c r="D198" i="2"/>
  <c r="F198" i="2" s="1"/>
  <c r="G198" i="2" s="1"/>
  <c r="C199" i="2" s="1"/>
  <c r="D199" i="2" s="1"/>
  <c r="B198" i="2"/>
  <c r="AI219" i="2"/>
  <c r="AE220" i="2" s="1"/>
  <c r="AD219" i="2"/>
  <c r="AF219" i="2"/>
  <c r="AH219" i="2"/>
  <c r="AG219" i="2"/>
  <c r="CJ195" i="2"/>
  <c r="CH195" i="2"/>
  <c r="CL195" i="2"/>
  <c r="CK195" i="2"/>
  <c r="CM195" i="2"/>
  <c r="CI196" i="2" s="1"/>
  <c r="AY184" i="2"/>
  <c r="BB184" i="2"/>
  <c r="BC184" i="2" s="1"/>
  <c r="BD184" i="2" s="1"/>
  <c r="AZ185" i="2" s="1"/>
  <c r="CF195" i="2"/>
  <c r="CB196" i="2" s="1"/>
  <c r="CF196" i="2" s="1"/>
  <c r="CB197" i="2" s="1"/>
  <c r="CO223" i="2"/>
  <c r="CR223" i="2"/>
  <c r="CT223" i="2"/>
  <c r="CP224" i="2" s="1"/>
  <c r="CS223" i="2"/>
  <c r="CQ223" i="2"/>
  <c r="CC195" i="2"/>
  <c r="AP237" i="2"/>
  <c r="AL238" i="2" s="1"/>
  <c r="AO237" i="2"/>
  <c r="AN237" i="2"/>
  <c r="AK237" i="2"/>
  <c r="AM237" i="2"/>
  <c r="N222" i="2"/>
  <c r="J223" i="2" s="1"/>
  <c r="L222" i="2"/>
  <c r="K222" i="2"/>
  <c r="I222" i="2"/>
  <c r="M222" i="2"/>
  <c r="Y220" i="2"/>
  <c r="AB220" i="2"/>
  <c r="X221" i="2" s="1"/>
  <c r="Z220" i="2"/>
  <c r="AA220" i="2"/>
  <c r="W220" i="2"/>
  <c r="BF193" i="2"/>
  <c r="BI193" i="2"/>
  <c r="BH193" i="2"/>
  <c r="AT240" i="2"/>
  <c r="AW240" i="2"/>
  <c r="AS241" i="2" s="1"/>
  <c r="AR240" i="2"/>
  <c r="AV240" i="2"/>
  <c r="AU240" i="2"/>
  <c r="CA195" i="2" l="1"/>
  <c r="CE195" i="2"/>
  <c r="BP194" i="2"/>
  <c r="BO194" i="2"/>
  <c r="BM194" i="2"/>
  <c r="BX181" i="2"/>
  <c r="BY181" i="2"/>
  <c r="BU182" i="2" s="1"/>
  <c r="BT181" i="2"/>
  <c r="BV181" i="2"/>
  <c r="BW181" i="2"/>
  <c r="S206" i="2"/>
  <c r="P206" i="2"/>
  <c r="R206" i="2"/>
  <c r="U206" i="2"/>
  <c r="Q207" i="2" s="1"/>
  <c r="T206" i="2"/>
  <c r="E199" i="2"/>
  <c r="F199" i="2" s="1"/>
  <c r="G199" i="2" s="1"/>
  <c r="C200" i="2" s="1"/>
  <c r="CM196" i="2"/>
  <c r="CI197" i="2" s="1"/>
  <c r="CH196" i="2"/>
  <c r="CJ196" i="2"/>
  <c r="CL196" i="2"/>
  <c r="CK196" i="2"/>
  <c r="B199" i="2"/>
  <c r="AF220" i="2"/>
  <c r="AI220" i="2"/>
  <c r="AE221" i="2" s="1"/>
  <c r="AG220" i="2"/>
  <c r="AD220" i="2"/>
  <c r="AH220" i="2"/>
  <c r="AY185" i="2"/>
  <c r="BB185" i="2"/>
  <c r="BA185" i="2"/>
  <c r="CA196" i="2"/>
  <c r="CD196" i="2"/>
  <c r="CC196" i="2"/>
  <c r="BJ193" i="2"/>
  <c r="BK193" i="2" s="1"/>
  <c r="BG194" i="2" s="1"/>
  <c r="BH194" i="2" s="1"/>
  <c r="CE196" i="2"/>
  <c r="CS224" i="2"/>
  <c r="CT224" i="2"/>
  <c r="CP225" i="2" s="1"/>
  <c r="CO224" i="2"/>
  <c r="CR224" i="2"/>
  <c r="CQ224" i="2"/>
  <c r="CE197" i="2"/>
  <c r="CF197" i="2"/>
  <c r="CB198" i="2" s="1"/>
  <c r="CD197" i="2"/>
  <c r="CC197" i="2"/>
  <c r="CA197" i="2"/>
  <c r="M223" i="2"/>
  <c r="I223" i="2"/>
  <c r="K223" i="2"/>
  <c r="N223" i="2"/>
  <c r="J224" i="2" s="1"/>
  <c r="L223" i="2"/>
  <c r="AM238" i="2"/>
  <c r="AK238" i="2"/>
  <c r="AO238" i="2"/>
  <c r="AP238" i="2"/>
  <c r="AL239" i="2" s="1"/>
  <c r="AN238" i="2"/>
  <c r="W221" i="2"/>
  <c r="AA221" i="2"/>
  <c r="Z221" i="2"/>
  <c r="Y221" i="2"/>
  <c r="AB221" i="2"/>
  <c r="X222" i="2" s="1"/>
  <c r="AT241" i="2"/>
  <c r="AR241" i="2"/>
  <c r="AW241" i="2"/>
  <c r="AS242" i="2" s="1"/>
  <c r="AU241" i="2"/>
  <c r="AV241" i="2"/>
  <c r="BQ194" i="2" l="1"/>
  <c r="BR194" i="2" s="1"/>
  <c r="BN195" i="2" s="1"/>
  <c r="BY182" i="2"/>
  <c r="BU183" i="2" s="1"/>
  <c r="BW182" i="2"/>
  <c r="BT182" i="2"/>
  <c r="BV182" i="2"/>
  <c r="BX182" i="2"/>
  <c r="P207" i="2"/>
  <c r="U207" i="2"/>
  <c r="Q208" i="2" s="1"/>
  <c r="S207" i="2"/>
  <c r="T207" i="2"/>
  <c r="R207" i="2"/>
  <c r="BC185" i="2"/>
  <c r="BD185" i="2" s="1"/>
  <c r="AZ186" i="2" s="1"/>
  <c r="AY186" i="2" s="1"/>
  <c r="E200" i="2"/>
  <c r="B200" i="2"/>
  <c r="D200" i="2"/>
  <c r="CJ197" i="2"/>
  <c r="CH197" i="2"/>
  <c r="CM197" i="2"/>
  <c r="CI198" i="2" s="1"/>
  <c r="CK197" i="2"/>
  <c r="CL197" i="2"/>
  <c r="AH221" i="2"/>
  <c r="AI221" i="2"/>
  <c r="AE222" i="2" s="1"/>
  <c r="AF221" i="2"/>
  <c r="AD221" i="2"/>
  <c r="AG221" i="2"/>
  <c r="BI194" i="2"/>
  <c r="BJ194" i="2" s="1"/>
  <c r="BK194" i="2" s="1"/>
  <c r="BG195" i="2" s="1"/>
  <c r="BF194" i="2"/>
  <c r="CQ225" i="2"/>
  <c r="CT225" i="2"/>
  <c r="CP226" i="2" s="1"/>
  <c r="CO225" i="2"/>
  <c r="CS225" i="2"/>
  <c r="CR225" i="2"/>
  <c r="K224" i="2"/>
  <c r="M224" i="2"/>
  <c r="I224" i="2"/>
  <c r="L224" i="2"/>
  <c r="N224" i="2"/>
  <c r="J225" i="2" s="1"/>
  <c r="AN239" i="2"/>
  <c r="AK239" i="2"/>
  <c r="AP239" i="2"/>
  <c r="AL240" i="2" s="1"/>
  <c r="AO239" i="2"/>
  <c r="AM239" i="2"/>
  <c r="CE198" i="2"/>
  <c r="CD198" i="2"/>
  <c r="CA198" i="2"/>
  <c r="CC198" i="2"/>
  <c r="CF198" i="2"/>
  <c r="CB199" i="2" s="1"/>
  <c r="Y222" i="2"/>
  <c r="W222" i="2"/>
  <c r="AB222" i="2"/>
  <c r="X223" i="2" s="1"/>
  <c r="Z222" i="2"/>
  <c r="AA222" i="2"/>
  <c r="AT242" i="2"/>
  <c r="AR242" i="2"/>
  <c r="AW242" i="2"/>
  <c r="AS243" i="2" s="1"/>
  <c r="AU242" i="2"/>
  <c r="AV242" i="2"/>
  <c r="BA186" i="2" l="1"/>
  <c r="BB186" i="2"/>
  <c r="F200" i="2"/>
  <c r="G200" i="2" s="1"/>
  <c r="C201" i="2" s="1"/>
  <c r="B201" i="2" s="1"/>
  <c r="BP195" i="2"/>
  <c r="BM195" i="2"/>
  <c r="BO195" i="2"/>
  <c r="BQ195" i="2" s="1"/>
  <c r="BR195" i="2" s="1"/>
  <c r="BN196" i="2" s="1"/>
  <c r="BX183" i="2"/>
  <c r="BV183" i="2"/>
  <c r="BT183" i="2"/>
  <c r="BY183" i="2"/>
  <c r="BU184" i="2" s="1"/>
  <c r="BW183" i="2"/>
  <c r="R208" i="2"/>
  <c r="U208" i="2"/>
  <c r="Q209" i="2" s="1"/>
  <c r="S208" i="2"/>
  <c r="T208" i="2"/>
  <c r="P208" i="2"/>
  <c r="D201" i="2"/>
  <c r="CL198" i="2"/>
  <c r="CK198" i="2"/>
  <c r="CJ198" i="2"/>
  <c r="CH198" i="2"/>
  <c r="CM198" i="2"/>
  <c r="CI199" i="2" s="1"/>
  <c r="AG222" i="2"/>
  <c r="AD222" i="2"/>
  <c r="AH222" i="2"/>
  <c r="AF222" i="2"/>
  <c r="AI222" i="2"/>
  <c r="AE223" i="2" s="1"/>
  <c r="CQ226" i="2"/>
  <c r="CT226" i="2"/>
  <c r="CP227" i="2" s="1"/>
  <c r="CS226" i="2"/>
  <c r="CO226" i="2"/>
  <c r="CR226" i="2"/>
  <c r="BC186" i="2"/>
  <c r="BD186" i="2" s="1"/>
  <c r="AZ187" i="2" s="1"/>
  <c r="BA187" i="2" s="1"/>
  <c r="M225" i="2"/>
  <c r="L225" i="2"/>
  <c r="K225" i="2"/>
  <c r="N225" i="2"/>
  <c r="J226" i="2" s="1"/>
  <c r="I225" i="2"/>
  <c r="CE199" i="2"/>
  <c r="CA199" i="2"/>
  <c r="CD199" i="2"/>
  <c r="CF199" i="2"/>
  <c r="CB200" i="2" s="1"/>
  <c r="CC199" i="2"/>
  <c r="AN240" i="2"/>
  <c r="AK240" i="2"/>
  <c r="AO240" i="2"/>
  <c r="AP240" i="2"/>
  <c r="AL241" i="2" s="1"/>
  <c r="AM240" i="2"/>
  <c r="AA223" i="2"/>
  <c r="Z223" i="2"/>
  <c r="Y223" i="2"/>
  <c r="AB223" i="2"/>
  <c r="X224" i="2" s="1"/>
  <c r="W223" i="2"/>
  <c r="BF195" i="2"/>
  <c r="BI195" i="2"/>
  <c r="BH195" i="2"/>
  <c r="AT243" i="2"/>
  <c r="AR243" i="2"/>
  <c r="AW243" i="2"/>
  <c r="AS244" i="2" s="1"/>
  <c r="AU243" i="2"/>
  <c r="AV243" i="2"/>
  <c r="E201" i="2" l="1"/>
  <c r="F201" i="2" s="1"/>
  <c r="G201" i="2" s="1"/>
  <c r="C202" i="2" s="1"/>
  <c r="BO196" i="2"/>
  <c r="BP196" i="2"/>
  <c r="BM196" i="2"/>
  <c r="BX184" i="2"/>
  <c r="BW184" i="2"/>
  <c r="BV184" i="2"/>
  <c r="BY184" i="2"/>
  <c r="BU185" i="2" s="1"/>
  <c r="BT184" i="2"/>
  <c r="R209" i="2"/>
  <c r="S209" i="2"/>
  <c r="U209" i="2"/>
  <c r="Q210" i="2" s="1"/>
  <c r="P209" i="2"/>
  <c r="T209" i="2"/>
  <c r="CL199" i="2"/>
  <c r="CH199" i="2"/>
  <c r="CM199" i="2"/>
  <c r="CI200" i="2" s="1"/>
  <c r="CJ199" i="2"/>
  <c r="CK199" i="2"/>
  <c r="AF223" i="2"/>
  <c r="AH223" i="2"/>
  <c r="AI223" i="2"/>
  <c r="AE224" i="2" s="1"/>
  <c r="AG223" i="2"/>
  <c r="AD223" i="2"/>
  <c r="BB187" i="2"/>
  <c r="BC187" i="2" s="1"/>
  <c r="BD187" i="2" s="1"/>
  <c r="AZ188" i="2" s="1"/>
  <c r="BA188" i="2" s="1"/>
  <c r="AY187" i="2"/>
  <c r="CR227" i="2"/>
  <c r="CQ227" i="2"/>
  <c r="CT227" i="2"/>
  <c r="CP228" i="2" s="1"/>
  <c r="CO227" i="2"/>
  <c r="CS227" i="2"/>
  <c r="AP241" i="2"/>
  <c r="AL242" i="2" s="1"/>
  <c r="AO241" i="2"/>
  <c r="AN241" i="2"/>
  <c r="AM241" i="2"/>
  <c r="AK241" i="2"/>
  <c r="I226" i="2"/>
  <c r="K226" i="2"/>
  <c r="L226" i="2"/>
  <c r="N226" i="2"/>
  <c r="J227" i="2" s="1"/>
  <c r="M226" i="2"/>
  <c r="CD200" i="2"/>
  <c r="CA200" i="2"/>
  <c r="CC200" i="2"/>
  <c r="CF200" i="2"/>
  <c r="CB201" i="2" s="1"/>
  <c r="CE200" i="2"/>
  <c r="BJ195" i="2"/>
  <c r="BK195" i="2" s="1"/>
  <c r="BG196" i="2" s="1"/>
  <c r="W224" i="2"/>
  <c r="AB224" i="2"/>
  <c r="X225" i="2" s="1"/>
  <c r="AA224" i="2"/>
  <c r="Z224" i="2"/>
  <c r="Y224" i="2"/>
  <c r="AT244" i="2"/>
  <c r="AR244" i="2"/>
  <c r="AW244" i="2"/>
  <c r="AS245" i="2" s="1"/>
  <c r="AU244" i="2"/>
  <c r="AV244" i="2"/>
  <c r="E202" i="2" l="1"/>
  <c r="D202" i="2"/>
  <c r="F202" i="2" s="1"/>
  <c r="G202" i="2" s="1"/>
  <c r="C203" i="2" s="1"/>
  <c r="BQ196" i="2"/>
  <c r="BR196" i="2" s="1"/>
  <c r="BN197" i="2" s="1"/>
  <c r="BO197" i="2" s="1"/>
  <c r="B202" i="2"/>
  <c r="BM197" i="2"/>
  <c r="BT185" i="2"/>
  <c r="BW185" i="2"/>
  <c r="BX185" i="2"/>
  <c r="BY185" i="2"/>
  <c r="BU186" i="2" s="1"/>
  <c r="BV185" i="2"/>
  <c r="P210" i="2"/>
  <c r="S210" i="2"/>
  <c r="R210" i="2"/>
  <c r="U210" i="2"/>
  <c r="Q211" i="2" s="1"/>
  <c r="T210" i="2"/>
  <c r="CM200" i="2"/>
  <c r="CI201" i="2" s="1"/>
  <c r="CH200" i="2"/>
  <c r="CL200" i="2"/>
  <c r="CJ200" i="2"/>
  <c r="CK200" i="2"/>
  <c r="AF224" i="2"/>
  <c r="AH224" i="2"/>
  <c r="AD224" i="2"/>
  <c r="AG224" i="2"/>
  <c r="AI224" i="2"/>
  <c r="AE225" i="2" s="1"/>
  <c r="D203" i="2"/>
  <c r="E203" i="2"/>
  <c r="B203" i="2"/>
  <c r="BB188" i="2"/>
  <c r="BC188" i="2" s="1"/>
  <c r="BD188" i="2" s="1"/>
  <c r="AZ189" i="2" s="1"/>
  <c r="AY188" i="2"/>
  <c r="CT228" i="2"/>
  <c r="CP229" i="2" s="1"/>
  <c r="CQ228" i="2"/>
  <c r="CR228" i="2"/>
  <c r="CS228" i="2"/>
  <c r="CO228" i="2"/>
  <c r="K227" i="2"/>
  <c r="M227" i="2"/>
  <c r="N227" i="2"/>
  <c r="J228" i="2" s="1"/>
  <c r="L227" i="2"/>
  <c r="I227" i="2"/>
  <c r="CF201" i="2"/>
  <c r="CB202" i="2" s="1"/>
  <c r="CE201" i="2"/>
  <c r="CD201" i="2"/>
  <c r="CA201" i="2"/>
  <c r="CC201" i="2"/>
  <c r="AP242" i="2"/>
  <c r="AL243" i="2" s="1"/>
  <c r="AN242" i="2"/>
  <c r="AO242" i="2"/>
  <c r="AM242" i="2"/>
  <c r="AK242" i="2"/>
  <c r="BF196" i="2"/>
  <c r="BI196" i="2"/>
  <c r="BH196" i="2"/>
  <c r="Z225" i="2"/>
  <c r="W225" i="2"/>
  <c r="AB225" i="2"/>
  <c r="X226" i="2" s="1"/>
  <c r="AA225" i="2"/>
  <c r="Y225" i="2"/>
  <c r="AT245" i="2"/>
  <c r="AR245" i="2"/>
  <c r="AW245" i="2"/>
  <c r="AS246" i="2" s="1"/>
  <c r="AU245" i="2"/>
  <c r="AV245" i="2"/>
  <c r="BP197" i="2" l="1"/>
  <c r="BQ197" i="2"/>
  <c r="BR197" i="2" s="1"/>
  <c r="BN198" i="2" s="1"/>
  <c r="BO198" i="2"/>
  <c r="BP198" i="2"/>
  <c r="BM198" i="2"/>
  <c r="BT186" i="2"/>
  <c r="BY186" i="2"/>
  <c r="BU187" i="2" s="1"/>
  <c r="BX186" i="2"/>
  <c r="BW186" i="2"/>
  <c r="BV186" i="2"/>
  <c r="S211" i="2"/>
  <c r="P211" i="2"/>
  <c r="U211" i="2"/>
  <c r="Q212" i="2" s="1"/>
  <c r="T211" i="2"/>
  <c r="R211" i="2"/>
  <c r="AF225" i="2"/>
  <c r="AI225" i="2"/>
  <c r="AE226" i="2" s="1"/>
  <c r="AD225" i="2"/>
  <c r="AG225" i="2"/>
  <c r="AH225" i="2"/>
  <c r="CM201" i="2"/>
  <c r="CI202" i="2" s="1"/>
  <c r="CK201" i="2"/>
  <c r="CL201" i="2"/>
  <c r="CJ201" i="2"/>
  <c r="CH201" i="2"/>
  <c r="F203" i="2"/>
  <c r="G203" i="2" s="1"/>
  <c r="C204" i="2" s="1"/>
  <c r="D204" i="2" s="1"/>
  <c r="BJ196" i="2"/>
  <c r="BK196" i="2" s="1"/>
  <c r="BG197" i="2" s="1"/>
  <c r="BH197" i="2" s="1"/>
  <c r="CR229" i="2"/>
  <c r="CO229" i="2"/>
  <c r="CT229" i="2"/>
  <c r="CP230" i="2" s="1"/>
  <c r="CS229" i="2"/>
  <c r="CQ229" i="2"/>
  <c r="CA202" i="2"/>
  <c r="CE202" i="2"/>
  <c r="CD202" i="2"/>
  <c r="CF202" i="2"/>
  <c r="CB203" i="2" s="1"/>
  <c r="CC202" i="2"/>
  <c r="M228" i="2"/>
  <c r="N228" i="2"/>
  <c r="J229" i="2" s="1"/>
  <c r="L228" i="2"/>
  <c r="I228" i="2"/>
  <c r="K228" i="2"/>
  <c r="AO243" i="2"/>
  <c r="AP243" i="2"/>
  <c r="AL244" i="2" s="1"/>
  <c r="AN243" i="2"/>
  <c r="AM243" i="2"/>
  <c r="AK243" i="2"/>
  <c r="BA189" i="2"/>
  <c r="AY189" i="2"/>
  <c r="BB189" i="2"/>
  <c r="BF197" i="2"/>
  <c r="Y226" i="2"/>
  <c r="Z226" i="2"/>
  <c r="AB226" i="2"/>
  <c r="X227" i="2" s="1"/>
  <c r="AA226" i="2"/>
  <c r="W226" i="2"/>
  <c r="AT246" i="2"/>
  <c r="AR246" i="2"/>
  <c r="AW246" i="2"/>
  <c r="AS247" i="2" s="1"/>
  <c r="AU246" i="2"/>
  <c r="AV246" i="2"/>
  <c r="BQ198" i="2" l="1"/>
  <c r="BR198" i="2" s="1"/>
  <c r="BN199" i="2" s="1"/>
  <c r="BI197" i="2"/>
  <c r="BP199" i="2"/>
  <c r="BM199" i="2"/>
  <c r="BO199" i="2"/>
  <c r="BQ199" i="2" s="1"/>
  <c r="BR199" i="2" s="1"/>
  <c r="BN200" i="2" s="1"/>
  <c r="BX187" i="2"/>
  <c r="BV187" i="2"/>
  <c r="BY187" i="2"/>
  <c r="BU188" i="2" s="1"/>
  <c r="BT187" i="2"/>
  <c r="BW187" i="2"/>
  <c r="U212" i="2"/>
  <c r="Q213" i="2" s="1"/>
  <c r="T212" i="2"/>
  <c r="P212" i="2"/>
  <c r="R212" i="2"/>
  <c r="S212" i="2"/>
  <c r="BJ197" i="2"/>
  <c r="BK197" i="2" s="1"/>
  <c r="BG198" i="2" s="1"/>
  <c r="BF198" i="2" s="1"/>
  <c r="CM202" i="2"/>
  <c r="CI203" i="2" s="1"/>
  <c r="CL202" i="2"/>
  <c r="CK202" i="2"/>
  <c r="CH202" i="2"/>
  <c r="CJ202" i="2"/>
  <c r="AG226" i="2"/>
  <c r="AH226" i="2"/>
  <c r="AD226" i="2"/>
  <c r="AI226" i="2"/>
  <c r="AE227" i="2" s="1"/>
  <c r="AF226" i="2"/>
  <c r="B204" i="2"/>
  <c r="E204" i="2"/>
  <c r="F204" i="2" s="1"/>
  <c r="G204" i="2" s="1"/>
  <c r="C205" i="2" s="1"/>
  <c r="E205" i="2" s="1"/>
  <c r="CS230" i="2"/>
  <c r="CR230" i="2"/>
  <c r="CQ230" i="2"/>
  <c r="CT230" i="2"/>
  <c r="CP231" i="2" s="1"/>
  <c r="CO230" i="2"/>
  <c r="AP244" i="2"/>
  <c r="AL245" i="2" s="1"/>
  <c r="AO244" i="2"/>
  <c r="AN244" i="2"/>
  <c r="AK244" i="2"/>
  <c r="AM244" i="2"/>
  <c r="CE203" i="2"/>
  <c r="CF203" i="2"/>
  <c r="CB204" i="2" s="1"/>
  <c r="CD203" i="2"/>
  <c r="CC203" i="2"/>
  <c r="CA203" i="2"/>
  <c r="K229" i="2"/>
  <c r="L229" i="2"/>
  <c r="I229" i="2"/>
  <c r="M229" i="2"/>
  <c r="N229" i="2"/>
  <c r="J230" i="2" s="1"/>
  <c r="AA227" i="2"/>
  <c r="Y227" i="2"/>
  <c r="AB227" i="2"/>
  <c r="X228" i="2" s="1"/>
  <c r="Z227" i="2"/>
  <c r="W227" i="2"/>
  <c r="BC189" i="2"/>
  <c r="BD189" i="2" s="1"/>
  <c r="AZ190" i="2" s="1"/>
  <c r="AT247" i="2"/>
  <c r="AR247" i="2"/>
  <c r="AW247" i="2"/>
  <c r="AS248" i="2" s="1"/>
  <c r="AU247" i="2"/>
  <c r="AV247" i="2"/>
  <c r="BO200" i="2" l="1"/>
  <c r="BM200" i="2"/>
  <c r="BP200" i="2"/>
  <c r="BI198" i="2"/>
  <c r="BH198" i="2"/>
  <c r="BJ198" i="2" s="1"/>
  <c r="BK198" i="2" s="1"/>
  <c r="BG199" i="2" s="1"/>
  <c r="BW188" i="2"/>
  <c r="BV188" i="2"/>
  <c r="BY188" i="2"/>
  <c r="BU189" i="2" s="1"/>
  <c r="BX188" i="2"/>
  <c r="BT188" i="2"/>
  <c r="BQ200" i="2"/>
  <c r="BR200" i="2" s="1"/>
  <c r="BN201" i="2" s="1"/>
  <c r="BP201" i="2" s="1"/>
  <c r="T213" i="2"/>
  <c r="R213" i="2"/>
  <c r="U213" i="2"/>
  <c r="Q214" i="2" s="1"/>
  <c r="S213" i="2"/>
  <c r="P213" i="2"/>
  <c r="B205" i="2"/>
  <c r="D205" i="2"/>
  <c r="F205" i="2" s="1"/>
  <c r="G205" i="2" s="1"/>
  <c r="C206" i="2" s="1"/>
  <c r="AI227" i="2"/>
  <c r="AE228" i="2" s="1"/>
  <c r="AD227" i="2"/>
  <c r="AF227" i="2"/>
  <c r="AH227" i="2"/>
  <c r="AG227" i="2"/>
  <c r="CK203" i="2"/>
  <c r="CM203" i="2"/>
  <c r="CI204" i="2" s="1"/>
  <c r="CH203" i="2"/>
  <c r="CJ203" i="2"/>
  <c r="CL203" i="2"/>
  <c r="CS231" i="2"/>
  <c r="CR231" i="2"/>
  <c r="CT231" i="2"/>
  <c r="CP232" i="2" s="1"/>
  <c r="CO231" i="2"/>
  <c r="CQ231" i="2"/>
  <c r="AN245" i="2"/>
  <c r="AP245" i="2"/>
  <c r="AL246" i="2" s="1"/>
  <c r="AM245" i="2"/>
  <c r="AK245" i="2"/>
  <c r="AO245" i="2"/>
  <c r="CA204" i="2"/>
  <c r="CF204" i="2"/>
  <c r="CB205" i="2" s="1"/>
  <c r="CE204" i="2"/>
  <c r="CD204" i="2"/>
  <c r="CC204" i="2"/>
  <c r="N230" i="2"/>
  <c r="J231" i="2" s="1"/>
  <c r="M230" i="2"/>
  <c r="L230" i="2"/>
  <c r="K230" i="2"/>
  <c r="I230" i="2"/>
  <c r="AY190" i="2"/>
  <c r="BB190" i="2"/>
  <c r="BA190" i="2"/>
  <c r="AA228" i="2"/>
  <c r="Z228" i="2"/>
  <c r="Y228" i="2"/>
  <c r="W228" i="2"/>
  <c r="AB228" i="2"/>
  <c r="X229" i="2" s="1"/>
  <c r="AT248" i="2"/>
  <c r="AR248" i="2"/>
  <c r="AW248" i="2"/>
  <c r="AS249" i="2" s="1"/>
  <c r="AU248" i="2"/>
  <c r="AV248" i="2"/>
  <c r="BO201" i="2" l="1"/>
  <c r="BQ201" i="2" s="1"/>
  <c r="BR201" i="2" s="1"/>
  <c r="BN202" i="2" s="1"/>
  <c r="BW189" i="2"/>
  <c r="BT189" i="2"/>
  <c r="BV189" i="2"/>
  <c r="BX189" i="2"/>
  <c r="BY189" i="2"/>
  <c r="BU190" i="2" s="1"/>
  <c r="BM201" i="2"/>
  <c r="BO202" i="2"/>
  <c r="BM202" i="2"/>
  <c r="BP202" i="2"/>
  <c r="S214" i="2"/>
  <c r="P214" i="2"/>
  <c r="U214" i="2"/>
  <c r="Q215" i="2" s="1"/>
  <c r="T214" i="2"/>
  <c r="R214" i="2"/>
  <c r="E206" i="2"/>
  <c r="D206" i="2"/>
  <c r="B206" i="2"/>
  <c r="AF228" i="2"/>
  <c r="AI228" i="2"/>
  <c r="AE229" i="2" s="1"/>
  <c r="AD228" i="2"/>
  <c r="AG228" i="2"/>
  <c r="AH228" i="2"/>
  <c r="CJ204" i="2"/>
  <c r="CM204" i="2"/>
  <c r="CI205" i="2" s="1"/>
  <c r="CK204" i="2"/>
  <c r="CH204" i="2"/>
  <c r="CL204" i="2"/>
  <c r="CR232" i="2"/>
  <c r="CO232" i="2"/>
  <c r="CS232" i="2"/>
  <c r="CT232" i="2"/>
  <c r="CP233" i="2" s="1"/>
  <c r="CQ232" i="2"/>
  <c r="BC190" i="2"/>
  <c r="BD190" i="2" s="1"/>
  <c r="AZ191" i="2" s="1"/>
  <c r="BB191" i="2" s="1"/>
  <c r="CF205" i="2"/>
  <c r="CB206" i="2" s="1"/>
  <c r="CA205" i="2"/>
  <c r="CD205" i="2"/>
  <c r="CE205" i="2"/>
  <c r="CC205" i="2"/>
  <c r="L231" i="2"/>
  <c r="N231" i="2"/>
  <c r="J232" i="2" s="1"/>
  <c r="K231" i="2"/>
  <c r="I231" i="2"/>
  <c r="M231" i="2"/>
  <c r="AM246" i="2"/>
  <c r="AO246" i="2"/>
  <c r="AK246" i="2"/>
  <c r="AP246" i="2"/>
  <c r="AL247" i="2" s="1"/>
  <c r="AN246" i="2"/>
  <c r="AA229" i="2"/>
  <c r="Z229" i="2"/>
  <c r="Y229" i="2"/>
  <c r="W229" i="2"/>
  <c r="AB229" i="2"/>
  <c r="X230" i="2" s="1"/>
  <c r="BF199" i="2"/>
  <c r="BI199" i="2"/>
  <c r="BH199" i="2"/>
  <c r="AT249" i="2"/>
  <c r="AR249" i="2"/>
  <c r="AW249" i="2"/>
  <c r="AS250" i="2" s="1"/>
  <c r="AU249" i="2"/>
  <c r="AV249" i="2"/>
  <c r="F206" i="2" l="1"/>
  <c r="G206" i="2" s="1"/>
  <c r="C207" i="2" s="1"/>
  <c r="BQ202" i="2"/>
  <c r="BR202" i="2" s="1"/>
  <c r="BN203" i="2" s="1"/>
  <c r="BY190" i="2"/>
  <c r="BU191" i="2" s="1"/>
  <c r="BW190" i="2"/>
  <c r="BV190" i="2"/>
  <c r="BT190" i="2"/>
  <c r="BX190" i="2"/>
  <c r="BM203" i="2"/>
  <c r="BO203" i="2"/>
  <c r="BP203" i="2"/>
  <c r="P215" i="2"/>
  <c r="T215" i="2"/>
  <c r="S215" i="2"/>
  <c r="U215" i="2"/>
  <c r="Q216" i="2" s="1"/>
  <c r="R215" i="2"/>
  <c r="B207" i="2"/>
  <c r="E207" i="2"/>
  <c r="D207" i="2"/>
  <c r="CM205" i="2"/>
  <c r="CI206" i="2" s="1"/>
  <c r="CJ205" i="2"/>
  <c r="CH205" i="2"/>
  <c r="CK205" i="2"/>
  <c r="CL205" i="2"/>
  <c r="AG229" i="2"/>
  <c r="AF229" i="2"/>
  <c r="AH229" i="2"/>
  <c r="AD229" i="2"/>
  <c r="AI229" i="2"/>
  <c r="AE230" i="2" s="1"/>
  <c r="AY191" i="2"/>
  <c r="BA191" i="2"/>
  <c r="BC191" i="2" s="1"/>
  <c r="BD191" i="2" s="1"/>
  <c r="AZ192" i="2" s="1"/>
  <c r="CR233" i="2"/>
  <c r="CQ233" i="2"/>
  <c r="CO233" i="2"/>
  <c r="CT233" i="2"/>
  <c r="CP234" i="2" s="1"/>
  <c r="CS233" i="2"/>
  <c r="CE206" i="2"/>
  <c r="CF206" i="2"/>
  <c r="CB207" i="2" s="1"/>
  <c r="CC206" i="2"/>
  <c r="CD206" i="2"/>
  <c r="CA206" i="2"/>
  <c r="AP247" i="2"/>
  <c r="AL248" i="2" s="1"/>
  <c r="AO247" i="2"/>
  <c r="AN247" i="2"/>
  <c r="AM247" i="2"/>
  <c r="AK247" i="2"/>
  <c r="K232" i="2"/>
  <c r="N232" i="2"/>
  <c r="J233" i="2" s="1"/>
  <c r="I232" i="2"/>
  <c r="M232" i="2"/>
  <c r="L232" i="2"/>
  <c r="BJ199" i="2"/>
  <c r="BK199" i="2" s="1"/>
  <c r="BG200" i="2" s="1"/>
  <c r="AA230" i="2"/>
  <c r="Z230" i="2"/>
  <c r="Y230" i="2"/>
  <c r="W230" i="2"/>
  <c r="AB230" i="2"/>
  <c r="X231" i="2" s="1"/>
  <c r="AT250" i="2"/>
  <c r="AR250" i="2"/>
  <c r="AW250" i="2"/>
  <c r="AS251" i="2" s="1"/>
  <c r="AU250" i="2"/>
  <c r="AV250" i="2"/>
  <c r="BQ203" i="2" l="1"/>
  <c r="BR203" i="2" s="1"/>
  <c r="BN204" i="2" s="1"/>
  <c r="F207" i="2"/>
  <c r="G207" i="2" s="1"/>
  <c r="C208" i="2" s="1"/>
  <c r="D208" i="2" s="1"/>
  <c r="BY191" i="2"/>
  <c r="BU192" i="2" s="1"/>
  <c r="BX191" i="2"/>
  <c r="BW191" i="2"/>
  <c r="BV191" i="2"/>
  <c r="BT191" i="2"/>
  <c r="BM204" i="2"/>
  <c r="BO204" i="2"/>
  <c r="BP204" i="2"/>
  <c r="U216" i="2"/>
  <c r="Q217" i="2" s="1"/>
  <c r="R216" i="2"/>
  <c r="P216" i="2"/>
  <c r="T216" i="2"/>
  <c r="S216" i="2"/>
  <c r="B208" i="2"/>
  <c r="E208" i="2"/>
  <c r="F208" i="2" s="1"/>
  <c r="G208" i="2" s="1"/>
  <c r="C209" i="2" s="1"/>
  <c r="AG230" i="2"/>
  <c r="AI230" i="2"/>
  <c r="AE231" i="2" s="1"/>
  <c r="AD230" i="2"/>
  <c r="AH230" i="2"/>
  <c r="AF230" i="2"/>
  <c r="CK206" i="2"/>
  <c r="CJ206" i="2"/>
  <c r="CH206" i="2"/>
  <c r="CL206" i="2"/>
  <c r="CM206" i="2"/>
  <c r="CI207" i="2" s="1"/>
  <c r="CR234" i="2"/>
  <c r="CS234" i="2"/>
  <c r="CO234" i="2"/>
  <c r="CT234" i="2"/>
  <c r="CP235" i="2" s="1"/>
  <c r="CQ234" i="2"/>
  <c r="AN248" i="2"/>
  <c r="AK248" i="2"/>
  <c r="AP248" i="2"/>
  <c r="AL249" i="2" s="1"/>
  <c r="AO248" i="2"/>
  <c r="AM248" i="2"/>
  <c r="K233" i="2"/>
  <c r="I233" i="2"/>
  <c r="N233" i="2"/>
  <c r="J234" i="2" s="1"/>
  <c r="M233" i="2"/>
  <c r="L233" i="2"/>
  <c r="CF207" i="2"/>
  <c r="CB208" i="2" s="1"/>
  <c r="CE207" i="2"/>
  <c r="CA207" i="2"/>
  <c r="CD207" i="2"/>
  <c r="CC207" i="2"/>
  <c r="AY192" i="2"/>
  <c r="BB192" i="2"/>
  <c r="BA192" i="2"/>
  <c r="BI200" i="2"/>
  <c r="BH200" i="2"/>
  <c r="BF200" i="2"/>
  <c r="AB231" i="2"/>
  <c r="X232" i="2" s="1"/>
  <c r="AA231" i="2"/>
  <c r="Z231" i="2"/>
  <c r="Y231" i="2"/>
  <c r="W231" i="2"/>
  <c r="AT251" i="2"/>
  <c r="AR251" i="2"/>
  <c r="AW251" i="2"/>
  <c r="AS252" i="2" s="1"/>
  <c r="AU251" i="2"/>
  <c r="AV251" i="2"/>
  <c r="BQ204" i="2" l="1"/>
  <c r="BR204" i="2" s="1"/>
  <c r="BN205" i="2" s="1"/>
  <c r="BO205" i="2" s="1"/>
  <c r="BV192" i="2"/>
  <c r="BY192" i="2"/>
  <c r="BU193" i="2" s="1"/>
  <c r="BX192" i="2"/>
  <c r="BW192" i="2"/>
  <c r="BT192" i="2"/>
  <c r="P217" i="2"/>
  <c r="R217" i="2"/>
  <c r="T217" i="2"/>
  <c r="S217" i="2"/>
  <c r="U217" i="2"/>
  <c r="Q218" i="2" s="1"/>
  <c r="BM205" i="2"/>
  <c r="D209" i="2"/>
  <c r="B209" i="2"/>
  <c r="E209" i="2"/>
  <c r="AG231" i="2"/>
  <c r="AD231" i="2"/>
  <c r="AI231" i="2"/>
  <c r="AE232" i="2" s="1"/>
  <c r="AH231" i="2"/>
  <c r="AF231" i="2"/>
  <c r="CH207" i="2"/>
  <c r="CL207" i="2"/>
  <c r="CK207" i="2"/>
  <c r="CJ207" i="2"/>
  <c r="CM207" i="2"/>
  <c r="CI208" i="2" s="1"/>
  <c r="CQ235" i="2"/>
  <c r="CT235" i="2"/>
  <c r="CP236" i="2" s="1"/>
  <c r="CO235" i="2"/>
  <c r="CR235" i="2"/>
  <c r="CS235" i="2"/>
  <c r="AK249" i="2"/>
  <c r="AP249" i="2"/>
  <c r="AL250" i="2" s="1"/>
  <c r="AM249" i="2"/>
  <c r="AO249" i="2"/>
  <c r="AN249" i="2"/>
  <c r="CD208" i="2"/>
  <c r="CF208" i="2"/>
  <c r="CB209" i="2" s="1"/>
  <c r="CC208" i="2"/>
  <c r="CE208" i="2"/>
  <c r="CA208" i="2"/>
  <c r="K234" i="2"/>
  <c r="I234" i="2"/>
  <c r="N234" i="2"/>
  <c r="J235" i="2" s="1"/>
  <c r="M234" i="2"/>
  <c r="L234" i="2"/>
  <c r="W232" i="2"/>
  <c r="AB232" i="2"/>
  <c r="X233" i="2" s="1"/>
  <c r="Z232" i="2"/>
  <c r="Y232" i="2"/>
  <c r="AA232" i="2"/>
  <c r="BC192" i="2"/>
  <c r="BD192" i="2" s="1"/>
  <c r="AZ193" i="2" s="1"/>
  <c r="BJ200" i="2"/>
  <c r="BK200" i="2" s="1"/>
  <c r="BG201" i="2" s="1"/>
  <c r="AT252" i="2"/>
  <c r="AR252" i="2"/>
  <c r="AW252" i="2"/>
  <c r="AS253" i="2" s="1"/>
  <c r="AU252" i="2"/>
  <c r="AV252" i="2"/>
  <c r="BP205" i="2" l="1"/>
  <c r="BQ205" i="2"/>
  <c r="BR205" i="2" s="1"/>
  <c r="BN206" i="2" s="1"/>
  <c r="BR206" i="2" s="1"/>
  <c r="BN207" i="2" s="1"/>
  <c r="F209" i="2"/>
  <c r="G209" i="2" s="1"/>
  <c r="C210" i="2" s="1"/>
  <c r="BW193" i="2"/>
  <c r="BX193" i="2"/>
  <c r="BT193" i="2"/>
  <c r="BY193" i="2"/>
  <c r="BU194" i="2" s="1"/>
  <c r="BV193" i="2"/>
  <c r="BQ206" i="2"/>
  <c r="BM206" i="2"/>
  <c r="BO206" i="2"/>
  <c r="S218" i="2"/>
  <c r="R218" i="2"/>
  <c r="U218" i="2"/>
  <c r="Q219" i="2" s="1"/>
  <c r="T218" i="2"/>
  <c r="P218" i="2"/>
  <c r="CM208" i="2"/>
  <c r="CI209" i="2" s="1"/>
  <c r="CJ208" i="2"/>
  <c r="CL208" i="2"/>
  <c r="CH208" i="2"/>
  <c r="CK208" i="2"/>
  <c r="AI232" i="2"/>
  <c r="AE233" i="2" s="1"/>
  <c r="AF232" i="2"/>
  <c r="AD232" i="2"/>
  <c r="AH232" i="2"/>
  <c r="AG232" i="2"/>
  <c r="B210" i="2"/>
  <c r="D210" i="2"/>
  <c r="E210" i="2"/>
  <c r="CR236" i="2"/>
  <c r="CO236" i="2"/>
  <c r="CQ236" i="2"/>
  <c r="CT236" i="2"/>
  <c r="CP237" i="2" s="1"/>
  <c r="CS236" i="2"/>
  <c r="AK250" i="2"/>
  <c r="AP250" i="2"/>
  <c r="AL251" i="2" s="1"/>
  <c r="AO250" i="2"/>
  <c r="AN250" i="2"/>
  <c r="AM250" i="2"/>
  <c r="M235" i="2"/>
  <c r="L235" i="2"/>
  <c r="K235" i="2"/>
  <c r="I235" i="2"/>
  <c r="N235" i="2"/>
  <c r="J236" i="2" s="1"/>
  <c r="CD209" i="2"/>
  <c r="CC209" i="2"/>
  <c r="CF209" i="2"/>
  <c r="CB210" i="2" s="1"/>
  <c r="CA209" i="2"/>
  <c r="CE209" i="2"/>
  <c r="BF201" i="2"/>
  <c r="BI201" i="2"/>
  <c r="BH201" i="2"/>
  <c r="Z233" i="2"/>
  <c r="W233" i="2"/>
  <c r="Y233" i="2"/>
  <c r="AA233" i="2"/>
  <c r="AB233" i="2"/>
  <c r="X234" i="2" s="1"/>
  <c r="BB193" i="2"/>
  <c r="BA193" i="2"/>
  <c r="AY193" i="2"/>
  <c r="AT253" i="2"/>
  <c r="AR253" i="2"/>
  <c r="AW253" i="2"/>
  <c r="AS254" i="2" s="1"/>
  <c r="AU253" i="2"/>
  <c r="AV253" i="2"/>
  <c r="BP206" i="2" l="1"/>
  <c r="F210" i="2"/>
  <c r="G210" i="2" s="1"/>
  <c r="C211" i="2" s="1"/>
  <c r="BT194" i="2"/>
  <c r="BX194" i="2"/>
  <c r="BY194" i="2"/>
  <c r="BU195" i="2" s="1"/>
  <c r="BW194" i="2"/>
  <c r="BV194" i="2"/>
  <c r="U219" i="2"/>
  <c r="Q220" i="2" s="1"/>
  <c r="S219" i="2"/>
  <c r="R219" i="2"/>
  <c r="P219" i="2"/>
  <c r="T219" i="2"/>
  <c r="BR207" i="2"/>
  <c r="BN208" i="2" s="1"/>
  <c r="BO207" i="2"/>
  <c r="BQ207" i="2"/>
  <c r="BM207" i="2"/>
  <c r="BP207" i="2"/>
  <c r="AF233" i="2"/>
  <c r="AD233" i="2"/>
  <c r="AI233" i="2"/>
  <c r="AE234" i="2" s="1"/>
  <c r="AH233" i="2"/>
  <c r="AG233" i="2"/>
  <c r="CL209" i="2"/>
  <c r="CH209" i="2"/>
  <c r="CJ209" i="2"/>
  <c r="CK209" i="2"/>
  <c r="CM209" i="2"/>
  <c r="CI210" i="2" s="1"/>
  <c r="B211" i="2"/>
  <c r="D211" i="2"/>
  <c r="E211" i="2"/>
  <c r="CS237" i="2"/>
  <c r="CQ237" i="2"/>
  <c r="CR237" i="2"/>
  <c r="CO237" i="2"/>
  <c r="CT237" i="2"/>
  <c r="CP238" i="2" s="1"/>
  <c r="CD210" i="2"/>
  <c r="CC210" i="2"/>
  <c r="CE210" i="2"/>
  <c r="CF210" i="2"/>
  <c r="CB211" i="2" s="1"/>
  <c r="CA210" i="2"/>
  <c r="M236" i="2"/>
  <c r="L236" i="2"/>
  <c r="I236" i="2"/>
  <c r="K236" i="2"/>
  <c r="N236" i="2"/>
  <c r="J237" i="2" s="1"/>
  <c r="AO251" i="2"/>
  <c r="AK251" i="2"/>
  <c r="AN251" i="2"/>
  <c r="AM251" i="2"/>
  <c r="AP251" i="2"/>
  <c r="AL252" i="2" s="1"/>
  <c r="W234" i="2"/>
  <c r="AB234" i="2"/>
  <c r="X235" i="2" s="1"/>
  <c r="Z234" i="2"/>
  <c r="AA234" i="2"/>
  <c r="Y234" i="2"/>
  <c r="BC193" i="2"/>
  <c r="BD193" i="2" s="1"/>
  <c r="AZ194" i="2" s="1"/>
  <c r="BJ201" i="2"/>
  <c r="BK201" i="2" s="1"/>
  <c r="BG202" i="2" s="1"/>
  <c r="AT254" i="2"/>
  <c r="AR254" i="2"/>
  <c r="AW254" i="2"/>
  <c r="AS255" i="2" s="1"/>
  <c r="AU254" i="2"/>
  <c r="AV254" i="2"/>
  <c r="BW195" i="2" l="1"/>
  <c r="BT195" i="2"/>
  <c r="BY195" i="2"/>
  <c r="BU196" i="2" s="1"/>
  <c r="BX195" i="2"/>
  <c r="BV195" i="2"/>
  <c r="BO208" i="2"/>
  <c r="BM208" i="2"/>
  <c r="BP208" i="2"/>
  <c r="BQ208" i="2"/>
  <c r="BR208" i="2"/>
  <c r="BN209" i="2" s="1"/>
  <c r="P220" i="2"/>
  <c r="T220" i="2"/>
  <c r="S220" i="2"/>
  <c r="R220" i="2"/>
  <c r="U220" i="2"/>
  <c r="Q221" i="2" s="1"/>
  <c r="CH210" i="2"/>
  <c r="CJ210" i="2"/>
  <c r="CL210" i="2"/>
  <c r="CM210" i="2"/>
  <c r="CI211" i="2" s="1"/>
  <c r="CK210" i="2"/>
  <c r="AI234" i="2"/>
  <c r="AE235" i="2" s="1"/>
  <c r="AF234" i="2"/>
  <c r="AH234" i="2"/>
  <c r="AD234" i="2"/>
  <c r="AG234" i="2"/>
  <c r="F211" i="2"/>
  <c r="G211" i="2" s="1"/>
  <c r="C212" i="2" s="1"/>
  <c r="D212" i="2" s="1"/>
  <c r="CQ238" i="2"/>
  <c r="CT238" i="2"/>
  <c r="CP239" i="2" s="1"/>
  <c r="CO238" i="2"/>
  <c r="CR238" i="2"/>
  <c r="CS238" i="2"/>
  <c r="AK252" i="2"/>
  <c r="AM252" i="2"/>
  <c r="AP252" i="2"/>
  <c r="AL253" i="2" s="1"/>
  <c r="AO252" i="2"/>
  <c r="AN252" i="2"/>
  <c r="CA211" i="2"/>
  <c r="CD211" i="2"/>
  <c r="CE211" i="2"/>
  <c r="CF211" i="2"/>
  <c r="CB212" i="2" s="1"/>
  <c r="CC211" i="2"/>
  <c r="I237" i="2"/>
  <c r="K237" i="2"/>
  <c r="N237" i="2"/>
  <c r="J238" i="2" s="1"/>
  <c r="L237" i="2"/>
  <c r="M237" i="2"/>
  <c r="BI202" i="2"/>
  <c r="BH202" i="2"/>
  <c r="BF202" i="2"/>
  <c r="AY194" i="2"/>
  <c r="BB194" i="2"/>
  <c r="BA194" i="2"/>
  <c r="W235" i="2"/>
  <c r="AB235" i="2"/>
  <c r="X236" i="2" s="1"/>
  <c r="AA235" i="2"/>
  <c r="Z235" i="2"/>
  <c r="Y235" i="2"/>
  <c r="AV255" i="2"/>
  <c r="AU255" i="2"/>
  <c r="AR255" i="2"/>
  <c r="AW255" i="2"/>
  <c r="AS256" i="2" s="1"/>
  <c r="AT255" i="2"/>
  <c r="E212" i="2" l="1"/>
  <c r="BV196" i="2"/>
  <c r="BY196" i="2"/>
  <c r="BU197" i="2" s="1"/>
  <c r="BW196" i="2"/>
  <c r="BT196" i="2"/>
  <c r="BX196" i="2"/>
  <c r="BP209" i="2"/>
  <c r="BO209" i="2"/>
  <c r="BQ209" i="2"/>
  <c r="BR209" i="2"/>
  <c r="BN210" i="2" s="1"/>
  <c r="BM209" i="2"/>
  <c r="U221" i="2"/>
  <c r="Q222" i="2" s="1"/>
  <c r="P221" i="2"/>
  <c r="R221" i="2"/>
  <c r="S221" i="2"/>
  <c r="T221" i="2"/>
  <c r="B212" i="2"/>
  <c r="CM211" i="2"/>
  <c r="CI212" i="2" s="1"/>
  <c r="CK211" i="2"/>
  <c r="CJ211" i="2"/>
  <c r="CH211" i="2"/>
  <c r="CL211" i="2"/>
  <c r="AD235" i="2"/>
  <c r="AF235" i="2"/>
  <c r="AG235" i="2"/>
  <c r="AI235" i="2"/>
  <c r="AE236" i="2" s="1"/>
  <c r="AH235" i="2"/>
  <c r="BC194" i="2"/>
  <c r="BD194" i="2" s="1"/>
  <c r="AZ195" i="2" s="1"/>
  <c r="AY195" i="2" s="1"/>
  <c r="F212" i="2"/>
  <c r="G212" i="2" s="1"/>
  <c r="C213" i="2" s="1"/>
  <c r="CQ239" i="2"/>
  <c r="CR239" i="2"/>
  <c r="CO239" i="2"/>
  <c r="CT239" i="2"/>
  <c r="CP240" i="2" s="1"/>
  <c r="CS239" i="2"/>
  <c r="BJ202" i="2"/>
  <c r="BK202" i="2" s="1"/>
  <c r="BG203" i="2" s="1"/>
  <c r="BI203" i="2" s="1"/>
  <c r="N238" i="2"/>
  <c r="J239" i="2" s="1"/>
  <c r="M238" i="2"/>
  <c r="L238" i="2"/>
  <c r="I238" i="2"/>
  <c r="K238" i="2"/>
  <c r="AK253" i="2"/>
  <c r="AO253" i="2"/>
  <c r="AM253" i="2"/>
  <c r="AP253" i="2"/>
  <c r="AL254" i="2" s="1"/>
  <c r="AN253" i="2"/>
  <c r="CA212" i="2"/>
  <c r="CD212" i="2"/>
  <c r="CF212" i="2"/>
  <c r="CB213" i="2" s="1"/>
  <c r="CE212" i="2"/>
  <c r="CC212" i="2"/>
  <c r="AB236" i="2"/>
  <c r="X237" i="2" s="1"/>
  <c r="Y236" i="2"/>
  <c r="AA236" i="2"/>
  <c r="Z236" i="2"/>
  <c r="W236" i="2"/>
  <c r="AW256" i="2"/>
  <c r="AS257" i="2" s="1"/>
  <c r="AV256" i="2"/>
  <c r="AT256" i="2"/>
  <c r="AU256" i="2"/>
  <c r="AR256" i="2"/>
  <c r="BT197" i="2" l="1"/>
  <c r="BW197" i="2"/>
  <c r="BX197" i="2"/>
  <c r="BY197" i="2"/>
  <c r="BU198" i="2" s="1"/>
  <c r="BV197" i="2"/>
  <c r="S222" i="2"/>
  <c r="R222" i="2"/>
  <c r="P222" i="2"/>
  <c r="U222" i="2"/>
  <c r="Q223" i="2" s="1"/>
  <c r="T222" i="2"/>
  <c r="BP210" i="2"/>
  <c r="BQ210" i="2"/>
  <c r="BR210" i="2"/>
  <c r="BN211" i="2" s="1"/>
  <c r="BO210" i="2"/>
  <c r="BM210" i="2"/>
  <c r="BA195" i="2"/>
  <c r="BB195" i="2"/>
  <c r="AH236" i="2"/>
  <c r="AG236" i="2"/>
  <c r="AD236" i="2"/>
  <c r="AF236" i="2"/>
  <c r="AI236" i="2"/>
  <c r="AE237" i="2" s="1"/>
  <c r="CL212" i="2"/>
  <c r="CJ212" i="2"/>
  <c r="CH212" i="2"/>
  <c r="CM212" i="2"/>
  <c r="CI213" i="2" s="1"/>
  <c r="CK212" i="2"/>
  <c r="E213" i="2"/>
  <c r="D213" i="2"/>
  <c r="B213" i="2"/>
  <c r="BH203" i="2"/>
  <c r="BJ203" i="2" s="1"/>
  <c r="BK203" i="2" s="1"/>
  <c r="BG204" i="2" s="1"/>
  <c r="CR240" i="2"/>
  <c r="CS240" i="2"/>
  <c r="CQ240" i="2"/>
  <c r="CO240" i="2"/>
  <c r="CT240" i="2"/>
  <c r="CP241" i="2" s="1"/>
  <c r="BF203" i="2"/>
  <c r="L239" i="2"/>
  <c r="N239" i="2"/>
  <c r="J240" i="2" s="1"/>
  <c r="M239" i="2"/>
  <c r="I239" i="2"/>
  <c r="K239" i="2"/>
  <c r="CC213" i="2"/>
  <c r="CF213" i="2"/>
  <c r="CB214" i="2" s="1"/>
  <c r="CD213" i="2"/>
  <c r="CE213" i="2"/>
  <c r="CA213" i="2"/>
  <c r="AM254" i="2"/>
  <c r="AP254" i="2"/>
  <c r="AL255" i="2" s="1"/>
  <c r="AK254" i="2"/>
  <c r="AO254" i="2"/>
  <c r="AN254" i="2"/>
  <c r="Z237" i="2"/>
  <c r="Y237" i="2"/>
  <c r="W237" i="2"/>
  <c r="AB237" i="2"/>
  <c r="X238" i="2" s="1"/>
  <c r="AA237" i="2"/>
  <c r="AW257" i="2"/>
  <c r="AS258" i="2" s="1"/>
  <c r="AV257" i="2"/>
  <c r="AT257" i="2"/>
  <c r="AU257" i="2"/>
  <c r="AR257" i="2"/>
  <c r="BC195" i="2" l="1"/>
  <c r="BD195" i="2" s="1"/>
  <c r="AZ196" i="2" s="1"/>
  <c r="BV198" i="2"/>
  <c r="BW198" i="2"/>
  <c r="BY198" i="2"/>
  <c r="BU199" i="2" s="1"/>
  <c r="BT198" i="2"/>
  <c r="BX198" i="2"/>
  <c r="U223" i="2"/>
  <c r="Q224" i="2" s="1"/>
  <c r="P223" i="2"/>
  <c r="T223" i="2"/>
  <c r="R223" i="2"/>
  <c r="S223" i="2"/>
  <c r="BR211" i="2"/>
  <c r="BN212" i="2" s="1"/>
  <c r="BO211" i="2"/>
  <c r="BM211" i="2"/>
  <c r="BQ211" i="2"/>
  <c r="BP211" i="2"/>
  <c r="AF237" i="2"/>
  <c r="AG237" i="2"/>
  <c r="AD237" i="2"/>
  <c r="AI237" i="2"/>
  <c r="AE238" i="2" s="1"/>
  <c r="AH237" i="2"/>
  <c r="CM213" i="2"/>
  <c r="CI214" i="2" s="1"/>
  <c r="CK213" i="2"/>
  <c r="CJ213" i="2"/>
  <c r="CH213" i="2"/>
  <c r="CL213" i="2"/>
  <c r="F213" i="2"/>
  <c r="G213" i="2" s="1"/>
  <c r="C214" i="2" s="1"/>
  <c r="B214" i="2" s="1"/>
  <c r="CQ241" i="2"/>
  <c r="CT241" i="2"/>
  <c r="CP242" i="2" s="1"/>
  <c r="CR241" i="2"/>
  <c r="CS241" i="2"/>
  <c r="CO241" i="2"/>
  <c r="AK255" i="2"/>
  <c r="AP255" i="2"/>
  <c r="AL256" i="2" s="1"/>
  <c r="AN255" i="2"/>
  <c r="AO255" i="2"/>
  <c r="AM255" i="2"/>
  <c r="K240" i="2"/>
  <c r="N240" i="2"/>
  <c r="J241" i="2" s="1"/>
  <c r="I240" i="2"/>
  <c r="L240" i="2"/>
  <c r="M240" i="2"/>
  <c r="CC214" i="2"/>
  <c r="CE214" i="2"/>
  <c r="CD214" i="2"/>
  <c r="CF214" i="2"/>
  <c r="CB215" i="2" s="1"/>
  <c r="CA214" i="2"/>
  <c r="BH204" i="2"/>
  <c r="BI204" i="2"/>
  <c r="BF204" i="2"/>
  <c r="AY196" i="2"/>
  <c r="BA196" i="2"/>
  <c r="BB196" i="2"/>
  <c r="Z238" i="2"/>
  <c r="Y238" i="2"/>
  <c r="W238" i="2"/>
  <c r="AB238" i="2"/>
  <c r="X239" i="2" s="1"/>
  <c r="AA238" i="2"/>
  <c r="AW258" i="2"/>
  <c r="AS259" i="2" s="1"/>
  <c r="AV258" i="2"/>
  <c r="AT258" i="2"/>
  <c r="AU258" i="2"/>
  <c r="AR258" i="2"/>
  <c r="BT199" i="2" l="1"/>
  <c r="BY199" i="2"/>
  <c r="BU200" i="2" s="1"/>
  <c r="BX199" i="2"/>
  <c r="BV199" i="2"/>
  <c r="BW199" i="2"/>
  <c r="BP212" i="2"/>
  <c r="BR212" i="2"/>
  <c r="BN213" i="2" s="1"/>
  <c r="BM212" i="2"/>
  <c r="BO212" i="2"/>
  <c r="BQ212" i="2"/>
  <c r="T224" i="2"/>
  <c r="S224" i="2"/>
  <c r="U224" i="2"/>
  <c r="Q225" i="2" s="1"/>
  <c r="P224" i="2"/>
  <c r="R224" i="2"/>
  <c r="E214" i="2"/>
  <c r="CL214" i="2"/>
  <c r="CJ214" i="2"/>
  <c r="CK214" i="2"/>
  <c r="CH214" i="2"/>
  <c r="CM214" i="2"/>
  <c r="CI215" i="2" s="1"/>
  <c r="AG238" i="2"/>
  <c r="AH238" i="2"/>
  <c r="AI238" i="2"/>
  <c r="AE239" i="2" s="1"/>
  <c r="AD238" i="2"/>
  <c r="AF238" i="2"/>
  <c r="D214" i="2"/>
  <c r="CQ242" i="2"/>
  <c r="CS242" i="2"/>
  <c r="CO242" i="2"/>
  <c r="CR242" i="2"/>
  <c r="CT242" i="2"/>
  <c r="CP243" i="2" s="1"/>
  <c r="BC196" i="2"/>
  <c r="BD196" i="2" s="1"/>
  <c r="AZ197" i="2" s="1"/>
  <c r="AY197" i="2" s="1"/>
  <c r="BJ204" i="2"/>
  <c r="BK204" i="2" s="1"/>
  <c r="BG205" i="2" s="1"/>
  <c r="BH205" i="2" s="1"/>
  <c r="AN256" i="2"/>
  <c r="AK256" i="2"/>
  <c r="AP256" i="2"/>
  <c r="AL257" i="2" s="1"/>
  <c r="AM256" i="2"/>
  <c r="AO256" i="2"/>
  <c r="CE215" i="2"/>
  <c r="CC215" i="2"/>
  <c r="CD215" i="2"/>
  <c r="CF215" i="2"/>
  <c r="CB216" i="2" s="1"/>
  <c r="CA215" i="2"/>
  <c r="M241" i="2"/>
  <c r="K241" i="2"/>
  <c r="N241" i="2"/>
  <c r="J242" i="2" s="1"/>
  <c r="L241" i="2"/>
  <c r="I241" i="2"/>
  <c r="Y239" i="2"/>
  <c r="W239" i="2"/>
  <c r="AB239" i="2"/>
  <c r="X240" i="2" s="1"/>
  <c r="AA239" i="2"/>
  <c r="Z239" i="2"/>
  <c r="AW259" i="2"/>
  <c r="AS260" i="2" s="1"/>
  <c r="AV259" i="2"/>
  <c r="AT259" i="2"/>
  <c r="AU259" i="2"/>
  <c r="AR259" i="2"/>
  <c r="BV200" i="2" l="1"/>
  <c r="BW200" i="2"/>
  <c r="BT200" i="2"/>
  <c r="BY200" i="2"/>
  <c r="BU201" i="2" s="1"/>
  <c r="BX200" i="2"/>
  <c r="F214" i="2"/>
  <c r="G214" i="2" s="1"/>
  <c r="C215" i="2" s="1"/>
  <c r="D215" i="2" s="1"/>
  <c r="T225" i="2"/>
  <c r="U225" i="2"/>
  <c r="Q226" i="2" s="1"/>
  <c r="S225" i="2"/>
  <c r="R225" i="2"/>
  <c r="P225" i="2"/>
  <c r="BQ213" i="2"/>
  <c r="BM213" i="2"/>
  <c r="BP213" i="2"/>
  <c r="BO213" i="2"/>
  <c r="BR213" i="2"/>
  <c r="BN214" i="2" s="1"/>
  <c r="BF205" i="2"/>
  <c r="CM215" i="2"/>
  <c r="CI216" i="2" s="1"/>
  <c r="CH215" i="2"/>
  <c r="CL215" i="2"/>
  <c r="CK215" i="2"/>
  <c r="CJ215" i="2"/>
  <c r="AD239" i="2"/>
  <c r="AF239" i="2"/>
  <c r="AI239" i="2"/>
  <c r="AE240" i="2" s="1"/>
  <c r="AH239" i="2"/>
  <c r="AG239" i="2"/>
  <c r="BI205" i="2"/>
  <c r="BJ205" i="2" s="1"/>
  <c r="BK205" i="2" s="1"/>
  <c r="BG206" i="2" s="1"/>
  <c r="BB197" i="2"/>
  <c r="BA197" i="2"/>
  <c r="CQ243" i="2"/>
  <c r="CO243" i="2"/>
  <c r="CR243" i="2"/>
  <c r="CT243" i="2"/>
  <c r="CP244" i="2" s="1"/>
  <c r="CS243" i="2"/>
  <c r="M242" i="2"/>
  <c r="I242" i="2"/>
  <c r="N242" i="2"/>
  <c r="J243" i="2" s="1"/>
  <c r="L242" i="2"/>
  <c r="K242" i="2"/>
  <c r="AK257" i="2"/>
  <c r="AP257" i="2"/>
  <c r="AL258" i="2" s="1"/>
  <c r="AO257" i="2"/>
  <c r="AM257" i="2"/>
  <c r="AN257" i="2"/>
  <c r="CA216" i="2"/>
  <c r="CE216" i="2"/>
  <c r="CC216" i="2"/>
  <c r="CD216" i="2"/>
  <c r="CF216" i="2"/>
  <c r="CB217" i="2" s="1"/>
  <c r="Y240" i="2"/>
  <c r="AB240" i="2"/>
  <c r="X241" i="2" s="1"/>
  <c r="Z240" i="2"/>
  <c r="AA240" i="2"/>
  <c r="W240" i="2"/>
  <c r="AW260" i="2"/>
  <c r="AS261" i="2" s="1"/>
  <c r="AV260" i="2"/>
  <c r="AT260" i="2"/>
  <c r="AU260" i="2"/>
  <c r="AR260" i="2"/>
  <c r="B215" i="2" l="1"/>
  <c r="E215" i="2"/>
  <c r="F215" i="2" s="1"/>
  <c r="G215" i="2" s="1"/>
  <c r="C216" i="2" s="1"/>
  <c r="BY201" i="2"/>
  <c r="BU202" i="2" s="1"/>
  <c r="BW201" i="2"/>
  <c r="BX201" i="2"/>
  <c r="BV201" i="2"/>
  <c r="BT201" i="2"/>
  <c r="BM214" i="2"/>
  <c r="BR214" i="2"/>
  <c r="BN215" i="2" s="1"/>
  <c r="BP214" i="2"/>
  <c r="BO214" i="2"/>
  <c r="BQ214" i="2"/>
  <c r="R226" i="2"/>
  <c r="T226" i="2"/>
  <c r="U226" i="2"/>
  <c r="Q227" i="2" s="1"/>
  <c r="S226" i="2"/>
  <c r="P226" i="2"/>
  <c r="AI240" i="2"/>
  <c r="AE241" i="2" s="1"/>
  <c r="AF240" i="2"/>
  <c r="AH240" i="2"/>
  <c r="AG240" i="2"/>
  <c r="AD240" i="2"/>
  <c r="CK216" i="2"/>
  <c r="CJ216" i="2"/>
  <c r="CH216" i="2"/>
  <c r="CL216" i="2"/>
  <c r="CM216" i="2"/>
  <c r="CI217" i="2" s="1"/>
  <c r="BC197" i="2"/>
  <c r="BD197" i="2" s="1"/>
  <c r="AZ198" i="2" s="1"/>
  <c r="BB198" i="2" s="1"/>
  <c r="CO244" i="2"/>
  <c r="CR244" i="2"/>
  <c r="CT244" i="2"/>
  <c r="CP245" i="2" s="1"/>
  <c r="CS244" i="2"/>
  <c r="CQ244" i="2"/>
  <c r="CF217" i="2"/>
  <c r="CB218" i="2" s="1"/>
  <c r="CD217" i="2"/>
  <c r="CE217" i="2"/>
  <c r="CC217" i="2"/>
  <c r="CA217" i="2"/>
  <c r="AP258" i="2"/>
  <c r="AL259" i="2" s="1"/>
  <c r="AN258" i="2"/>
  <c r="AK258" i="2"/>
  <c r="AO258" i="2"/>
  <c r="AM258" i="2"/>
  <c r="K243" i="2"/>
  <c r="I243" i="2"/>
  <c r="N243" i="2"/>
  <c r="J244" i="2" s="1"/>
  <c r="M243" i="2"/>
  <c r="L243" i="2"/>
  <c r="Z241" i="2"/>
  <c r="Y241" i="2"/>
  <c r="AA241" i="2"/>
  <c r="AB241" i="2"/>
  <c r="X242" i="2" s="1"/>
  <c r="W241" i="2"/>
  <c r="BF206" i="2"/>
  <c r="BI206" i="2"/>
  <c r="BH206" i="2"/>
  <c r="AW261" i="2"/>
  <c r="AS262" i="2" s="1"/>
  <c r="AV261" i="2"/>
  <c r="AT261" i="2"/>
  <c r="AU261" i="2"/>
  <c r="AR261" i="2"/>
  <c r="BJ206" i="2" l="1"/>
  <c r="BK206" i="2" s="1"/>
  <c r="BG207" i="2" s="1"/>
  <c r="D216" i="2"/>
  <c r="B216" i="2"/>
  <c r="E216" i="2"/>
  <c r="F216" i="2" s="1"/>
  <c r="G216" i="2" s="1"/>
  <c r="C217" i="2" s="1"/>
  <c r="BY202" i="2"/>
  <c r="BU203" i="2" s="1"/>
  <c r="BV202" i="2"/>
  <c r="BX202" i="2"/>
  <c r="BT202" i="2"/>
  <c r="BW202" i="2"/>
  <c r="U227" i="2"/>
  <c r="Q228" i="2" s="1"/>
  <c r="T227" i="2"/>
  <c r="S227" i="2"/>
  <c r="R227" i="2"/>
  <c r="P227" i="2"/>
  <c r="BP215" i="2"/>
  <c r="BR215" i="2"/>
  <c r="BN216" i="2" s="1"/>
  <c r="BM215" i="2"/>
  <c r="BO215" i="2"/>
  <c r="BQ215" i="2"/>
  <c r="CM217" i="2"/>
  <c r="CI218" i="2" s="1"/>
  <c r="CH217" i="2"/>
  <c r="CK217" i="2"/>
  <c r="CJ217" i="2"/>
  <c r="CL217" i="2"/>
  <c r="AF241" i="2"/>
  <c r="AG241" i="2"/>
  <c r="AD241" i="2"/>
  <c r="AI241" i="2"/>
  <c r="AE242" i="2" s="1"/>
  <c r="AH241" i="2"/>
  <c r="BA198" i="2"/>
  <c r="BC198" i="2" s="1"/>
  <c r="BD198" i="2" s="1"/>
  <c r="AZ199" i="2" s="1"/>
  <c r="BB199" i="2" s="1"/>
  <c r="AY198" i="2"/>
  <c r="CO245" i="2"/>
  <c r="CS245" i="2"/>
  <c r="CQ245" i="2"/>
  <c r="CT245" i="2"/>
  <c r="CP246" i="2" s="1"/>
  <c r="CR245" i="2"/>
  <c r="AM259" i="2"/>
  <c r="AK259" i="2"/>
  <c r="AP259" i="2"/>
  <c r="AL260" i="2" s="1"/>
  <c r="AN259" i="2"/>
  <c r="AO259" i="2"/>
  <c r="K244" i="2"/>
  <c r="I244" i="2"/>
  <c r="N244" i="2"/>
  <c r="J245" i="2" s="1"/>
  <c r="M244" i="2"/>
  <c r="L244" i="2"/>
  <c r="CC218" i="2"/>
  <c r="CF218" i="2"/>
  <c r="CB219" i="2" s="1"/>
  <c r="CE218" i="2"/>
  <c r="CD218" i="2"/>
  <c r="CA218" i="2"/>
  <c r="BI207" i="2"/>
  <c r="BH207" i="2"/>
  <c r="BF207" i="2"/>
  <c r="AB242" i="2"/>
  <c r="X243" i="2" s="1"/>
  <c r="AA242" i="2"/>
  <c r="Z242" i="2"/>
  <c r="W242" i="2"/>
  <c r="Y242" i="2"/>
  <c r="AW262" i="2"/>
  <c r="AS263" i="2" s="1"/>
  <c r="AV262" i="2"/>
  <c r="AT262" i="2"/>
  <c r="AR262" i="2"/>
  <c r="AU262" i="2"/>
  <c r="B217" i="2" l="1"/>
  <c r="D217" i="2"/>
  <c r="BW203" i="2"/>
  <c r="BT203" i="2"/>
  <c r="BY203" i="2"/>
  <c r="BU204" i="2" s="1"/>
  <c r="BX203" i="2"/>
  <c r="BV203" i="2"/>
  <c r="E217" i="2"/>
  <c r="F217" i="2" s="1"/>
  <c r="G217" i="2" s="1"/>
  <c r="C218" i="2" s="1"/>
  <c r="E218" i="2" s="1"/>
  <c r="BR216" i="2"/>
  <c r="BN217" i="2" s="1"/>
  <c r="BO216" i="2"/>
  <c r="BP216" i="2"/>
  <c r="BQ216" i="2"/>
  <c r="BM216" i="2"/>
  <c r="S228" i="2"/>
  <c r="R228" i="2"/>
  <c r="U228" i="2"/>
  <c r="Q229" i="2" s="1"/>
  <c r="P228" i="2"/>
  <c r="T228" i="2"/>
  <c r="AF242" i="2"/>
  <c r="AH242" i="2"/>
  <c r="AD242" i="2"/>
  <c r="AG242" i="2"/>
  <c r="AI242" i="2"/>
  <c r="AE243" i="2" s="1"/>
  <c r="AY199" i="2"/>
  <c r="CK218" i="2"/>
  <c r="CH218" i="2"/>
  <c r="CL218" i="2"/>
  <c r="CJ218" i="2"/>
  <c r="CM218" i="2"/>
  <c r="CI219" i="2" s="1"/>
  <c r="BA199" i="2"/>
  <c r="BC199" i="2" s="1"/>
  <c r="BD199" i="2" s="1"/>
  <c r="AZ200" i="2" s="1"/>
  <c r="BJ207" i="2"/>
  <c r="BK207" i="2" s="1"/>
  <c r="BG208" i="2" s="1"/>
  <c r="BH208" i="2" s="1"/>
  <c r="CQ246" i="2"/>
  <c r="CT246" i="2"/>
  <c r="CP247" i="2" s="1"/>
  <c r="CR246" i="2"/>
  <c r="CO246" i="2"/>
  <c r="CS246" i="2"/>
  <c r="CA219" i="2"/>
  <c r="CD219" i="2"/>
  <c r="CE219" i="2"/>
  <c r="CC219" i="2"/>
  <c r="CF219" i="2"/>
  <c r="CB220" i="2" s="1"/>
  <c r="AM260" i="2"/>
  <c r="AK260" i="2"/>
  <c r="AP260" i="2"/>
  <c r="AL261" i="2" s="1"/>
  <c r="AO260" i="2"/>
  <c r="AN260" i="2"/>
  <c r="M245" i="2"/>
  <c r="L245" i="2"/>
  <c r="K245" i="2"/>
  <c r="I245" i="2"/>
  <c r="N245" i="2"/>
  <c r="J246" i="2" s="1"/>
  <c r="Y243" i="2"/>
  <c r="W243" i="2"/>
  <c r="AB243" i="2"/>
  <c r="X244" i="2" s="1"/>
  <c r="AA243" i="2"/>
  <c r="Z243" i="2"/>
  <c r="AW263" i="2"/>
  <c r="AS264" i="2" s="1"/>
  <c r="AV263" i="2"/>
  <c r="AT263" i="2"/>
  <c r="AR263" i="2"/>
  <c r="AU263" i="2"/>
  <c r="D218" i="2" l="1"/>
  <c r="B218" i="2"/>
  <c r="BY204" i="2"/>
  <c r="BU205" i="2" s="1"/>
  <c r="BV204" i="2"/>
  <c r="BW204" i="2"/>
  <c r="BX204" i="2"/>
  <c r="BT204" i="2"/>
  <c r="U229" i="2"/>
  <c r="Q230" i="2" s="1"/>
  <c r="P229" i="2"/>
  <c r="T229" i="2"/>
  <c r="S229" i="2"/>
  <c r="R229" i="2"/>
  <c r="BP217" i="2"/>
  <c r="BM217" i="2"/>
  <c r="BR217" i="2"/>
  <c r="BN218" i="2" s="1"/>
  <c r="BQ217" i="2"/>
  <c r="BO217" i="2"/>
  <c r="F218" i="2"/>
  <c r="G218" i="2" s="1"/>
  <c r="C219" i="2" s="1"/>
  <c r="E219" i="2" s="1"/>
  <c r="AF243" i="2"/>
  <c r="AD243" i="2"/>
  <c r="AH243" i="2"/>
  <c r="AI243" i="2"/>
  <c r="AE244" i="2" s="1"/>
  <c r="AG243" i="2"/>
  <c r="CJ219" i="2"/>
  <c r="CH219" i="2"/>
  <c r="CM219" i="2"/>
  <c r="CI220" i="2" s="1"/>
  <c r="CL219" i="2"/>
  <c r="CK219" i="2"/>
  <c r="BI208" i="2"/>
  <c r="BJ208" i="2"/>
  <c r="BK208" i="2"/>
  <c r="BG209" i="2" s="1"/>
  <c r="BJ209" i="2" s="1"/>
  <c r="BF208" i="2"/>
  <c r="BA200" i="2"/>
  <c r="BB200" i="2"/>
  <c r="AY200" i="2"/>
  <c r="CT247" i="2"/>
  <c r="CP248" i="2" s="1"/>
  <c r="CO247" i="2"/>
  <c r="CQ247" i="2"/>
  <c r="CR247" i="2"/>
  <c r="CS247" i="2"/>
  <c r="L246" i="2"/>
  <c r="I246" i="2"/>
  <c r="N246" i="2"/>
  <c r="J247" i="2" s="1"/>
  <c r="K246" i="2"/>
  <c r="M246" i="2"/>
  <c r="CD220" i="2"/>
  <c r="CA220" i="2"/>
  <c r="CE220" i="2"/>
  <c r="CF220" i="2"/>
  <c r="CB221" i="2" s="1"/>
  <c r="CC220" i="2"/>
  <c r="AK261" i="2"/>
  <c r="AP261" i="2"/>
  <c r="AL262" i="2" s="1"/>
  <c r="AO261" i="2"/>
  <c r="AN261" i="2"/>
  <c r="AM261" i="2"/>
  <c r="Z244" i="2"/>
  <c r="Y244" i="2"/>
  <c r="W244" i="2"/>
  <c r="AB244" i="2"/>
  <c r="X245" i="2" s="1"/>
  <c r="AA244" i="2"/>
  <c r="AW264" i="2"/>
  <c r="AS265" i="2" s="1"/>
  <c r="AV264" i="2"/>
  <c r="AT264" i="2"/>
  <c r="AR264" i="2"/>
  <c r="AU264" i="2"/>
  <c r="D219" i="2" l="1"/>
  <c r="BY205" i="2"/>
  <c r="BU206" i="2" s="1"/>
  <c r="BT205" i="2"/>
  <c r="BW205" i="2"/>
  <c r="BV205" i="2"/>
  <c r="BX205" i="2"/>
  <c r="B219" i="2"/>
  <c r="BM218" i="2"/>
  <c r="BO218" i="2"/>
  <c r="BQ218" i="2"/>
  <c r="BP218" i="2"/>
  <c r="BR218" i="2"/>
  <c r="BN219" i="2" s="1"/>
  <c r="S230" i="2"/>
  <c r="P230" i="2"/>
  <c r="T230" i="2"/>
  <c r="U230" i="2"/>
  <c r="Q231" i="2" s="1"/>
  <c r="R230" i="2"/>
  <c r="AF244" i="2"/>
  <c r="AH244" i="2"/>
  <c r="AI244" i="2"/>
  <c r="AE245" i="2" s="1"/>
  <c r="AD244" i="2"/>
  <c r="AG244" i="2"/>
  <c r="CL220" i="2"/>
  <c r="CJ220" i="2"/>
  <c r="CM220" i="2"/>
  <c r="CI221" i="2" s="1"/>
  <c r="CH220" i="2"/>
  <c r="CK220" i="2"/>
  <c r="F219" i="2"/>
  <c r="G219" i="2" s="1"/>
  <c r="C220" i="2" s="1"/>
  <c r="B220" i="2" s="1"/>
  <c r="BI209" i="2"/>
  <c r="BF209" i="2"/>
  <c r="BK209" i="2"/>
  <c r="BG210" i="2" s="1"/>
  <c r="BK210" i="2" s="1"/>
  <c r="BG211" i="2" s="1"/>
  <c r="BH209" i="2"/>
  <c r="BC200" i="2"/>
  <c r="BD200" i="2" s="1"/>
  <c r="AZ201" i="2" s="1"/>
  <c r="CR248" i="2"/>
  <c r="CQ248" i="2"/>
  <c r="CO248" i="2"/>
  <c r="CT248" i="2"/>
  <c r="CP249" i="2" s="1"/>
  <c r="CS248" i="2"/>
  <c r="AO262" i="2"/>
  <c r="AN262" i="2"/>
  <c r="AM262" i="2"/>
  <c r="AK262" i="2"/>
  <c r="AP262" i="2"/>
  <c r="AL263" i="2" s="1"/>
  <c r="K247" i="2"/>
  <c r="M247" i="2"/>
  <c r="I247" i="2"/>
  <c r="N247" i="2"/>
  <c r="J248" i="2" s="1"/>
  <c r="L247" i="2"/>
  <c r="CA221" i="2"/>
  <c r="CE221" i="2"/>
  <c r="CC221" i="2"/>
  <c r="CF221" i="2"/>
  <c r="CB222" i="2" s="1"/>
  <c r="CD221" i="2"/>
  <c r="W245" i="2"/>
  <c r="Z245" i="2"/>
  <c r="AB245" i="2"/>
  <c r="X246" i="2" s="1"/>
  <c r="AA245" i="2"/>
  <c r="Y245" i="2"/>
  <c r="AW265" i="2"/>
  <c r="AS266" i="2" s="1"/>
  <c r="AV265" i="2"/>
  <c r="AT265" i="2"/>
  <c r="AR265" i="2"/>
  <c r="AU265" i="2"/>
  <c r="E220" i="2" l="1"/>
  <c r="BT206" i="2"/>
  <c r="BX206" i="2"/>
  <c r="BW206" i="2"/>
  <c r="BY206" i="2"/>
  <c r="BU207" i="2" s="1"/>
  <c r="BV206" i="2"/>
  <c r="BO219" i="2"/>
  <c r="BM219" i="2"/>
  <c r="BQ219" i="2"/>
  <c r="BP219" i="2"/>
  <c r="BR219" i="2"/>
  <c r="BN220" i="2" s="1"/>
  <c r="P231" i="2"/>
  <c r="U231" i="2"/>
  <c r="Q232" i="2" s="1"/>
  <c r="S231" i="2"/>
  <c r="R231" i="2"/>
  <c r="T231" i="2"/>
  <c r="D220" i="2"/>
  <c r="F220" i="2" s="1"/>
  <c r="G220" i="2" s="1"/>
  <c r="C221" i="2" s="1"/>
  <c r="BH210" i="2"/>
  <c r="CK221" i="2"/>
  <c r="CH221" i="2"/>
  <c r="CL221" i="2"/>
  <c r="CM221" i="2"/>
  <c r="CI222" i="2" s="1"/>
  <c r="CJ221" i="2"/>
  <c r="AD245" i="2"/>
  <c r="AG245" i="2"/>
  <c r="AF245" i="2"/>
  <c r="AH245" i="2"/>
  <c r="AI245" i="2"/>
  <c r="AE246" i="2" s="1"/>
  <c r="BJ210" i="2"/>
  <c r="BF210" i="2"/>
  <c r="BI210" i="2"/>
  <c r="BB201" i="2"/>
  <c r="BA201" i="2"/>
  <c r="AY201" i="2"/>
  <c r="CR249" i="2"/>
  <c r="CT249" i="2"/>
  <c r="CP250" i="2" s="1"/>
  <c r="CS249" i="2"/>
  <c r="CO249" i="2"/>
  <c r="CQ249" i="2"/>
  <c r="AM263" i="2"/>
  <c r="AK263" i="2"/>
  <c r="AP263" i="2"/>
  <c r="AL264" i="2" s="1"/>
  <c r="AN263" i="2"/>
  <c r="AO263" i="2"/>
  <c r="K248" i="2"/>
  <c r="L248" i="2"/>
  <c r="I248" i="2"/>
  <c r="N248" i="2"/>
  <c r="J249" i="2" s="1"/>
  <c r="M248" i="2"/>
  <c r="CC222" i="2"/>
  <c r="CD222" i="2"/>
  <c r="CF222" i="2"/>
  <c r="CB223" i="2" s="1"/>
  <c r="CA222" i="2"/>
  <c r="CE222" i="2"/>
  <c r="Y246" i="2"/>
  <c r="W246" i="2"/>
  <c r="AA246" i="2"/>
  <c r="Z246" i="2"/>
  <c r="AB246" i="2"/>
  <c r="X247" i="2" s="1"/>
  <c r="BJ211" i="2"/>
  <c r="BH211" i="2"/>
  <c r="BI211" i="2"/>
  <c r="BK211" i="2"/>
  <c r="BG212" i="2" s="1"/>
  <c r="BF211" i="2"/>
  <c r="AW266" i="2"/>
  <c r="AS267" i="2" s="1"/>
  <c r="AV266" i="2"/>
  <c r="AT266" i="2"/>
  <c r="AR266" i="2"/>
  <c r="AU266" i="2"/>
  <c r="BX207" i="2" l="1"/>
  <c r="BV207" i="2"/>
  <c r="BT207" i="2"/>
  <c r="BW207" i="2"/>
  <c r="BY207" i="2"/>
  <c r="BU208" i="2" s="1"/>
  <c r="D221" i="2"/>
  <c r="F221" i="2" s="1"/>
  <c r="G221" i="2" s="1"/>
  <c r="C222" i="2" s="1"/>
  <c r="E221" i="2"/>
  <c r="B221" i="2"/>
  <c r="BM220" i="2"/>
  <c r="BQ220" i="2"/>
  <c r="BO220" i="2"/>
  <c r="BP220" i="2"/>
  <c r="BR220" i="2"/>
  <c r="BN221" i="2" s="1"/>
  <c r="R232" i="2"/>
  <c r="T232" i="2"/>
  <c r="U232" i="2"/>
  <c r="Q233" i="2" s="1"/>
  <c r="P232" i="2"/>
  <c r="S232" i="2"/>
  <c r="CK222" i="2"/>
  <c r="CJ222" i="2"/>
  <c r="CL222" i="2"/>
  <c r="CH222" i="2"/>
  <c r="CM222" i="2"/>
  <c r="CI223" i="2" s="1"/>
  <c r="AD246" i="2"/>
  <c r="AH246" i="2"/>
  <c r="AI246" i="2"/>
  <c r="AE247" i="2" s="1"/>
  <c r="AF246" i="2"/>
  <c r="AG246" i="2"/>
  <c r="BC201" i="2"/>
  <c r="BD201" i="2" s="1"/>
  <c r="AZ202" i="2" s="1"/>
  <c r="AY202" i="2" s="1"/>
  <c r="CR250" i="2"/>
  <c r="CO250" i="2"/>
  <c r="CS250" i="2"/>
  <c r="CQ250" i="2"/>
  <c r="CT250" i="2"/>
  <c r="CP251" i="2" s="1"/>
  <c r="CC223" i="2"/>
  <c r="CA223" i="2"/>
  <c r="CE223" i="2"/>
  <c r="CF223" i="2"/>
  <c r="CB224" i="2" s="1"/>
  <c r="CD223" i="2"/>
  <c r="AM264" i="2"/>
  <c r="AK264" i="2"/>
  <c r="AP264" i="2"/>
  <c r="AL265" i="2" s="1"/>
  <c r="AO264" i="2"/>
  <c r="AN264" i="2"/>
  <c r="N249" i="2"/>
  <c r="J250" i="2" s="1"/>
  <c r="K249" i="2"/>
  <c r="M249" i="2"/>
  <c r="I249" i="2"/>
  <c r="L249" i="2"/>
  <c r="BI212" i="2"/>
  <c r="BH212" i="2"/>
  <c r="BJ212" i="2"/>
  <c r="BK212" i="2"/>
  <c r="BG213" i="2" s="1"/>
  <c r="BF212" i="2"/>
  <c r="AA247" i="2"/>
  <c r="Z247" i="2"/>
  <c r="Y247" i="2"/>
  <c r="W247" i="2"/>
  <c r="AB247" i="2"/>
  <c r="X248" i="2" s="1"/>
  <c r="AR267" i="2"/>
  <c r="AW267" i="2"/>
  <c r="AS268" i="2" s="1"/>
  <c r="AV267" i="2"/>
  <c r="AU267" i="2"/>
  <c r="AT267" i="2"/>
  <c r="E222" i="2" l="1"/>
  <c r="B222" i="2"/>
  <c r="D222" i="2"/>
  <c r="F222" i="2" s="1"/>
  <c r="G222" i="2" s="1"/>
  <c r="C223" i="2" s="1"/>
  <c r="BV208" i="2"/>
  <c r="BY208" i="2"/>
  <c r="BU209" i="2" s="1"/>
  <c r="BW208" i="2"/>
  <c r="BX208" i="2"/>
  <c r="BT208" i="2"/>
  <c r="S233" i="2"/>
  <c r="U233" i="2"/>
  <c r="Q234" i="2" s="1"/>
  <c r="T233" i="2"/>
  <c r="R233" i="2"/>
  <c r="P233" i="2"/>
  <c r="BR221" i="2"/>
  <c r="BN222" i="2" s="1"/>
  <c r="BO221" i="2"/>
  <c r="BQ221" i="2"/>
  <c r="BM221" i="2"/>
  <c r="BP221" i="2"/>
  <c r="BA202" i="2"/>
  <c r="BB202" i="2"/>
  <c r="CK223" i="2"/>
  <c r="CJ223" i="2"/>
  <c r="CH223" i="2"/>
  <c r="CM223" i="2"/>
  <c r="CI224" i="2" s="1"/>
  <c r="CL223" i="2"/>
  <c r="AG247" i="2"/>
  <c r="AD247" i="2"/>
  <c r="AH247" i="2"/>
  <c r="AF247" i="2"/>
  <c r="AI247" i="2"/>
  <c r="AE248" i="2" s="1"/>
  <c r="CR251" i="2"/>
  <c r="CT251" i="2"/>
  <c r="CP252" i="2" s="1"/>
  <c r="CO251" i="2"/>
  <c r="CS251" i="2"/>
  <c r="CQ251" i="2"/>
  <c r="AP265" i="2"/>
  <c r="AL266" i="2" s="1"/>
  <c r="AO265" i="2"/>
  <c r="AN265" i="2"/>
  <c r="AM265" i="2"/>
  <c r="AK265" i="2"/>
  <c r="CD224" i="2"/>
  <c r="CE224" i="2"/>
  <c r="CA224" i="2"/>
  <c r="CC224" i="2"/>
  <c r="CF224" i="2"/>
  <c r="CB225" i="2" s="1"/>
  <c r="I250" i="2"/>
  <c r="K250" i="2"/>
  <c r="N250" i="2"/>
  <c r="J251" i="2" s="1"/>
  <c r="M250" i="2"/>
  <c r="L250" i="2"/>
  <c r="AA248" i="2"/>
  <c r="W248" i="2"/>
  <c r="Z248" i="2"/>
  <c r="Y248" i="2"/>
  <c r="AB248" i="2"/>
  <c r="X249" i="2" s="1"/>
  <c r="BJ213" i="2"/>
  <c r="BH213" i="2"/>
  <c r="BK213" i="2"/>
  <c r="BG214" i="2" s="1"/>
  <c r="BI213" i="2"/>
  <c r="BF213" i="2"/>
  <c r="AR268" i="2"/>
  <c r="AW268" i="2"/>
  <c r="AS269" i="2" s="1"/>
  <c r="AV268" i="2"/>
  <c r="AU268" i="2"/>
  <c r="AT268" i="2"/>
  <c r="D223" i="2" l="1"/>
  <c r="E223" i="2"/>
  <c r="B223" i="2"/>
  <c r="BW209" i="2"/>
  <c r="BY209" i="2"/>
  <c r="BU210" i="2" s="1"/>
  <c r="BX209" i="2"/>
  <c r="BT209" i="2"/>
  <c r="BV209" i="2"/>
  <c r="BC202" i="2"/>
  <c r="BD202" i="2" s="1"/>
  <c r="AZ203" i="2" s="1"/>
  <c r="BA203" i="2" s="1"/>
  <c r="BM222" i="2"/>
  <c r="BO222" i="2"/>
  <c r="BQ222" i="2"/>
  <c r="BR222" i="2"/>
  <c r="BN223" i="2" s="1"/>
  <c r="BP222" i="2"/>
  <c r="R234" i="2"/>
  <c r="U234" i="2"/>
  <c r="Q235" i="2" s="1"/>
  <c r="S234" i="2"/>
  <c r="T234" i="2"/>
  <c r="P234" i="2"/>
  <c r="AH248" i="2"/>
  <c r="AD248" i="2"/>
  <c r="AI248" i="2"/>
  <c r="AE249" i="2" s="1"/>
  <c r="AF248" i="2"/>
  <c r="AG248" i="2"/>
  <c r="CH224" i="2"/>
  <c r="CK224" i="2"/>
  <c r="CL224" i="2"/>
  <c r="CJ224" i="2"/>
  <c r="CM224" i="2"/>
  <c r="CI225" i="2" s="1"/>
  <c r="F223" i="2"/>
  <c r="G223" i="2" s="1"/>
  <c r="C224" i="2" s="1"/>
  <c r="CR252" i="2"/>
  <c r="CS252" i="2"/>
  <c r="CQ252" i="2"/>
  <c r="CO252" i="2"/>
  <c r="CT252" i="2"/>
  <c r="CP253" i="2" s="1"/>
  <c r="AP266" i="2"/>
  <c r="AL267" i="2" s="1"/>
  <c r="AO266" i="2"/>
  <c r="AM266" i="2"/>
  <c r="AN266" i="2"/>
  <c r="AK266" i="2"/>
  <c r="M251" i="2"/>
  <c r="K251" i="2"/>
  <c r="I251" i="2"/>
  <c r="N251" i="2"/>
  <c r="J252" i="2" s="1"/>
  <c r="L251" i="2"/>
  <c r="CF225" i="2"/>
  <c r="CB226" i="2" s="1"/>
  <c r="CC225" i="2"/>
  <c r="CD225" i="2"/>
  <c r="CA225" i="2"/>
  <c r="CE225" i="2"/>
  <c r="BH214" i="2"/>
  <c r="BJ214" i="2"/>
  <c r="BK214" i="2"/>
  <c r="BG215" i="2" s="1"/>
  <c r="BF214" i="2"/>
  <c r="BI214" i="2"/>
  <c r="AA249" i="2"/>
  <c r="Z249" i="2"/>
  <c r="Y249" i="2"/>
  <c r="W249" i="2"/>
  <c r="AB249" i="2"/>
  <c r="X250" i="2" s="1"/>
  <c r="AR269" i="2"/>
  <c r="AW269" i="2"/>
  <c r="AS270" i="2" s="1"/>
  <c r="AV269" i="2"/>
  <c r="AU269" i="2"/>
  <c r="AT269" i="2"/>
  <c r="BB203" i="2" l="1"/>
  <c r="BC203" i="2" s="1"/>
  <c r="BD203" i="2" s="1"/>
  <c r="AZ204" i="2" s="1"/>
  <c r="AY203" i="2"/>
  <c r="AY204" i="2" s="1"/>
  <c r="BY210" i="2"/>
  <c r="BU211" i="2" s="1"/>
  <c r="BV210" i="2"/>
  <c r="BX210" i="2"/>
  <c r="BT210" i="2"/>
  <c r="BW210" i="2"/>
  <c r="BR223" i="2"/>
  <c r="BN224" i="2" s="1"/>
  <c r="BP223" i="2"/>
  <c r="BO223" i="2"/>
  <c r="BM223" i="2"/>
  <c r="BQ223" i="2"/>
  <c r="P235" i="2"/>
  <c r="S235" i="2"/>
  <c r="T235" i="2"/>
  <c r="R235" i="2"/>
  <c r="U235" i="2"/>
  <c r="Q236" i="2" s="1"/>
  <c r="CL225" i="2"/>
  <c r="CM225" i="2"/>
  <c r="CI226" i="2" s="1"/>
  <c r="CH225" i="2"/>
  <c r="CK225" i="2"/>
  <c r="CJ225" i="2"/>
  <c r="AH249" i="2"/>
  <c r="AD249" i="2"/>
  <c r="AF249" i="2"/>
  <c r="AG249" i="2"/>
  <c r="AI249" i="2"/>
  <c r="AE250" i="2" s="1"/>
  <c r="D224" i="2"/>
  <c r="B224" i="2"/>
  <c r="E224" i="2"/>
  <c r="BB204" i="2"/>
  <c r="BA204" i="2"/>
  <c r="CO253" i="2"/>
  <c r="CS253" i="2"/>
  <c r="CR253" i="2"/>
  <c r="CT253" i="2"/>
  <c r="CP254" i="2" s="1"/>
  <c r="CQ253" i="2"/>
  <c r="CE226" i="2"/>
  <c r="CD226" i="2"/>
  <c r="CC226" i="2"/>
  <c r="CA226" i="2"/>
  <c r="CF226" i="2"/>
  <c r="CB227" i="2" s="1"/>
  <c r="N252" i="2"/>
  <c r="J253" i="2" s="1"/>
  <c r="M252" i="2"/>
  <c r="K252" i="2"/>
  <c r="L252" i="2"/>
  <c r="I252" i="2"/>
  <c r="AM267" i="2"/>
  <c r="AK267" i="2"/>
  <c r="AP267" i="2"/>
  <c r="AL268" i="2" s="1"/>
  <c r="AO267" i="2"/>
  <c r="AN267" i="2"/>
  <c r="BF215" i="2"/>
  <c r="BK215" i="2"/>
  <c r="BG216" i="2" s="1"/>
  <c r="BJ215" i="2"/>
  <c r="BH215" i="2"/>
  <c r="BI215" i="2"/>
  <c r="Y250" i="2"/>
  <c r="W250" i="2"/>
  <c r="AB250" i="2"/>
  <c r="X251" i="2" s="1"/>
  <c r="Z250" i="2"/>
  <c r="AA250" i="2"/>
  <c r="AR270" i="2"/>
  <c r="AW270" i="2"/>
  <c r="AS271" i="2" s="1"/>
  <c r="AV270" i="2"/>
  <c r="AU270" i="2"/>
  <c r="AT270" i="2"/>
  <c r="BC204" i="2" l="1"/>
  <c r="BD204" i="2" s="1"/>
  <c r="AZ205" i="2" s="1"/>
  <c r="BX211" i="2"/>
  <c r="BY211" i="2"/>
  <c r="BU212" i="2" s="1"/>
  <c r="BW211" i="2"/>
  <c r="BT211" i="2"/>
  <c r="BV211" i="2"/>
  <c r="S236" i="2"/>
  <c r="R236" i="2"/>
  <c r="T236" i="2"/>
  <c r="P236" i="2"/>
  <c r="U236" i="2"/>
  <c r="Q237" i="2" s="1"/>
  <c r="BQ224" i="2"/>
  <c r="BO224" i="2"/>
  <c r="BM224" i="2"/>
  <c r="BP224" i="2"/>
  <c r="BR224" i="2"/>
  <c r="BN225" i="2" s="1"/>
  <c r="AH250" i="2"/>
  <c r="AD250" i="2"/>
  <c r="AI250" i="2"/>
  <c r="AE251" i="2" s="1"/>
  <c r="AG250" i="2"/>
  <c r="AF250" i="2"/>
  <c r="F224" i="2"/>
  <c r="G224" i="2" s="1"/>
  <c r="C225" i="2" s="1"/>
  <c r="D225" i="2" s="1"/>
  <c r="CK226" i="2"/>
  <c r="CL226" i="2"/>
  <c r="CH226" i="2"/>
  <c r="CJ226" i="2"/>
  <c r="CM226" i="2"/>
  <c r="CI227" i="2" s="1"/>
  <c r="AY205" i="2"/>
  <c r="BA205" i="2"/>
  <c r="BB205" i="2"/>
  <c r="CR254" i="2"/>
  <c r="CO254" i="2"/>
  <c r="CQ254" i="2"/>
  <c r="CT254" i="2"/>
  <c r="CP255" i="2" s="1"/>
  <c r="CS254" i="2"/>
  <c r="AP268" i="2"/>
  <c r="AL269" i="2" s="1"/>
  <c r="AO268" i="2"/>
  <c r="AN268" i="2"/>
  <c r="AM268" i="2"/>
  <c r="AK268" i="2"/>
  <c r="CF227" i="2"/>
  <c r="CB228" i="2" s="1"/>
  <c r="CE227" i="2"/>
  <c r="CA227" i="2"/>
  <c r="CC227" i="2"/>
  <c r="CD227" i="2"/>
  <c r="K253" i="2"/>
  <c r="I253" i="2"/>
  <c r="L253" i="2"/>
  <c r="M253" i="2"/>
  <c r="N253" i="2"/>
  <c r="J254" i="2" s="1"/>
  <c r="Z251" i="2"/>
  <c r="Y251" i="2"/>
  <c r="W251" i="2"/>
  <c r="AB251" i="2"/>
  <c r="X252" i="2" s="1"/>
  <c r="AA251" i="2"/>
  <c r="BF216" i="2"/>
  <c r="BJ216" i="2"/>
  <c r="BH216" i="2"/>
  <c r="BK216" i="2"/>
  <c r="BG217" i="2" s="1"/>
  <c r="BI216" i="2"/>
  <c r="AR271" i="2"/>
  <c r="AW271" i="2"/>
  <c r="AS272" i="2" s="1"/>
  <c r="AV271" i="2"/>
  <c r="AU271" i="2"/>
  <c r="AT271" i="2"/>
  <c r="B225" i="2" l="1"/>
  <c r="BT212" i="2"/>
  <c r="BV212" i="2"/>
  <c r="BX212" i="2"/>
  <c r="BW212" i="2"/>
  <c r="BY212" i="2"/>
  <c r="BU213" i="2" s="1"/>
  <c r="R237" i="2"/>
  <c r="U237" i="2"/>
  <c r="Q238" i="2" s="1"/>
  <c r="S237" i="2"/>
  <c r="P237" i="2"/>
  <c r="T237" i="2"/>
  <c r="BM225" i="2"/>
  <c r="BQ225" i="2"/>
  <c r="BP225" i="2"/>
  <c r="BO225" i="2"/>
  <c r="BR225" i="2"/>
  <c r="BN226" i="2" s="1"/>
  <c r="E225" i="2"/>
  <c r="F225" i="2" s="1"/>
  <c r="G225" i="2" s="1"/>
  <c r="C226" i="2" s="1"/>
  <c r="CL227" i="2"/>
  <c r="CH227" i="2"/>
  <c r="CK227" i="2"/>
  <c r="CJ227" i="2"/>
  <c r="CM227" i="2"/>
  <c r="CI228" i="2" s="1"/>
  <c r="AF251" i="2"/>
  <c r="AD251" i="2"/>
  <c r="AI251" i="2"/>
  <c r="AE252" i="2" s="1"/>
  <c r="AG251" i="2"/>
  <c r="AH251" i="2"/>
  <c r="BC205" i="2"/>
  <c r="BD205" i="2" s="1"/>
  <c r="AZ206" i="2" s="1"/>
  <c r="BB206" i="2" s="1"/>
  <c r="CT255" i="2"/>
  <c r="CP256" i="2" s="1"/>
  <c r="CO255" i="2"/>
  <c r="CS255" i="2"/>
  <c r="CR255" i="2"/>
  <c r="CQ255" i="2"/>
  <c r="CD228" i="2"/>
  <c r="CA228" i="2"/>
  <c r="CE228" i="2"/>
  <c r="CF228" i="2"/>
  <c r="CB229" i="2" s="1"/>
  <c r="CC228" i="2"/>
  <c r="I254" i="2"/>
  <c r="N254" i="2"/>
  <c r="J255" i="2" s="1"/>
  <c r="M254" i="2"/>
  <c r="L254" i="2"/>
  <c r="K254" i="2"/>
  <c r="AK269" i="2"/>
  <c r="AM269" i="2"/>
  <c r="AP269" i="2"/>
  <c r="AL270" i="2" s="1"/>
  <c r="AN269" i="2"/>
  <c r="AO269" i="2"/>
  <c r="BF217" i="2"/>
  <c r="BJ217" i="2"/>
  <c r="BH217" i="2"/>
  <c r="BK217" i="2"/>
  <c r="BG218" i="2" s="1"/>
  <c r="BI217" i="2"/>
  <c r="AA252" i="2"/>
  <c r="Z252" i="2"/>
  <c r="Y252" i="2"/>
  <c r="W252" i="2"/>
  <c r="AB252" i="2"/>
  <c r="X253" i="2" s="1"/>
  <c r="AV272" i="2"/>
  <c r="AU272" i="2"/>
  <c r="AT272" i="2"/>
  <c r="AR272" i="2"/>
  <c r="AW272" i="2"/>
  <c r="AS273" i="2" s="1"/>
  <c r="BX213" i="2" l="1"/>
  <c r="BV213" i="2"/>
  <c r="BY213" i="2"/>
  <c r="BU214" i="2" s="1"/>
  <c r="BT213" i="2"/>
  <c r="BW213" i="2"/>
  <c r="E226" i="2"/>
  <c r="B226" i="2"/>
  <c r="BM226" i="2"/>
  <c r="BQ226" i="2"/>
  <c r="BP226" i="2"/>
  <c r="BO226" i="2"/>
  <c r="BR226" i="2"/>
  <c r="BN227" i="2" s="1"/>
  <c r="P238" i="2"/>
  <c r="T238" i="2"/>
  <c r="U238" i="2"/>
  <c r="Q239" i="2" s="1"/>
  <c r="S238" i="2"/>
  <c r="R238" i="2"/>
  <c r="CK228" i="2"/>
  <c r="CL228" i="2"/>
  <c r="CH228" i="2"/>
  <c r="CJ228" i="2"/>
  <c r="CM228" i="2"/>
  <c r="CI229" i="2" s="1"/>
  <c r="AF252" i="2"/>
  <c r="AI252" i="2"/>
  <c r="AE253" i="2" s="1"/>
  <c r="AG252" i="2"/>
  <c r="AD252" i="2"/>
  <c r="AH252" i="2"/>
  <c r="D226" i="2"/>
  <c r="AY206" i="2"/>
  <c r="BA206" i="2"/>
  <c r="BC206" i="2" s="1"/>
  <c r="BD206" i="2" s="1"/>
  <c r="AZ207" i="2" s="1"/>
  <c r="BA207" i="2" s="1"/>
  <c r="CO256" i="2"/>
  <c r="CQ256" i="2"/>
  <c r="CT256" i="2"/>
  <c r="CP257" i="2" s="1"/>
  <c r="CS256" i="2"/>
  <c r="CR256" i="2"/>
  <c r="L255" i="2"/>
  <c r="N255" i="2"/>
  <c r="J256" i="2" s="1"/>
  <c r="I255" i="2"/>
  <c r="K255" i="2"/>
  <c r="M255" i="2"/>
  <c r="AP270" i="2"/>
  <c r="AL271" i="2" s="1"/>
  <c r="AN270" i="2"/>
  <c r="AK270" i="2"/>
  <c r="AO270" i="2"/>
  <c r="AM270" i="2"/>
  <c r="CF229" i="2"/>
  <c r="CB230" i="2" s="1"/>
  <c r="CD229" i="2"/>
  <c r="CC229" i="2"/>
  <c r="CA229" i="2"/>
  <c r="CE229" i="2"/>
  <c r="BI218" i="2"/>
  <c r="BF218" i="2"/>
  <c r="BJ218" i="2"/>
  <c r="BK218" i="2"/>
  <c r="BG219" i="2" s="1"/>
  <c r="BH218" i="2"/>
  <c r="AB253" i="2"/>
  <c r="X254" i="2" s="1"/>
  <c r="AA253" i="2"/>
  <c r="Z253" i="2"/>
  <c r="Y253" i="2"/>
  <c r="W253" i="2"/>
  <c r="AV273" i="2"/>
  <c r="AW273" i="2"/>
  <c r="AS274" i="2" s="1"/>
  <c r="AU273" i="2"/>
  <c r="AT273" i="2"/>
  <c r="AR273" i="2"/>
  <c r="F226" i="2" l="1"/>
  <c r="G226" i="2" s="1"/>
  <c r="C227" i="2" s="1"/>
  <c r="BW214" i="2"/>
  <c r="BX214" i="2"/>
  <c r="BY214" i="2"/>
  <c r="BU215" i="2" s="1"/>
  <c r="BV214" i="2"/>
  <c r="BT214" i="2"/>
  <c r="R239" i="2"/>
  <c r="S239" i="2"/>
  <c r="U239" i="2"/>
  <c r="Q240" i="2" s="1"/>
  <c r="T239" i="2"/>
  <c r="P239" i="2"/>
  <c r="BO227" i="2"/>
  <c r="BQ227" i="2"/>
  <c r="BP227" i="2"/>
  <c r="BR227" i="2"/>
  <c r="BN228" i="2" s="1"/>
  <c r="BM227" i="2"/>
  <c r="AF253" i="2"/>
  <c r="AI253" i="2"/>
  <c r="AE254" i="2" s="1"/>
  <c r="AG253" i="2"/>
  <c r="AD253" i="2"/>
  <c r="AH253" i="2"/>
  <c r="CK229" i="2"/>
  <c r="CL229" i="2"/>
  <c r="CH229" i="2"/>
  <c r="CJ229" i="2"/>
  <c r="CM229" i="2"/>
  <c r="CI230" i="2" s="1"/>
  <c r="E227" i="2"/>
  <c r="B227" i="2"/>
  <c r="D227" i="2"/>
  <c r="AY207" i="2"/>
  <c r="BB207" i="2"/>
  <c r="BC207" i="2" s="1"/>
  <c r="BD207" i="2" s="1"/>
  <c r="AZ208" i="2" s="1"/>
  <c r="BA208" i="2" s="1"/>
  <c r="CQ257" i="2"/>
  <c r="CO257" i="2"/>
  <c r="CR257" i="2"/>
  <c r="CT257" i="2"/>
  <c r="CP258" i="2" s="1"/>
  <c r="CS257" i="2"/>
  <c r="AP271" i="2"/>
  <c r="AL272" i="2" s="1"/>
  <c r="AO271" i="2"/>
  <c r="AN271" i="2"/>
  <c r="AM271" i="2"/>
  <c r="AK271" i="2"/>
  <c r="CF230" i="2"/>
  <c r="CB231" i="2" s="1"/>
  <c r="CD230" i="2"/>
  <c r="CA230" i="2"/>
  <c r="CE230" i="2"/>
  <c r="CC230" i="2"/>
  <c r="I256" i="2"/>
  <c r="N256" i="2"/>
  <c r="J257" i="2" s="1"/>
  <c r="L256" i="2"/>
  <c r="K256" i="2"/>
  <c r="M256" i="2"/>
  <c r="Z254" i="2"/>
  <c r="W254" i="2"/>
  <c r="AB254" i="2"/>
  <c r="X255" i="2" s="1"/>
  <c r="Y254" i="2"/>
  <c r="AA254" i="2"/>
  <c r="BF219" i="2"/>
  <c r="BJ219" i="2"/>
  <c r="BH219" i="2"/>
  <c r="BK219" i="2"/>
  <c r="BG220" i="2" s="1"/>
  <c r="BI219" i="2"/>
  <c r="AV274" i="2"/>
  <c r="AW274" i="2"/>
  <c r="AS275" i="2" s="1"/>
  <c r="AU274" i="2"/>
  <c r="AT274" i="2"/>
  <c r="AR274" i="2"/>
  <c r="BX215" i="2" l="1"/>
  <c r="BV215" i="2"/>
  <c r="BT215" i="2"/>
  <c r="BW215" i="2"/>
  <c r="BY215" i="2"/>
  <c r="BU216" i="2" s="1"/>
  <c r="BM228" i="2"/>
  <c r="BR228" i="2"/>
  <c r="BN229" i="2" s="1"/>
  <c r="BQ228" i="2"/>
  <c r="BO228" i="2"/>
  <c r="BP228" i="2"/>
  <c r="P240" i="2"/>
  <c r="R240" i="2"/>
  <c r="T240" i="2"/>
  <c r="U240" i="2"/>
  <c r="Q241" i="2" s="1"/>
  <c r="S240" i="2"/>
  <c r="F227" i="2"/>
  <c r="G227" i="2" s="1"/>
  <c r="C228" i="2" s="1"/>
  <c r="D228" i="2" s="1"/>
  <c r="CL230" i="2"/>
  <c r="CJ230" i="2"/>
  <c r="CM230" i="2"/>
  <c r="CI231" i="2" s="1"/>
  <c r="CK230" i="2"/>
  <c r="CH230" i="2"/>
  <c r="AD254" i="2"/>
  <c r="AF254" i="2"/>
  <c r="AH254" i="2"/>
  <c r="AI254" i="2"/>
  <c r="AE255" i="2" s="1"/>
  <c r="AG254" i="2"/>
  <c r="BB208" i="2"/>
  <c r="BC208" i="2" s="1"/>
  <c r="BD208" i="2" s="1"/>
  <c r="AZ209" i="2" s="1"/>
  <c r="AY208" i="2"/>
  <c r="CS258" i="2"/>
  <c r="CR258" i="2"/>
  <c r="CO258" i="2"/>
  <c r="CT258" i="2"/>
  <c r="CP259" i="2" s="1"/>
  <c r="CQ258" i="2"/>
  <c r="AK272" i="2"/>
  <c r="AO272" i="2"/>
  <c r="AP272" i="2"/>
  <c r="AL273" i="2" s="1"/>
  <c r="AM272" i="2"/>
  <c r="AN272" i="2"/>
  <c r="CC231" i="2"/>
  <c r="CA231" i="2"/>
  <c r="CF231" i="2"/>
  <c r="CB232" i="2" s="1"/>
  <c r="CE231" i="2"/>
  <c r="CD231" i="2"/>
  <c r="I257" i="2"/>
  <c r="N257" i="2"/>
  <c r="J258" i="2" s="1"/>
  <c r="L257" i="2"/>
  <c r="K257" i="2"/>
  <c r="M257" i="2"/>
  <c r="BI220" i="2"/>
  <c r="BJ220" i="2"/>
  <c r="BF220" i="2"/>
  <c r="BH220" i="2"/>
  <c r="BK220" i="2"/>
  <c r="BG221" i="2" s="1"/>
  <c r="AA255" i="2"/>
  <c r="Z255" i="2"/>
  <c r="W255" i="2"/>
  <c r="AB255" i="2"/>
  <c r="X256" i="2" s="1"/>
  <c r="Y255" i="2"/>
  <c r="AV275" i="2"/>
  <c r="AT275" i="2"/>
  <c r="AW275" i="2"/>
  <c r="AS276" i="2" s="1"/>
  <c r="AU275" i="2"/>
  <c r="AR275" i="2"/>
  <c r="BY216" i="2" l="1"/>
  <c r="BU217" i="2" s="1"/>
  <c r="BV216" i="2"/>
  <c r="BX216" i="2"/>
  <c r="BW216" i="2"/>
  <c r="BT216" i="2"/>
  <c r="E228" i="2"/>
  <c r="F228" i="2" s="1"/>
  <c r="G228" i="2" s="1"/>
  <c r="C229" i="2" s="1"/>
  <c r="T241" i="2"/>
  <c r="P241" i="2"/>
  <c r="S241" i="2"/>
  <c r="R241" i="2"/>
  <c r="U241" i="2"/>
  <c r="Q242" i="2" s="1"/>
  <c r="B228" i="2"/>
  <c r="BM229" i="2"/>
  <c r="BO229" i="2"/>
  <c r="BQ229" i="2"/>
  <c r="BR229" i="2"/>
  <c r="BN230" i="2" s="1"/>
  <c r="BP229" i="2"/>
  <c r="CL231" i="2"/>
  <c r="CJ231" i="2"/>
  <c r="CH231" i="2"/>
  <c r="CM231" i="2"/>
  <c r="CI232" i="2" s="1"/>
  <c r="CK231" i="2"/>
  <c r="AI255" i="2"/>
  <c r="AE256" i="2" s="1"/>
  <c r="AH255" i="2"/>
  <c r="AF255" i="2"/>
  <c r="AD255" i="2"/>
  <c r="AG255" i="2"/>
  <c r="BB209" i="2"/>
  <c r="AY209" i="2"/>
  <c r="BA209" i="2"/>
  <c r="CT259" i="2"/>
  <c r="CP260" i="2" s="1"/>
  <c r="CQ259" i="2"/>
  <c r="CS259" i="2"/>
  <c r="CR259" i="2"/>
  <c r="CO259" i="2"/>
  <c r="N258" i="2"/>
  <c r="J259" i="2" s="1"/>
  <c r="K258" i="2"/>
  <c r="M258" i="2"/>
  <c r="L258" i="2"/>
  <c r="I258" i="2"/>
  <c r="AP273" i="2"/>
  <c r="AL274" i="2" s="1"/>
  <c r="AN273" i="2"/>
  <c r="AM273" i="2"/>
  <c r="AO273" i="2"/>
  <c r="AK273" i="2"/>
  <c r="CD232" i="2"/>
  <c r="CE232" i="2"/>
  <c r="CA232" i="2"/>
  <c r="CF232" i="2"/>
  <c r="CB233" i="2" s="1"/>
  <c r="CC232" i="2"/>
  <c r="Y256" i="2"/>
  <c r="W256" i="2"/>
  <c r="AB256" i="2"/>
  <c r="X257" i="2" s="1"/>
  <c r="AA256" i="2"/>
  <c r="Z256" i="2"/>
  <c r="BI221" i="2"/>
  <c r="BF221" i="2"/>
  <c r="BJ221" i="2"/>
  <c r="BH221" i="2"/>
  <c r="BK221" i="2"/>
  <c r="BG222" i="2" s="1"/>
  <c r="AW276" i="2"/>
  <c r="AS277" i="2" s="1"/>
  <c r="AU276" i="2"/>
  <c r="AT276" i="2"/>
  <c r="AR276" i="2"/>
  <c r="AV276" i="2"/>
  <c r="BT217" i="2" l="1"/>
  <c r="BW217" i="2"/>
  <c r="BY217" i="2"/>
  <c r="BU218" i="2" s="1"/>
  <c r="BX217" i="2"/>
  <c r="BV217" i="2"/>
  <c r="E229" i="2"/>
  <c r="F229" i="2" s="1"/>
  <c r="G229" i="2" s="1"/>
  <c r="C230" i="2" s="1"/>
  <c r="D230" i="2" s="1"/>
  <c r="B229" i="2"/>
  <c r="D229" i="2"/>
  <c r="BQ230" i="2"/>
  <c r="BP230" i="2"/>
  <c r="BR230" i="2"/>
  <c r="BN231" i="2" s="1"/>
  <c r="BO230" i="2"/>
  <c r="BM230" i="2"/>
  <c r="P242" i="2"/>
  <c r="R242" i="2"/>
  <c r="U242" i="2"/>
  <c r="Q243" i="2" s="1"/>
  <c r="S242" i="2"/>
  <c r="T242" i="2"/>
  <c r="AD256" i="2"/>
  <c r="AI256" i="2"/>
  <c r="AE257" i="2" s="1"/>
  <c r="AH256" i="2"/>
  <c r="AF256" i="2"/>
  <c r="AG256" i="2"/>
  <c r="CL232" i="2"/>
  <c r="CH232" i="2"/>
  <c r="CK232" i="2"/>
  <c r="CJ232" i="2"/>
  <c r="CM232" i="2"/>
  <c r="CI233" i="2" s="1"/>
  <c r="BC209" i="2"/>
  <c r="BD209" i="2" s="1"/>
  <c r="AZ210" i="2" s="1"/>
  <c r="BB210" i="2" s="1"/>
  <c r="CO260" i="2"/>
  <c r="CT260" i="2"/>
  <c r="CP261" i="2" s="1"/>
  <c r="CS260" i="2"/>
  <c r="CQ260" i="2"/>
  <c r="CR260" i="2"/>
  <c r="CA233" i="2"/>
  <c r="CC233" i="2"/>
  <c r="CF233" i="2"/>
  <c r="CB234" i="2" s="1"/>
  <c r="CE233" i="2"/>
  <c r="CD233" i="2"/>
  <c r="M259" i="2"/>
  <c r="L259" i="2"/>
  <c r="I259" i="2"/>
  <c r="K259" i="2"/>
  <c r="N259" i="2"/>
  <c r="J260" i="2" s="1"/>
  <c r="AK274" i="2"/>
  <c r="AP274" i="2"/>
  <c r="AL275" i="2" s="1"/>
  <c r="AO274" i="2"/>
  <c r="AN274" i="2"/>
  <c r="AM274" i="2"/>
  <c r="AB257" i="2"/>
  <c r="X258" i="2" s="1"/>
  <c r="Y257" i="2"/>
  <c r="AA257" i="2"/>
  <c r="W257" i="2"/>
  <c r="Z257" i="2"/>
  <c r="BJ222" i="2"/>
  <c r="BH222" i="2"/>
  <c r="BK222" i="2"/>
  <c r="BG223" i="2" s="1"/>
  <c r="BI222" i="2"/>
  <c r="BF222" i="2"/>
  <c r="AW277" i="2"/>
  <c r="AS278" i="2" s="1"/>
  <c r="AV277" i="2"/>
  <c r="AU277" i="2"/>
  <c r="AT277" i="2"/>
  <c r="AR277" i="2"/>
  <c r="BY218" i="2" l="1"/>
  <c r="BU219" i="2" s="1"/>
  <c r="BW218" i="2"/>
  <c r="BT218" i="2"/>
  <c r="BV218" i="2"/>
  <c r="BX218" i="2"/>
  <c r="U243" i="2"/>
  <c r="Q244" i="2" s="1"/>
  <c r="S243" i="2"/>
  <c r="P243" i="2"/>
  <c r="T243" i="2"/>
  <c r="R243" i="2"/>
  <c r="E230" i="2"/>
  <c r="F230" i="2" s="1"/>
  <c r="G230" i="2" s="1"/>
  <c r="C231" i="2" s="1"/>
  <c r="E231" i="2" s="1"/>
  <c r="B230" i="2"/>
  <c r="BM231" i="2"/>
  <c r="BO231" i="2"/>
  <c r="BR231" i="2"/>
  <c r="BN232" i="2" s="1"/>
  <c r="BP231" i="2"/>
  <c r="BQ231" i="2"/>
  <c r="CK233" i="2"/>
  <c r="CM233" i="2"/>
  <c r="CI234" i="2" s="1"/>
  <c r="CH233" i="2"/>
  <c r="CJ233" i="2"/>
  <c r="CL233" i="2"/>
  <c r="AD257" i="2"/>
  <c r="AF257" i="2"/>
  <c r="AH257" i="2"/>
  <c r="AG257" i="2"/>
  <c r="AI257" i="2"/>
  <c r="AE258" i="2" s="1"/>
  <c r="AY210" i="2"/>
  <c r="BA210" i="2"/>
  <c r="BC210" i="2" s="1"/>
  <c r="BD210" i="2" s="1"/>
  <c r="AZ211" i="2" s="1"/>
  <c r="CS261" i="2"/>
  <c r="CO261" i="2"/>
  <c r="CQ261" i="2"/>
  <c r="CR261" i="2"/>
  <c r="CT261" i="2"/>
  <c r="CP262" i="2" s="1"/>
  <c r="AK275" i="2"/>
  <c r="AO275" i="2"/>
  <c r="AM275" i="2"/>
  <c r="AP275" i="2"/>
  <c r="AL276" i="2" s="1"/>
  <c r="AN275" i="2"/>
  <c r="K260" i="2"/>
  <c r="I260" i="2"/>
  <c r="N260" i="2"/>
  <c r="J261" i="2" s="1"/>
  <c r="M260" i="2"/>
  <c r="L260" i="2"/>
  <c r="CD234" i="2"/>
  <c r="CC234" i="2"/>
  <c r="CF234" i="2"/>
  <c r="CB235" i="2" s="1"/>
  <c r="CA234" i="2"/>
  <c r="CE234" i="2"/>
  <c r="BJ223" i="2"/>
  <c r="BH223" i="2"/>
  <c r="BK223" i="2"/>
  <c r="BG224" i="2" s="1"/>
  <c r="BI223" i="2"/>
  <c r="BF223" i="2"/>
  <c r="Y258" i="2"/>
  <c r="W258" i="2"/>
  <c r="AA258" i="2"/>
  <c r="Z258" i="2"/>
  <c r="AB258" i="2"/>
  <c r="X259" i="2" s="1"/>
  <c r="AW278" i="2"/>
  <c r="AS279" i="2" s="1"/>
  <c r="AV278" i="2"/>
  <c r="AU278" i="2"/>
  <c r="AR278" i="2"/>
  <c r="AT278" i="2"/>
  <c r="B231" i="2" l="1"/>
  <c r="D231" i="2"/>
  <c r="BV219" i="2"/>
  <c r="BY219" i="2"/>
  <c r="BU220" i="2" s="1"/>
  <c r="BT219" i="2"/>
  <c r="BX219" i="2"/>
  <c r="BW219" i="2"/>
  <c r="BM232" i="2"/>
  <c r="BQ232" i="2"/>
  <c r="BR232" i="2"/>
  <c r="BN233" i="2" s="1"/>
  <c r="BP232" i="2"/>
  <c r="BO232" i="2"/>
  <c r="R244" i="2"/>
  <c r="T244" i="2"/>
  <c r="S244" i="2"/>
  <c r="U244" i="2"/>
  <c r="Q245" i="2" s="1"/>
  <c r="P244" i="2"/>
  <c r="F231" i="2"/>
  <c r="G231" i="2" s="1"/>
  <c r="C232" i="2" s="1"/>
  <c r="AG258" i="2"/>
  <c r="AH258" i="2"/>
  <c r="AF258" i="2"/>
  <c r="AD258" i="2"/>
  <c r="AI258" i="2"/>
  <c r="AE259" i="2" s="1"/>
  <c r="CL234" i="2"/>
  <c r="CK234" i="2"/>
  <c r="CH234" i="2"/>
  <c r="CJ234" i="2"/>
  <c r="CM234" i="2"/>
  <c r="CI235" i="2" s="1"/>
  <c r="BB211" i="2"/>
  <c r="BA211" i="2"/>
  <c r="AY211" i="2"/>
  <c r="CO262" i="2"/>
  <c r="CQ262" i="2"/>
  <c r="CR262" i="2"/>
  <c r="CT262" i="2"/>
  <c r="CP263" i="2" s="1"/>
  <c r="CS262" i="2"/>
  <c r="L261" i="2"/>
  <c r="K261" i="2"/>
  <c r="I261" i="2"/>
  <c r="M261" i="2"/>
  <c r="N261" i="2"/>
  <c r="J262" i="2" s="1"/>
  <c r="CE235" i="2"/>
  <c r="CD235" i="2"/>
  <c r="CA235" i="2"/>
  <c r="CC235" i="2"/>
  <c r="CF235" i="2"/>
  <c r="CB236" i="2" s="1"/>
  <c r="AP276" i="2"/>
  <c r="AL277" i="2" s="1"/>
  <c r="AK276" i="2"/>
  <c r="AO276" i="2"/>
  <c r="AN276" i="2"/>
  <c r="AM276" i="2"/>
  <c r="AB259" i="2"/>
  <c r="X260" i="2" s="1"/>
  <c r="Z259" i="2"/>
  <c r="Y259" i="2"/>
  <c r="AA259" i="2"/>
  <c r="W259" i="2"/>
  <c r="BI224" i="2"/>
  <c r="BK224" i="2"/>
  <c r="BG225" i="2" s="1"/>
  <c r="BH224" i="2"/>
  <c r="BF224" i="2"/>
  <c r="BJ224" i="2"/>
  <c r="AW279" i="2"/>
  <c r="AS280" i="2" s="1"/>
  <c r="AV279" i="2"/>
  <c r="AU279" i="2"/>
  <c r="AT279" i="2"/>
  <c r="AR279" i="2"/>
  <c r="B232" i="2" l="1"/>
  <c r="BW220" i="2"/>
  <c r="BY220" i="2"/>
  <c r="BU221" i="2" s="1"/>
  <c r="BT220" i="2"/>
  <c r="BV220" i="2"/>
  <c r="BX220" i="2"/>
  <c r="T245" i="2"/>
  <c r="R245" i="2"/>
  <c r="U245" i="2"/>
  <c r="Q246" i="2" s="1"/>
  <c r="P245" i="2"/>
  <c r="S245" i="2"/>
  <c r="BP233" i="2"/>
  <c r="BO233" i="2"/>
  <c r="BQ233" i="2"/>
  <c r="BM233" i="2"/>
  <c r="BR233" i="2"/>
  <c r="BN234" i="2" s="1"/>
  <c r="E232" i="2"/>
  <c r="D232" i="2"/>
  <c r="F232" i="2" s="1"/>
  <c r="G232" i="2" s="1"/>
  <c r="C233" i="2" s="1"/>
  <c r="BC211" i="2"/>
  <c r="BD211" i="2" s="1"/>
  <c r="AZ212" i="2" s="1"/>
  <c r="AY212" i="2" s="1"/>
  <c r="AG259" i="2"/>
  <c r="AD259" i="2"/>
  <c r="AH259" i="2"/>
  <c r="AF259" i="2"/>
  <c r="AI259" i="2"/>
  <c r="AE260" i="2" s="1"/>
  <c r="CM235" i="2"/>
  <c r="CI236" i="2" s="1"/>
  <c r="CL235" i="2"/>
  <c r="CJ235" i="2"/>
  <c r="CK235" i="2"/>
  <c r="CH235" i="2"/>
  <c r="CO263" i="2"/>
  <c r="CR263" i="2"/>
  <c r="CT263" i="2"/>
  <c r="CP264" i="2" s="1"/>
  <c r="CS263" i="2"/>
  <c r="CQ263" i="2"/>
  <c r="N262" i="2"/>
  <c r="J263" i="2" s="1"/>
  <c r="M262" i="2"/>
  <c r="L262" i="2"/>
  <c r="I262" i="2"/>
  <c r="K262" i="2"/>
  <c r="CD236" i="2"/>
  <c r="CC236" i="2"/>
  <c r="CA236" i="2"/>
  <c r="CE236" i="2"/>
  <c r="CF236" i="2"/>
  <c r="CB237" i="2" s="1"/>
  <c r="AK277" i="2"/>
  <c r="AM277" i="2"/>
  <c r="AN277" i="2"/>
  <c r="AP277" i="2"/>
  <c r="AL278" i="2" s="1"/>
  <c r="AO277" i="2"/>
  <c r="AA260" i="2"/>
  <c r="Y260" i="2"/>
  <c r="W260" i="2"/>
  <c r="Z260" i="2"/>
  <c r="AB260" i="2"/>
  <c r="X261" i="2" s="1"/>
  <c r="BH225" i="2"/>
  <c r="BI225" i="2"/>
  <c r="BK225" i="2"/>
  <c r="BG226" i="2" s="1"/>
  <c r="BF225" i="2"/>
  <c r="BJ225" i="2"/>
  <c r="AW280" i="2"/>
  <c r="AS281" i="2" s="1"/>
  <c r="AV280" i="2"/>
  <c r="AU280" i="2"/>
  <c r="AT280" i="2"/>
  <c r="AR280" i="2"/>
  <c r="BB212" i="2" l="1"/>
  <c r="BA212" i="2"/>
  <c r="BC212" i="2" s="1"/>
  <c r="BD212" i="2" s="1"/>
  <c r="AZ213" i="2" s="1"/>
  <c r="BA213" i="2" s="1"/>
  <c r="BW221" i="2"/>
  <c r="BX221" i="2"/>
  <c r="BV221" i="2"/>
  <c r="BY221" i="2"/>
  <c r="BU222" i="2" s="1"/>
  <c r="BT221" i="2"/>
  <c r="BQ234" i="2"/>
  <c r="BO234" i="2"/>
  <c r="BR234" i="2"/>
  <c r="BN235" i="2" s="1"/>
  <c r="BM234" i="2"/>
  <c r="BP234" i="2"/>
  <c r="P246" i="2"/>
  <c r="S246" i="2"/>
  <c r="T246" i="2"/>
  <c r="R246" i="2"/>
  <c r="U246" i="2"/>
  <c r="Q247" i="2" s="1"/>
  <c r="CK236" i="2"/>
  <c r="CH236" i="2"/>
  <c r="CM236" i="2"/>
  <c r="CI237" i="2" s="1"/>
  <c r="CJ236" i="2"/>
  <c r="CL236" i="2"/>
  <c r="AH260" i="2"/>
  <c r="AF260" i="2"/>
  <c r="AG260" i="2"/>
  <c r="AD260" i="2"/>
  <c r="AI260" i="2"/>
  <c r="AE261" i="2" s="1"/>
  <c r="D233" i="2"/>
  <c r="E233" i="2"/>
  <c r="B233" i="2"/>
  <c r="CT264" i="2"/>
  <c r="CP265" i="2" s="1"/>
  <c r="CS264" i="2"/>
  <c r="CR264" i="2"/>
  <c r="CO264" i="2"/>
  <c r="CQ264" i="2"/>
  <c r="AP278" i="2"/>
  <c r="AL279" i="2" s="1"/>
  <c r="AO278" i="2"/>
  <c r="AN278" i="2"/>
  <c r="AM278" i="2"/>
  <c r="AK278" i="2"/>
  <c r="N263" i="2"/>
  <c r="J264" i="2" s="1"/>
  <c r="M263" i="2"/>
  <c r="K263" i="2"/>
  <c r="I263" i="2"/>
  <c r="L263" i="2"/>
  <c r="CE237" i="2"/>
  <c r="CF237" i="2"/>
  <c r="CB238" i="2" s="1"/>
  <c r="CD237" i="2"/>
  <c r="CA237" i="2"/>
  <c r="CC237" i="2"/>
  <c r="BH226" i="2"/>
  <c r="BK226" i="2"/>
  <c r="BG227" i="2" s="1"/>
  <c r="BI226" i="2"/>
  <c r="BJ226" i="2"/>
  <c r="BF226" i="2"/>
  <c r="AB261" i="2"/>
  <c r="X262" i="2" s="1"/>
  <c r="AA261" i="2"/>
  <c r="Z261" i="2"/>
  <c r="Y261" i="2"/>
  <c r="W261" i="2"/>
  <c r="AR281" i="2"/>
  <c r="AW281" i="2"/>
  <c r="AS282" i="2" s="1"/>
  <c r="AV281" i="2"/>
  <c r="AU281" i="2"/>
  <c r="AT281" i="2"/>
  <c r="BX222" i="2" l="1"/>
  <c r="BY222" i="2"/>
  <c r="BU223" i="2" s="1"/>
  <c r="BW222" i="2"/>
  <c r="BV222" i="2"/>
  <c r="BT222" i="2"/>
  <c r="P247" i="2"/>
  <c r="U247" i="2"/>
  <c r="Q248" i="2" s="1"/>
  <c r="S247" i="2"/>
  <c r="R247" i="2"/>
  <c r="T247" i="2"/>
  <c r="BP235" i="2"/>
  <c r="BM235" i="2"/>
  <c r="BQ235" i="2"/>
  <c r="BO235" i="2"/>
  <c r="BR235" i="2"/>
  <c r="BN236" i="2" s="1"/>
  <c r="AY213" i="2"/>
  <c r="AI261" i="2"/>
  <c r="AE262" i="2" s="1"/>
  <c r="AD261" i="2"/>
  <c r="AH261" i="2"/>
  <c r="AG261" i="2"/>
  <c r="AF261" i="2"/>
  <c r="CH237" i="2"/>
  <c r="CM237" i="2"/>
  <c r="CI238" i="2" s="1"/>
  <c r="CK237" i="2"/>
  <c r="CL237" i="2"/>
  <c r="CJ237" i="2"/>
  <c r="BB213" i="2"/>
  <c r="BC213" i="2" s="1"/>
  <c r="BD213" i="2" s="1"/>
  <c r="AZ214" i="2" s="1"/>
  <c r="AY214" i="2" s="1"/>
  <c r="F233" i="2"/>
  <c r="G233" i="2" s="1"/>
  <c r="C234" i="2" s="1"/>
  <c r="CR265" i="2"/>
  <c r="CS265" i="2"/>
  <c r="CT265" i="2"/>
  <c r="CP266" i="2" s="1"/>
  <c r="CQ265" i="2"/>
  <c r="CO265" i="2"/>
  <c r="AK279" i="2"/>
  <c r="AM279" i="2"/>
  <c r="AO279" i="2"/>
  <c r="AP279" i="2"/>
  <c r="AL280" i="2" s="1"/>
  <c r="AN279" i="2"/>
  <c r="I264" i="2"/>
  <c r="N264" i="2"/>
  <c r="J265" i="2" s="1"/>
  <c r="K264" i="2"/>
  <c r="L264" i="2"/>
  <c r="M264" i="2"/>
  <c r="CD238" i="2"/>
  <c r="CC238" i="2"/>
  <c r="CF238" i="2"/>
  <c r="CB239" i="2" s="1"/>
  <c r="CA238" i="2"/>
  <c r="CE238" i="2"/>
  <c r="Z262" i="2"/>
  <c r="Y262" i="2"/>
  <c r="W262" i="2"/>
  <c r="AB262" i="2"/>
  <c r="X263" i="2" s="1"/>
  <c r="AA262" i="2"/>
  <c r="BH227" i="2"/>
  <c r="BK227" i="2"/>
  <c r="BG228" i="2" s="1"/>
  <c r="BI227" i="2"/>
  <c r="BF227" i="2"/>
  <c r="BJ227" i="2"/>
  <c r="AR282" i="2"/>
  <c r="AW282" i="2"/>
  <c r="AS283" i="2" s="1"/>
  <c r="AU282" i="2"/>
  <c r="AT282" i="2"/>
  <c r="AV282" i="2"/>
  <c r="BV223" i="2" l="1"/>
  <c r="BY223" i="2"/>
  <c r="BU224" i="2" s="1"/>
  <c r="BW223" i="2"/>
  <c r="BT223" i="2"/>
  <c r="BX223" i="2"/>
  <c r="BQ236" i="2"/>
  <c r="BP236" i="2"/>
  <c r="BR236" i="2"/>
  <c r="BN237" i="2" s="1"/>
  <c r="BM236" i="2"/>
  <c r="BO236" i="2"/>
  <c r="T248" i="2"/>
  <c r="R248" i="2"/>
  <c r="S248" i="2"/>
  <c r="P248" i="2"/>
  <c r="U248" i="2"/>
  <c r="Q249" i="2" s="1"/>
  <c r="BB214" i="2"/>
  <c r="AI262" i="2"/>
  <c r="AE263" i="2" s="1"/>
  <c r="AH262" i="2"/>
  <c r="AG262" i="2"/>
  <c r="AF262" i="2"/>
  <c r="AD262" i="2"/>
  <c r="CL238" i="2"/>
  <c r="CK238" i="2"/>
  <c r="CJ238" i="2"/>
  <c r="CH238" i="2"/>
  <c r="CM238" i="2"/>
  <c r="CI239" i="2" s="1"/>
  <c r="E234" i="2"/>
  <c r="D234" i="2"/>
  <c r="B234" i="2"/>
  <c r="BA214" i="2"/>
  <c r="CO266" i="2"/>
  <c r="CS266" i="2"/>
  <c r="CR266" i="2"/>
  <c r="CT266" i="2"/>
  <c r="CP267" i="2" s="1"/>
  <c r="CQ266" i="2"/>
  <c r="CE239" i="2"/>
  <c r="CC239" i="2"/>
  <c r="CA239" i="2"/>
  <c r="CF239" i="2"/>
  <c r="CB240" i="2" s="1"/>
  <c r="CD239" i="2"/>
  <c r="I265" i="2"/>
  <c r="N265" i="2"/>
  <c r="J266" i="2" s="1"/>
  <c r="L265" i="2"/>
  <c r="K265" i="2"/>
  <c r="M265" i="2"/>
  <c r="AN280" i="2"/>
  <c r="AM280" i="2"/>
  <c r="AK280" i="2"/>
  <c r="AO280" i="2"/>
  <c r="AP280" i="2"/>
  <c r="AL281" i="2" s="1"/>
  <c r="BI228" i="2"/>
  <c r="BH228" i="2"/>
  <c r="BF228" i="2"/>
  <c r="BK228" i="2"/>
  <c r="BG229" i="2" s="1"/>
  <c r="BJ228" i="2"/>
  <c r="W263" i="2"/>
  <c r="Z263" i="2"/>
  <c r="AB263" i="2"/>
  <c r="X264" i="2" s="1"/>
  <c r="AA263" i="2"/>
  <c r="Y263" i="2"/>
  <c r="AR283" i="2"/>
  <c r="AW283" i="2"/>
  <c r="AS284" i="2" s="1"/>
  <c r="AU283" i="2"/>
  <c r="AV283" i="2"/>
  <c r="AT283" i="2"/>
  <c r="BV224" i="2" l="1"/>
  <c r="BW224" i="2"/>
  <c r="BT224" i="2"/>
  <c r="BY224" i="2"/>
  <c r="BU225" i="2" s="1"/>
  <c r="BX224" i="2"/>
  <c r="T249" i="2"/>
  <c r="U249" i="2"/>
  <c r="Q250" i="2" s="1"/>
  <c r="S249" i="2"/>
  <c r="P249" i="2"/>
  <c r="R249" i="2"/>
  <c r="BM237" i="2"/>
  <c r="BR237" i="2"/>
  <c r="BN238" i="2" s="1"/>
  <c r="BO237" i="2"/>
  <c r="BP237" i="2"/>
  <c r="BQ237" i="2"/>
  <c r="BC214" i="2"/>
  <c r="BD214" i="2" s="1"/>
  <c r="AZ215" i="2" s="1"/>
  <c r="BA215" i="2" s="1"/>
  <c r="AF263" i="2"/>
  <c r="AG263" i="2"/>
  <c r="AI263" i="2"/>
  <c r="AE264" i="2" s="1"/>
  <c r="AH263" i="2"/>
  <c r="AD263" i="2"/>
  <c r="CK239" i="2"/>
  <c r="CM239" i="2"/>
  <c r="CI240" i="2" s="1"/>
  <c r="CH239" i="2"/>
  <c r="CJ239" i="2"/>
  <c r="CL239" i="2"/>
  <c r="F234" i="2"/>
  <c r="G234" i="2" s="1"/>
  <c r="C235" i="2" s="1"/>
  <c r="CR267" i="2"/>
  <c r="CS267" i="2"/>
  <c r="CO267" i="2"/>
  <c r="CQ267" i="2"/>
  <c r="CT267" i="2"/>
  <c r="CP268" i="2" s="1"/>
  <c r="CE240" i="2"/>
  <c r="CD240" i="2"/>
  <c r="CC240" i="2"/>
  <c r="CA240" i="2"/>
  <c r="CF240" i="2"/>
  <c r="CB241" i="2" s="1"/>
  <c r="AP281" i="2"/>
  <c r="AL282" i="2" s="1"/>
  <c r="AN281" i="2"/>
  <c r="AO281" i="2"/>
  <c r="AM281" i="2"/>
  <c r="AK281" i="2"/>
  <c r="L266" i="2"/>
  <c r="K266" i="2"/>
  <c r="N266" i="2"/>
  <c r="J267" i="2" s="1"/>
  <c r="I266" i="2"/>
  <c r="M266" i="2"/>
  <c r="Y264" i="2"/>
  <c r="W264" i="2"/>
  <c r="AB264" i="2"/>
  <c r="X265" i="2" s="1"/>
  <c r="AA264" i="2"/>
  <c r="Z264" i="2"/>
  <c r="BJ229" i="2"/>
  <c r="BH229" i="2"/>
  <c r="BF229" i="2"/>
  <c r="BI229" i="2"/>
  <c r="BK229" i="2"/>
  <c r="BG230" i="2" s="1"/>
  <c r="AR284" i="2"/>
  <c r="AW284" i="2"/>
  <c r="AS285" i="2" s="1"/>
  <c r="AV284" i="2"/>
  <c r="AU284" i="2"/>
  <c r="AT284" i="2"/>
  <c r="BW225" i="2" l="1"/>
  <c r="BX225" i="2"/>
  <c r="BV225" i="2"/>
  <c r="BY225" i="2"/>
  <c r="BU226" i="2" s="1"/>
  <c r="BT225" i="2"/>
  <c r="AY215" i="2"/>
  <c r="BB215" i="2"/>
  <c r="BC215" i="2" s="1"/>
  <c r="BD215" i="2" s="1"/>
  <c r="AZ216" i="2" s="1"/>
  <c r="BA216" i="2" s="1"/>
  <c r="S250" i="2"/>
  <c r="U250" i="2"/>
  <c r="Q251" i="2" s="1"/>
  <c r="T250" i="2"/>
  <c r="R250" i="2"/>
  <c r="P250" i="2"/>
  <c r="BP238" i="2"/>
  <c r="BM238" i="2"/>
  <c r="BR238" i="2"/>
  <c r="BN239" i="2" s="1"/>
  <c r="BO238" i="2"/>
  <c r="BQ238" i="2"/>
  <c r="BB216" i="2"/>
  <c r="BC216" i="2" s="1"/>
  <c r="BD216" i="2" s="1"/>
  <c r="AZ217" i="2" s="1"/>
  <c r="BB217" i="2" s="1"/>
  <c r="CH240" i="2"/>
  <c r="CM240" i="2"/>
  <c r="CI241" i="2" s="1"/>
  <c r="CK240" i="2"/>
  <c r="CL240" i="2"/>
  <c r="CJ240" i="2"/>
  <c r="AG264" i="2"/>
  <c r="AH264" i="2"/>
  <c r="AD264" i="2"/>
  <c r="AI264" i="2"/>
  <c r="AE265" i="2" s="1"/>
  <c r="AF264" i="2"/>
  <c r="B235" i="2"/>
  <c r="E235" i="2"/>
  <c r="D235" i="2"/>
  <c r="CO268" i="2"/>
  <c r="CS268" i="2"/>
  <c r="CR268" i="2"/>
  <c r="CT268" i="2"/>
  <c r="CP269" i="2" s="1"/>
  <c r="CQ268" i="2"/>
  <c r="K267" i="2"/>
  <c r="N267" i="2"/>
  <c r="J268" i="2" s="1"/>
  <c r="M267" i="2"/>
  <c r="I267" i="2"/>
  <c r="L267" i="2"/>
  <c r="AK282" i="2"/>
  <c r="AO282" i="2"/>
  <c r="AP282" i="2"/>
  <c r="AL283" i="2" s="1"/>
  <c r="AN282" i="2"/>
  <c r="AM282" i="2"/>
  <c r="CC241" i="2"/>
  <c r="CF241" i="2"/>
  <c r="CB242" i="2" s="1"/>
  <c r="CA241" i="2"/>
  <c r="CD241" i="2"/>
  <c r="CE241" i="2"/>
  <c r="BK230" i="2"/>
  <c r="BG231" i="2" s="1"/>
  <c r="BH230" i="2"/>
  <c r="BJ230" i="2"/>
  <c r="BI230" i="2"/>
  <c r="BF230" i="2"/>
  <c r="Z265" i="2"/>
  <c r="Y265" i="2"/>
  <c r="W265" i="2"/>
  <c r="AB265" i="2"/>
  <c r="X266" i="2" s="1"/>
  <c r="AA265" i="2"/>
  <c r="AR285" i="2"/>
  <c r="AW285" i="2"/>
  <c r="AS286" i="2" s="1"/>
  <c r="AU285" i="2"/>
  <c r="AT285" i="2"/>
  <c r="AV285" i="2"/>
  <c r="BV226" i="2" l="1"/>
  <c r="BY226" i="2"/>
  <c r="BU227" i="2" s="1"/>
  <c r="BX226" i="2"/>
  <c r="BT226" i="2"/>
  <c r="BW226" i="2"/>
  <c r="BA217" i="2"/>
  <c r="BC217" i="2" s="1"/>
  <c r="BD217" i="2" s="1"/>
  <c r="AZ218" i="2" s="1"/>
  <c r="BB218" i="2" s="1"/>
  <c r="BQ239" i="2"/>
  <c r="BO239" i="2"/>
  <c r="BR239" i="2"/>
  <c r="BN240" i="2" s="1"/>
  <c r="BM239" i="2"/>
  <c r="BP239" i="2"/>
  <c r="S251" i="2"/>
  <c r="T251" i="2"/>
  <c r="R251" i="2"/>
  <c r="U251" i="2"/>
  <c r="Q252" i="2" s="1"/>
  <c r="P251" i="2"/>
  <c r="AY216" i="2"/>
  <c r="AY217" i="2" s="1"/>
  <c r="CL241" i="2"/>
  <c r="CK241" i="2"/>
  <c r="CJ241" i="2"/>
  <c r="CH241" i="2"/>
  <c r="CM241" i="2"/>
  <c r="CI242" i="2" s="1"/>
  <c r="AD265" i="2"/>
  <c r="AG265" i="2"/>
  <c r="AI265" i="2"/>
  <c r="AE266" i="2" s="1"/>
  <c r="AH265" i="2"/>
  <c r="AF265" i="2"/>
  <c r="F235" i="2"/>
  <c r="G235" i="2" s="1"/>
  <c r="C236" i="2" s="1"/>
  <c r="CS269" i="2"/>
  <c r="CR269" i="2"/>
  <c r="CO269" i="2"/>
  <c r="CQ269" i="2"/>
  <c r="CT269" i="2"/>
  <c r="CP270" i="2" s="1"/>
  <c r="CE242" i="2"/>
  <c r="CF242" i="2"/>
  <c r="CB243" i="2" s="1"/>
  <c r="CD242" i="2"/>
  <c r="CA242" i="2"/>
  <c r="CC242" i="2"/>
  <c r="I268" i="2"/>
  <c r="L268" i="2"/>
  <c r="N268" i="2"/>
  <c r="J269" i="2" s="1"/>
  <c r="M268" i="2"/>
  <c r="K268" i="2"/>
  <c r="AP283" i="2"/>
  <c r="AL284" i="2" s="1"/>
  <c r="AN283" i="2"/>
  <c r="AK283" i="2"/>
  <c r="AM283" i="2"/>
  <c r="AO283" i="2"/>
  <c r="BK231" i="2"/>
  <c r="BG232" i="2" s="1"/>
  <c r="BJ231" i="2"/>
  <c r="BI231" i="2"/>
  <c r="BH231" i="2"/>
  <c r="BF231" i="2"/>
  <c r="AA266" i="2"/>
  <c r="Z266" i="2"/>
  <c r="Y266" i="2"/>
  <c r="AB266" i="2"/>
  <c r="X267" i="2" s="1"/>
  <c r="W266" i="2"/>
  <c r="AR286" i="2"/>
  <c r="AW286" i="2"/>
  <c r="AS287" i="2" s="1"/>
  <c r="AU286" i="2"/>
  <c r="AT286" i="2"/>
  <c r="AV286" i="2"/>
  <c r="AY218" i="2" l="1"/>
  <c r="BA218" i="2"/>
  <c r="BC218" i="2" s="1"/>
  <c r="BD218" i="2" s="1"/>
  <c r="AZ219" i="2" s="1"/>
  <c r="BB219" i="2" s="1"/>
  <c r="BW227" i="2"/>
  <c r="BY227" i="2"/>
  <c r="BU228" i="2" s="1"/>
  <c r="BX227" i="2"/>
  <c r="BT227" i="2"/>
  <c r="BV227" i="2"/>
  <c r="S252" i="2"/>
  <c r="R252" i="2"/>
  <c r="P252" i="2"/>
  <c r="T252" i="2"/>
  <c r="U252" i="2"/>
  <c r="Q253" i="2" s="1"/>
  <c r="BQ240" i="2"/>
  <c r="BO240" i="2"/>
  <c r="BP240" i="2"/>
  <c r="BR240" i="2"/>
  <c r="BN241" i="2" s="1"/>
  <c r="BM240" i="2"/>
  <c r="CJ242" i="2"/>
  <c r="CH242" i="2"/>
  <c r="CM242" i="2"/>
  <c r="CI243" i="2" s="1"/>
  <c r="CL242" i="2"/>
  <c r="CK242" i="2"/>
  <c r="AG266" i="2"/>
  <c r="AH266" i="2"/>
  <c r="AI266" i="2"/>
  <c r="AE267" i="2" s="1"/>
  <c r="AD266" i="2"/>
  <c r="AF266" i="2"/>
  <c r="D236" i="2"/>
  <c r="E236" i="2"/>
  <c r="B236" i="2"/>
  <c r="CQ270" i="2"/>
  <c r="CO270" i="2"/>
  <c r="CT270" i="2"/>
  <c r="CP271" i="2" s="1"/>
  <c r="CS270" i="2"/>
  <c r="CR270" i="2"/>
  <c r="AO284" i="2"/>
  <c r="AK284" i="2"/>
  <c r="AN284" i="2"/>
  <c r="AM284" i="2"/>
  <c r="AP284" i="2"/>
  <c r="AL285" i="2" s="1"/>
  <c r="K269" i="2"/>
  <c r="M269" i="2"/>
  <c r="L269" i="2"/>
  <c r="I269" i="2"/>
  <c r="N269" i="2"/>
  <c r="J270" i="2" s="1"/>
  <c r="CC243" i="2"/>
  <c r="CD243" i="2"/>
  <c r="CA243" i="2"/>
  <c r="CF243" i="2"/>
  <c r="CB244" i="2" s="1"/>
  <c r="CE243" i="2"/>
  <c r="BH232" i="2"/>
  <c r="BI232" i="2"/>
  <c r="BF232" i="2"/>
  <c r="BK232" i="2"/>
  <c r="BG233" i="2" s="1"/>
  <c r="BJ232" i="2"/>
  <c r="AB267" i="2"/>
  <c r="X268" i="2" s="1"/>
  <c r="AA267" i="2"/>
  <c r="Z267" i="2"/>
  <c r="W267" i="2"/>
  <c r="Y267" i="2"/>
  <c r="AR287" i="2"/>
  <c r="AW287" i="2"/>
  <c r="AS288" i="2" s="1"/>
  <c r="AV287" i="2"/>
  <c r="AU287" i="2"/>
  <c r="AT287" i="2"/>
  <c r="F236" i="2" l="1"/>
  <c r="G236" i="2" s="1"/>
  <c r="C237" i="2" s="1"/>
  <c r="BA219" i="2"/>
  <c r="BC219" i="2" s="1"/>
  <c r="BD219" i="2" s="1"/>
  <c r="AZ220" i="2" s="1"/>
  <c r="BB220" i="2" s="1"/>
  <c r="AY219" i="2"/>
  <c r="BY228" i="2"/>
  <c r="BU229" i="2" s="1"/>
  <c r="BT228" i="2"/>
  <c r="BX228" i="2"/>
  <c r="BV228" i="2"/>
  <c r="BW228" i="2"/>
  <c r="U253" i="2"/>
  <c r="Q254" i="2" s="1"/>
  <c r="P253" i="2"/>
  <c r="R253" i="2"/>
  <c r="S253" i="2"/>
  <c r="T253" i="2"/>
  <c r="BP241" i="2"/>
  <c r="BM241" i="2"/>
  <c r="BQ241" i="2"/>
  <c r="BO241" i="2"/>
  <c r="BR241" i="2"/>
  <c r="BN242" i="2" s="1"/>
  <c r="AG267" i="2"/>
  <c r="AD267" i="2"/>
  <c r="AH267" i="2"/>
  <c r="AF267" i="2"/>
  <c r="AI267" i="2"/>
  <c r="AE268" i="2" s="1"/>
  <c r="CH243" i="2"/>
  <c r="CM243" i="2"/>
  <c r="CI244" i="2" s="1"/>
  <c r="CJ243" i="2"/>
  <c r="CL243" i="2"/>
  <c r="CK243" i="2"/>
  <c r="D237" i="2"/>
  <c r="B237" i="2"/>
  <c r="E237" i="2"/>
  <c r="CS271" i="2"/>
  <c r="CQ271" i="2"/>
  <c r="CT271" i="2"/>
  <c r="CP272" i="2" s="1"/>
  <c r="CO271" i="2"/>
  <c r="CR271" i="2"/>
  <c r="CC244" i="2"/>
  <c r="CD244" i="2"/>
  <c r="CA244" i="2"/>
  <c r="CF244" i="2"/>
  <c r="CB245" i="2" s="1"/>
  <c r="CE244" i="2"/>
  <c r="AK285" i="2"/>
  <c r="AO285" i="2"/>
  <c r="AP285" i="2"/>
  <c r="AL286" i="2" s="1"/>
  <c r="AM285" i="2"/>
  <c r="AN285" i="2"/>
  <c r="N270" i="2"/>
  <c r="J271" i="2" s="1"/>
  <c r="I270" i="2"/>
  <c r="M270" i="2"/>
  <c r="L270" i="2"/>
  <c r="K270" i="2"/>
  <c r="BH233" i="2"/>
  <c r="BF233" i="2"/>
  <c r="BK233" i="2"/>
  <c r="BG234" i="2" s="1"/>
  <c r="BJ233" i="2"/>
  <c r="BI233" i="2"/>
  <c r="Y268" i="2"/>
  <c r="W268" i="2"/>
  <c r="AA268" i="2"/>
  <c r="AB268" i="2"/>
  <c r="X269" i="2" s="1"/>
  <c r="Z268" i="2"/>
  <c r="AR288" i="2"/>
  <c r="AW288" i="2"/>
  <c r="AS289" i="2" s="1"/>
  <c r="AU288" i="2"/>
  <c r="AT288" i="2"/>
  <c r="AV288" i="2"/>
  <c r="BX229" i="2" l="1"/>
  <c r="BV229" i="2"/>
  <c r="BT229" i="2"/>
  <c r="BY229" i="2"/>
  <c r="BU230" i="2" s="1"/>
  <c r="BW229" i="2"/>
  <c r="BO242" i="2"/>
  <c r="BQ242" i="2"/>
  <c r="BP242" i="2"/>
  <c r="BM242" i="2"/>
  <c r="BR242" i="2"/>
  <c r="BN243" i="2" s="1"/>
  <c r="P254" i="2"/>
  <c r="R254" i="2"/>
  <c r="T254" i="2"/>
  <c r="U254" i="2"/>
  <c r="Q255" i="2" s="1"/>
  <c r="S254" i="2"/>
  <c r="AY220" i="2"/>
  <c r="BA220" i="2"/>
  <c r="BC220" i="2" s="1"/>
  <c r="BD220" i="2" s="1"/>
  <c r="AZ221" i="2" s="1"/>
  <c r="CL244" i="2"/>
  <c r="CK244" i="2"/>
  <c r="CH244" i="2"/>
  <c r="CJ244" i="2"/>
  <c r="CM244" i="2"/>
  <c r="CI245" i="2" s="1"/>
  <c r="AI268" i="2"/>
  <c r="AE269" i="2" s="1"/>
  <c r="AF268" i="2"/>
  <c r="AD268" i="2"/>
  <c r="AH268" i="2"/>
  <c r="AG268" i="2"/>
  <c r="F237" i="2"/>
  <c r="G237" i="2" s="1"/>
  <c r="C238" i="2" s="1"/>
  <c r="CO272" i="2"/>
  <c r="CS272" i="2"/>
  <c r="CT272" i="2"/>
  <c r="CP273" i="2" s="1"/>
  <c r="CQ272" i="2"/>
  <c r="CR272" i="2"/>
  <c r="AP286" i="2"/>
  <c r="AL287" i="2" s="1"/>
  <c r="AK286" i="2"/>
  <c r="AN286" i="2"/>
  <c r="AM286" i="2"/>
  <c r="AO286" i="2"/>
  <c r="CC245" i="2"/>
  <c r="CA245" i="2"/>
  <c r="CD245" i="2"/>
  <c r="CE245" i="2"/>
  <c r="CF245" i="2"/>
  <c r="CB246" i="2" s="1"/>
  <c r="M271" i="2"/>
  <c r="I271" i="2"/>
  <c r="L271" i="2"/>
  <c r="K271" i="2"/>
  <c r="N271" i="2"/>
  <c r="J272" i="2" s="1"/>
  <c r="Z269" i="2"/>
  <c r="Y269" i="2"/>
  <c r="AB269" i="2"/>
  <c r="X270" i="2" s="1"/>
  <c r="W269" i="2"/>
  <c r="AA269" i="2"/>
  <c r="BH234" i="2"/>
  <c r="BF234" i="2"/>
  <c r="BK234" i="2"/>
  <c r="BG235" i="2" s="1"/>
  <c r="BJ234" i="2"/>
  <c r="BI234" i="2"/>
  <c r="AR289" i="2"/>
  <c r="AW289" i="2"/>
  <c r="AS290" i="2" s="1"/>
  <c r="AV289" i="2"/>
  <c r="AT289" i="2"/>
  <c r="AU289" i="2"/>
  <c r="BY230" i="2" l="1"/>
  <c r="BU231" i="2" s="1"/>
  <c r="BX230" i="2"/>
  <c r="BW230" i="2"/>
  <c r="BT230" i="2"/>
  <c r="BV230" i="2"/>
  <c r="BP243" i="2"/>
  <c r="BO243" i="2"/>
  <c r="BM243" i="2"/>
  <c r="BR243" i="2"/>
  <c r="BN244" i="2" s="1"/>
  <c r="BQ243" i="2"/>
  <c r="T255" i="2"/>
  <c r="P255" i="2"/>
  <c r="U255" i="2"/>
  <c r="Q256" i="2" s="1"/>
  <c r="S255" i="2"/>
  <c r="R255" i="2"/>
  <c r="AD269" i="2"/>
  <c r="AF269" i="2"/>
  <c r="AG269" i="2"/>
  <c r="AI269" i="2"/>
  <c r="AE270" i="2" s="1"/>
  <c r="AH269" i="2"/>
  <c r="CH245" i="2"/>
  <c r="CM245" i="2"/>
  <c r="CI246" i="2" s="1"/>
  <c r="CL245" i="2"/>
  <c r="CJ245" i="2"/>
  <c r="CK245" i="2"/>
  <c r="B238" i="2"/>
  <c r="D238" i="2"/>
  <c r="E238" i="2"/>
  <c r="BB221" i="2"/>
  <c r="AY221" i="2"/>
  <c r="BA221" i="2"/>
  <c r="CT273" i="2"/>
  <c r="CP274" i="2" s="1"/>
  <c r="CQ273" i="2"/>
  <c r="CS273" i="2"/>
  <c r="CR273" i="2"/>
  <c r="CO273" i="2"/>
  <c r="CC246" i="2"/>
  <c r="CA246" i="2"/>
  <c r="CF246" i="2"/>
  <c r="CB247" i="2" s="1"/>
  <c r="CD246" i="2"/>
  <c r="CE246" i="2"/>
  <c r="L272" i="2"/>
  <c r="K272" i="2"/>
  <c r="I272" i="2"/>
  <c r="N272" i="2"/>
  <c r="J273" i="2" s="1"/>
  <c r="M272" i="2"/>
  <c r="AP287" i="2"/>
  <c r="AL288" i="2" s="1"/>
  <c r="AO287" i="2"/>
  <c r="AM287" i="2"/>
  <c r="AK287" i="2"/>
  <c r="AN287" i="2"/>
  <c r="Y270" i="2"/>
  <c r="W270" i="2"/>
  <c r="AA270" i="2"/>
  <c r="AB270" i="2"/>
  <c r="X271" i="2" s="1"/>
  <c r="Z270" i="2"/>
  <c r="BK235" i="2"/>
  <c r="BG236" i="2" s="1"/>
  <c r="BJ235" i="2"/>
  <c r="BI235" i="2"/>
  <c r="BH235" i="2"/>
  <c r="BF235" i="2"/>
  <c r="AR290" i="2"/>
  <c r="AV290" i="2"/>
  <c r="AU290" i="2"/>
  <c r="AT290" i="2"/>
  <c r="AW290" i="2"/>
  <c r="AS291" i="2" s="1"/>
  <c r="F238" i="2" l="1"/>
  <c r="G238" i="2" s="1"/>
  <c r="C239" i="2" s="1"/>
  <c r="BW231" i="2"/>
  <c r="BT231" i="2"/>
  <c r="BV231" i="2"/>
  <c r="BY231" i="2"/>
  <c r="BU232" i="2" s="1"/>
  <c r="BX231" i="2"/>
  <c r="BM244" i="2"/>
  <c r="BO244" i="2"/>
  <c r="BR244" i="2"/>
  <c r="BN245" i="2" s="1"/>
  <c r="BQ244" i="2"/>
  <c r="BP244" i="2"/>
  <c r="T256" i="2"/>
  <c r="P256" i="2"/>
  <c r="U256" i="2"/>
  <c r="Q257" i="2" s="1"/>
  <c r="S256" i="2"/>
  <c r="R256" i="2"/>
  <c r="CH246" i="2"/>
  <c r="CJ246" i="2"/>
  <c r="CL246" i="2"/>
  <c r="CM246" i="2"/>
  <c r="CI247" i="2" s="1"/>
  <c r="CK246" i="2"/>
  <c r="AI270" i="2"/>
  <c r="AE271" i="2" s="1"/>
  <c r="AG270" i="2"/>
  <c r="AH270" i="2"/>
  <c r="AF270" i="2"/>
  <c r="AD270" i="2"/>
  <c r="D239" i="2"/>
  <c r="E239" i="2"/>
  <c r="B239" i="2"/>
  <c r="BC221" i="2"/>
  <c r="BD221" i="2" s="1"/>
  <c r="AZ222" i="2" s="1"/>
  <c r="BA222" i="2" s="1"/>
  <c r="CR274" i="2"/>
  <c r="CQ274" i="2"/>
  <c r="CT274" i="2"/>
  <c r="CP275" i="2" s="1"/>
  <c r="CO274" i="2"/>
  <c r="CS274" i="2"/>
  <c r="AP288" i="2"/>
  <c r="AL289" i="2" s="1"/>
  <c r="AM288" i="2"/>
  <c r="AK288" i="2"/>
  <c r="AO288" i="2"/>
  <c r="AN288" i="2"/>
  <c r="L273" i="2"/>
  <c r="M273" i="2"/>
  <c r="K273" i="2"/>
  <c r="N273" i="2"/>
  <c r="J274" i="2" s="1"/>
  <c r="I273" i="2"/>
  <c r="CE247" i="2"/>
  <c r="CF247" i="2"/>
  <c r="CB248" i="2" s="1"/>
  <c r="CC247" i="2"/>
  <c r="CA247" i="2"/>
  <c r="CD247" i="2"/>
  <c r="BH236" i="2"/>
  <c r="BF236" i="2"/>
  <c r="BJ236" i="2"/>
  <c r="BI236" i="2"/>
  <c r="BK236" i="2"/>
  <c r="BG237" i="2" s="1"/>
  <c r="Y271" i="2"/>
  <c r="W271" i="2"/>
  <c r="AB271" i="2"/>
  <c r="X272" i="2" s="1"/>
  <c r="AA271" i="2"/>
  <c r="Z271" i="2"/>
  <c r="AR291" i="2"/>
  <c r="AV291" i="2"/>
  <c r="AU291" i="2"/>
  <c r="AT291" i="2"/>
  <c r="AW291" i="2"/>
  <c r="AS292" i="2" s="1"/>
  <c r="BY232" i="2" l="1"/>
  <c r="BU233" i="2" s="1"/>
  <c r="BV232" i="2"/>
  <c r="BX232" i="2"/>
  <c r="BW232" i="2"/>
  <c r="BT232" i="2"/>
  <c r="BO245" i="2"/>
  <c r="BQ245" i="2"/>
  <c r="BM245" i="2"/>
  <c r="BR245" i="2"/>
  <c r="BN246" i="2" s="1"/>
  <c r="BP245" i="2"/>
  <c r="T257" i="2"/>
  <c r="P257" i="2"/>
  <c r="S257" i="2"/>
  <c r="R257" i="2"/>
  <c r="U257" i="2"/>
  <c r="Q258" i="2" s="1"/>
  <c r="BB222" i="2"/>
  <c r="BC222" i="2" s="1"/>
  <c r="BD222" i="2" s="1"/>
  <c r="AZ223" i="2" s="1"/>
  <c r="AY222" i="2"/>
  <c r="AD271" i="2"/>
  <c r="AH271" i="2"/>
  <c r="AF271" i="2"/>
  <c r="AG271" i="2"/>
  <c r="AI271" i="2"/>
  <c r="AE272" i="2" s="1"/>
  <c r="CJ247" i="2"/>
  <c r="CM247" i="2"/>
  <c r="CI248" i="2" s="1"/>
  <c r="CL247" i="2"/>
  <c r="CK247" i="2"/>
  <c r="CH247" i="2"/>
  <c r="F239" i="2"/>
  <c r="G239" i="2" s="1"/>
  <c r="C240" i="2" s="1"/>
  <c r="CR275" i="2"/>
  <c r="CS275" i="2"/>
  <c r="CO275" i="2"/>
  <c r="CQ275" i="2"/>
  <c r="CT275" i="2"/>
  <c r="CP276" i="2" s="1"/>
  <c r="AP289" i="2"/>
  <c r="AL290" i="2" s="1"/>
  <c r="AN289" i="2"/>
  <c r="AM289" i="2"/>
  <c r="AO289" i="2"/>
  <c r="AK289" i="2"/>
  <c r="CC248" i="2"/>
  <c r="CF248" i="2"/>
  <c r="CB249" i="2" s="1"/>
  <c r="CE248" i="2"/>
  <c r="CA248" i="2"/>
  <c r="CD248" i="2"/>
  <c r="L274" i="2"/>
  <c r="I274" i="2"/>
  <c r="K274" i="2"/>
  <c r="M274" i="2"/>
  <c r="N274" i="2"/>
  <c r="J275" i="2" s="1"/>
  <c r="Y272" i="2"/>
  <c r="AB272" i="2"/>
  <c r="X273" i="2" s="1"/>
  <c r="AA272" i="2"/>
  <c r="W272" i="2"/>
  <c r="Z272" i="2"/>
  <c r="BI237" i="2"/>
  <c r="BH237" i="2"/>
  <c r="BF237" i="2"/>
  <c r="BK237" i="2"/>
  <c r="BG238" i="2" s="1"/>
  <c r="BJ237" i="2"/>
  <c r="AR292" i="2"/>
  <c r="AV292" i="2"/>
  <c r="AU292" i="2"/>
  <c r="AT292" i="2"/>
  <c r="AW292" i="2"/>
  <c r="AS293" i="2" s="1"/>
  <c r="BY233" i="2" l="1"/>
  <c r="BU234" i="2" s="1"/>
  <c r="BX233" i="2"/>
  <c r="BW233" i="2"/>
  <c r="BV233" i="2"/>
  <c r="BT233" i="2"/>
  <c r="P258" i="2"/>
  <c r="T258" i="2"/>
  <c r="S258" i="2"/>
  <c r="R258" i="2"/>
  <c r="U258" i="2"/>
  <c r="Q259" i="2" s="1"/>
  <c r="BQ246" i="2"/>
  <c r="BO246" i="2"/>
  <c r="BP246" i="2"/>
  <c r="BM246" i="2"/>
  <c r="BR246" i="2"/>
  <c r="BN247" i="2" s="1"/>
  <c r="BA223" i="2"/>
  <c r="AY223" i="2"/>
  <c r="BB223" i="2"/>
  <c r="AI272" i="2"/>
  <c r="AE273" i="2" s="1"/>
  <c r="AD272" i="2"/>
  <c r="AG272" i="2"/>
  <c r="AF272" i="2"/>
  <c r="AH272" i="2"/>
  <c r="CM248" i="2"/>
  <c r="CI249" i="2" s="1"/>
  <c r="CJ248" i="2"/>
  <c r="CL248" i="2"/>
  <c r="CH248" i="2"/>
  <c r="CK248" i="2"/>
  <c r="E240" i="2"/>
  <c r="D240" i="2"/>
  <c r="B240" i="2"/>
  <c r="CT276" i="2"/>
  <c r="CP277" i="2" s="1"/>
  <c r="CS276" i="2"/>
  <c r="CR276" i="2"/>
  <c r="CO276" i="2"/>
  <c r="CQ276" i="2"/>
  <c r="K275" i="2"/>
  <c r="M275" i="2"/>
  <c r="N275" i="2"/>
  <c r="J276" i="2" s="1"/>
  <c r="L275" i="2"/>
  <c r="I275" i="2"/>
  <c r="CF249" i="2"/>
  <c r="CB250" i="2" s="1"/>
  <c r="CE249" i="2"/>
  <c r="CD249" i="2"/>
  <c r="CC249" i="2"/>
  <c r="CA249" i="2"/>
  <c r="AK290" i="2"/>
  <c r="AO290" i="2"/>
  <c r="AN290" i="2"/>
  <c r="AM290" i="2"/>
  <c r="AP290" i="2"/>
  <c r="AL291" i="2" s="1"/>
  <c r="AA273" i="2"/>
  <c r="W273" i="2"/>
  <c r="Y273" i="2"/>
  <c r="AB273" i="2"/>
  <c r="X274" i="2" s="1"/>
  <c r="Z273" i="2"/>
  <c r="BI238" i="2"/>
  <c r="BK238" i="2"/>
  <c r="BG239" i="2" s="1"/>
  <c r="BH238" i="2"/>
  <c r="BF238" i="2"/>
  <c r="BJ238" i="2"/>
  <c r="AR293" i="2"/>
  <c r="AV293" i="2"/>
  <c r="AU293" i="2"/>
  <c r="AT293" i="2"/>
  <c r="AW293" i="2"/>
  <c r="AS294" i="2" s="1"/>
  <c r="BY234" i="2" l="1"/>
  <c r="BU235" i="2" s="1"/>
  <c r="BT234" i="2"/>
  <c r="BX234" i="2"/>
  <c r="BV234" i="2"/>
  <c r="BW234" i="2"/>
  <c r="R259" i="2"/>
  <c r="U259" i="2"/>
  <c r="Q260" i="2" s="1"/>
  <c r="S259" i="2"/>
  <c r="P259" i="2"/>
  <c r="T259" i="2"/>
  <c r="BP247" i="2"/>
  <c r="BQ247" i="2"/>
  <c r="BO247" i="2"/>
  <c r="BR247" i="2"/>
  <c r="BN248" i="2" s="1"/>
  <c r="BM247" i="2"/>
  <c r="BC223" i="2"/>
  <c r="BD223" i="2" s="1"/>
  <c r="AZ224" i="2" s="1"/>
  <c r="CM249" i="2"/>
  <c r="CI250" i="2" s="1"/>
  <c r="CL249" i="2"/>
  <c r="CK249" i="2"/>
  <c r="CH249" i="2"/>
  <c r="CJ249" i="2"/>
  <c r="F240" i="2"/>
  <c r="G240" i="2" s="1"/>
  <c r="C241" i="2" s="1"/>
  <c r="D241" i="2" s="1"/>
  <c r="AG273" i="2"/>
  <c r="AI273" i="2"/>
  <c r="AE274" i="2" s="1"/>
  <c r="AH273" i="2"/>
  <c r="AF273" i="2"/>
  <c r="AD273" i="2"/>
  <c r="CS277" i="2"/>
  <c r="CR277" i="2"/>
  <c r="CO277" i="2"/>
  <c r="CQ277" i="2"/>
  <c r="CT277" i="2"/>
  <c r="CP278" i="2" s="1"/>
  <c r="CF250" i="2"/>
  <c r="CB251" i="2" s="1"/>
  <c r="CC250" i="2"/>
  <c r="CD250" i="2"/>
  <c r="CE250" i="2"/>
  <c r="CA250" i="2"/>
  <c r="AK291" i="2"/>
  <c r="AO291" i="2"/>
  <c r="AN291" i="2"/>
  <c r="AM291" i="2"/>
  <c r="AP291" i="2"/>
  <c r="AL292" i="2" s="1"/>
  <c r="L276" i="2"/>
  <c r="I276" i="2"/>
  <c r="N276" i="2"/>
  <c r="J277" i="2" s="1"/>
  <c r="M276" i="2"/>
  <c r="K276" i="2"/>
  <c r="Y274" i="2"/>
  <c r="AB274" i="2"/>
  <c r="X275" i="2" s="1"/>
  <c r="Z274" i="2"/>
  <c r="W274" i="2"/>
  <c r="AA274" i="2"/>
  <c r="BH239" i="2"/>
  <c r="BF239" i="2"/>
  <c r="BK239" i="2"/>
  <c r="BG240" i="2" s="1"/>
  <c r="BJ239" i="2"/>
  <c r="BI239" i="2"/>
  <c r="AV294" i="2"/>
  <c r="AU294" i="2"/>
  <c r="AT294" i="2"/>
  <c r="AR294" i="2"/>
  <c r="AW294" i="2"/>
  <c r="AS295" i="2" s="1"/>
  <c r="BV235" i="2" l="1"/>
  <c r="BX235" i="2"/>
  <c r="BT235" i="2"/>
  <c r="BY235" i="2"/>
  <c r="BU236" i="2" s="1"/>
  <c r="BW235" i="2"/>
  <c r="BA224" i="2"/>
  <c r="AY224" i="2"/>
  <c r="BB224" i="2"/>
  <c r="B241" i="2"/>
  <c r="BM248" i="2"/>
  <c r="BR248" i="2"/>
  <c r="BN249" i="2" s="1"/>
  <c r="BP248" i="2"/>
  <c r="BQ248" i="2"/>
  <c r="BO248" i="2"/>
  <c r="R260" i="2"/>
  <c r="P260" i="2"/>
  <c r="T260" i="2"/>
  <c r="S260" i="2"/>
  <c r="U260" i="2"/>
  <c r="Q261" i="2" s="1"/>
  <c r="AG274" i="2"/>
  <c r="AF274" i="2"/>
  <c r="AD274" i="2"/>
  <c r="AI274" i="2"/>
  <c r="AE275" i="2" s="1"/>
  <c r="AH274" i="2"/>
  <c r="E241" i="2"/>
  <c r="F241" i="2" s="1"/>
  <c r="G241" i="2" s="1"/>
  <c r="C242" i="2" s="1"/>
  <c r="CH250" i="2"/>
  <c r="CK250" i="2"/>
  <c r="CL250" i="2"/>
  <c r="CM250" i="2"/>
  <c r="CI251" i="2" s="1"/>
  <c r="CJ250" i="2"/>
  <c r="CQ278" i="2"/>
  <c r="CT278" i="2"/>
  <c r="CP279" i="2" s="1"/>
  <c r="CO278" i="2"/>
  <c r="CS278" i="2"/>
  <c r="CR278" i="2"/>
  <c r="I277" i="2"/>
  <c r="N277" i="2"/>
  <c r="J278" i="2" s="1"/>
  <c r="L277" i="2"/>
  <c r="M277" i="2"/>
  <c r="K277" i="2"/>
  <c r="AM292" i="2"/>
  <c r="AP292" i="2"/>
  <c r="AL293" i="2" s="1"/>
  <c r="AK292" i="2"/>
  <c r="AO292" i="2"/>
  <c r="AN292" i="2"/>
  <c r="CD251" i="2"/>
  <c r="CC251" i="2"/>
  <c r="CA251" i="2"/>
  <c r="CF251" i="2"/>
  <c r="CB252" i="2" s="1"/>
  <c r="CE251" i="2"/>
  <c r="Y275" i="2"/>
  <c r="AB275" i="2"/>
  <c r="X276" i="2" s="1"/>
  <c r="Z275" i="2"/>
  <c r="W275" i="2"/>
  <c r="AA275" i="2"/>
  <c r="BK240" i="2"/>
  <c r="BG241" i="2" s="1"/>
  <c r="BJ240" i="2"/>
  <c r="BI240" i="2"/>
  <c r="BF240" i="2"/>
  <c r="BH240" i="2"/>
  <c r="AV295" i="2"/>
  <c r="AU295" i="2"/>
  <c r="AT295" i="2"/>
  <c r="AR295" i="2"/>
  <c r="AW295" i="2"/>
  <c r="AS296" i="2" s="1"/>
  <c r="BW236" i="2" l="1"/>
  <c r="BV236" i="2"/>
  <c r="BT236" i="2"/>
  <c r="BY236" i="2"/>
  <c r="BU237" i="2" s="1"/>
  <c r="BX236" i="2"/>
  <c r="BC224" i="2"/>
  <c r="BD224" i="2" s="1"/>
  <c r="AZ225" i="2" s="1"/>
  <c r="BB225" i="2" s="1"/>
  <c r="BO249" i="2"/>
  <c r="BR249" i="2"/>
  <c r="BN250" i="2" s="1"/>
  <c r="BM249" i="2"/>
  <c r="BQ249" i="2"/>
  <c r="BP249" i="2"/>
  <c r="U261" i="2"/>
  <c r="Q262" i="2" s="1"/>
  <c r="T261" i="2"/>
  <c r="S261" i="2"/>
  <c r="R261" i="2"/>
  <c r="P261" i="2"/>
  <c r="E242" i="2"/>
  <c r="B242" i="2"/>
  <c r="D242" i="2"/>
  <c r="AG275" i="2"/>
  <c r="AD275" i="2"/>
  <c r="AI275" i="2"/>
  <c r="AE276" i="2" s="1"/>
  <c r="AH275" i="2"/>
  <c r="AF275" i="2"/>
  <c r="CK251" i="2"/>
  <c r="CJ251" i="2"/>
  <c r="CH251" i="2"/>
  <c r="CM251" i="2"/>
  <c r="CI252" i="2" s="1"/>
  <c r="CL251" i="2"/>
  <c r="CS279" i="2"/>
  <c r="CR279" i="2"/>
  <c r="CQ279" i="2"/>
  <c r="CO279" i="2"/>
  <c r="CT279" i="2"/>
  <c r="CP280" i="2" s="1"/>
  <c r="CC252" i="2"/>
  <c r="CA252" i="2"/>
  <c r="CF252" i="2"/>
  <c r="CB253" i="2" s="1"/>
  <c r="CD252" i="2"/>
  <c r="CE252" i="2"/>
  <c r="AK293" i="2"/>
  <c r="AN293" i="2"/>
  <c r="AP293" i="2"/>
  <c r="AL294" i="2" s="1"/>
  <c r="AO293" i="2"/>
  <c r="AM293" i="2"/>
  <c r="I278" i="2"/>
  <c r="K278" i="2"/>
  <c r="M278" i="2"/>
  <c r="L278" i="2"/>
  <c r="N278" i="2"/>
  <c r="J279" i="2" s="1"/>
  <c r="BK241" i="2"/>
  <c r="BG242" i="2" s="1"/>
  <c r="BI241" i="2"/>
  <c r="BF241" i="2"/>
  <c r="BJ241" i="2"/>
  <c r="BH241" i="2"/>
  <c r="AA276" i="2"/>
  <c r="AB276" i="2"/>
  <c r="X277" i="2" s="1"/>
  <c r="Y276" i="2"/>
  <c r="Z276" i="2"/>
  <c r="W276" i="2"/>
  <c r="AV296" i="2"/>
  <c r="AU296" i="2"/>
  <c r="AT296" i="2"/>
  <c r="AW296" i="2"/>
  <c r="AS297" i="2" s="1"/>
  <c r="AR296" i="2"/>
  <c r="BT237" i="2" l="1"/>
  <c r="BY237" i="2"/>
  <c r="BU238" i="2" s="1"/>
  <c r="BW237" i="2"/>
  <c r="BV237" i="2"/>
  <c r="BX237" i="2"/>
  <c r="AY225" i="2"/>
  <c r="BA225" i="2"/>
  <c r="BC225" i="2" s="1"/>
  <c r="BD225" i="2" s="1"/>
  <c r="AZ226" i="2" s="1"/>
  <c r="BB226" i="2" s="1"/>
  <c r="P262" i="2"/>
  <c r="U262" i="2"/>
  <c r="Q263" i="2" s="1"/>
  <c r="S262" i="2"/>
  <c r="T262" i="2"/>
  <c r="R262" i="2"/>
  <c r="BO250" i="2"/>
  <c r="BQ250" i="2"/>
  <c r="BM250" i="2"/>
  <c r="BR250" i="2"/>
  <c r="BN251" i="2" s="1"/>
  <c r="BP250" i="2"/>
  <c r="CH252" i="2"/>
  <c r="CJ252" i="2"/>
  <c r="CL252" i="2"/>
  <c r="CM252" i="2"/>
  <c r="CI253" i="2" s="1"/>
  <c r="CK252" i="2"/>
  <c r="AD276" i="2"/>
  <c r="AI276" i="2"/>
  <c r="AE277" i="2" s="1"/>
  <c r="AH276" i="2"/>
  <c r="AG276" i="2"/>
  <c r="AF276" i="2"/>
  <c r="F242" i="2"/>
  <c r="G242" i="2" s="1"/>
  <c r="C243" i="2" s="1"/>
  <c r="CO280" i="2"/>
  <c r="CQ280" i="2"/>
  <c r="CR280" i="2"/>
  <c r="CT280" i="2"/>
  <c r="CP281" i="2" s="1"/>
  <c r="CS280" i="2"/>
  <c r="N279" i="2"/>
  <c r="J280" i="2" s="1"/>
  <c r="M279" i="2"/>
  <c r="L279" i="2"/>
  <c r="K279" i="2"/>
  <c r="I279" i="2"/>
  <c r="CD253" i="2"/>
  <c r="CA253" i="2"/>
  <c r="CF253" i="2"/>
  <c r="CB254" i="2" s="1"/>
  <c r="CE253" i="2"/>
  <c r="CC253" i="2"/>
  <c r="AM294" i="2"/>
  <c r="AK294" i="2"/>
  <c r="AP294" i="2"/>
  <c r="AL295" i="2" s="1"/>
  <c r="AO294" i="2"/>
  <c r="AN294" i="2"/>
  <c r="BI242" i="2"/>
  <c r="BK242" i="2"/>
  <c r="BG243" i="2" s="1"/>
  <c r="BJ242" i="2"/>
  <c r="BH242" i="2"/>
  <c r="BF242" i="2"/>
  <c r="AA277" i="2"/>
  <c r="Z277" i="2"/>
  <c r="W277" i="2"/>
  <c r="AB277" i="2"/>
  <c r="X278" i="2" s="1"/>
  <c r="Y277" i="2"/>
  <c r="AV297" i="2"/>
  <c r="AU297" i="2"/>
  <c r="AT297" i="2"/>
  <c r="AR297" i="2"/>
  <c r="AW297" i="2"/>
  <c r="AS298" i="2" s="1"/>
  <c r="BW238" i="2" l="1"/>
  <c r="BV238" i="2"/>
  <c r="BT238" i="2"/>
  <c r="BX238" i="2"/>
  <c r="BY238" i="2"/>
  <c r="BU239" i="2" s="1"/>
  <c r="AY226" i="2"/>
  <c r="BA226" i="2"/>
  <c r="BC226" i="2" s="1"/>
  <c r="BD226" i="2" s="1"/>
  <c r="AZ227" i="2" s="1"/>
  <c r="BM251" i="2"/>
  <c r="BR251" i="2"/>
  <c r="BN252" i="2" s="1"/>
  <c r="BQ251" i="2"/>
  <c r="BP251" i="2"/>
  <c r="BO251" i="2"/>
  <c r="S263" i="2"/>
  <c r="P263" i="2"/>
  <c r="R263" i="2"/>
  <c r="T263" i="2"/>
  <c r="U263" i="2"/>
  <c r="Q264" i="2" s="1"/>
  <c r="B243" i="2"/>
  <c r="E243" i="2"/>
  <c r="D243" i="2"/>
  <c r="CM253" i="2"/>
  <c r="CI254" i="2" s="1"/>
  <c r="CL253" i="2"/>
  <c r="CH253" i="2"/>
  <c r="CK253" i="2"/>
  <c r="CJ253" i="2"/>
  <c r="AG277" i="2"/>
  <c r="AF277" i="2"/>
  <c r="AD277" i="2"/>
  <c r="AH277" i="2"/>
  <c r="AI277" i="2"/>
  <c r="AE278" i="2" s="1"/>
  <c r="CO281" i="2"/>
  <c r="CT281" i="2"/>
  <c r="CP282" i="2" s="1"/>
  <c r="CR281" i="2"/>
  <c r="CS281" i="2"/>
  <c r="CQ281" i="2"/>
  <c r="AP295" i="2"/>
  <c r="AL296" i="2" s="1"/>
  <c r="AM295" i="2"/>
  <c r="AO295" i="2"/>
  <c r="AK295" i="2"/>
  <c r="AN295" i="2"/>
  <c r="CE254" i="2"/>
  <c r="CC254" i="2"/>
  <c r="CA254" i="2"/>
  <c r="CD254" i="2"/>
  <c r="CF254" i="2"/>
  <c r="CB255" i="2" s="1"/>
  <c r="N280" i="2"/>
  <c r="J281" i="2" s="1"/>
  <c r="M280" i="2"/>
  <c r="K280" i="2"/>
  <c r="L280" i="2"/>
  <c r="I280" i="2"/>
  <c r="Y278" i="2"/>
  <c r="Z278" i="2"/>
  <c r="AB278" i="2"/>
  <c r="X279" i="2" s="1"/>
  <c r="AA278" i="2"/>
  <c r="W278" i="2"/>
  <c r="BI243" i="2"/>
  <c r="BK243" i="2"/>
  <c r="BG244" i="2" s="1"/>
  <c r="BJ243" i="2"/>
  <c r="BF243" i="2"/>
  <c r="BH243" i="2"/>
  <c r="AV298" i="2"/>
  <c r="AU298" i="2"/>
  <c r="AT298" i="2"/>
  <c r="AR298" i="2"/>
  <c r="AW298" i="2"/>
  <c r="D10" i="1" s="1"/>
  <c r="F243" i="2" l="1"/>
  <c r="G243" i="2" s="1"/>
  <c r="C244" i="2" s="1"/>
  <c r="AY227" i="2"/>
  <c r="BA227" i="2"/>
  <c r="BB227" i="2"/>
  <c r="BX239" i="2"/>
  <c r="BT239" i="2"/>
  <c r="BW239" i="2"/>
  <c r="BY239" i="2"/>
  <c r="BU240" i="2" s="1"/>
  <c r="BV239" i="2"/>
  <c r="P264" i="2"/>
  <c r="R264" i="2"/>
  <c r="S264" i="2"/>
  <c r="U264" i="2"/>
  <c r="Q265" i="2" s="1"/>
  <c r="T264" i="2"/>
  <c r="BP252" i="2"/>
  <c r="BM252" i="2"/>
  <c r="BQ252" i="2"/>
  <c r="BR252" i="2"/>
  <c r="BN253" i="2" s="1"/>
  <c r="BO252" i="2"/>
  <c r="B244" i="2"/>
  <c r="E244" i="2"/>
  <c r="D244" i="2"/>
  <c r="CL254" i="2"/>
  <c r="CK254" i="2"/>
  <c r="CJ254" i="2"/>
  <c r="CH254" i="2"/>
  <c r="CM254" i="2"/>
  <c r="CI255" i="2" s="1"/>
  <c r="AI278" i="2"/>
  <c r="AE279" i="2" s="1"/>
  <c r="AH278" i="2"/>
  <c r="AG278" i="2"/>
  <c r="AF278" i="2"/>
  <c r="AD278" i="2"/>
  <c r="CS282" i="2"/>
  <c r="CQ282" i="2"/>
  <c r="CT282" i="2"/>
  <c r="CP283" i="2" s="1"/>
  <c r="CO282" i="2"/>
  <c r="CR282" i="2"/>
  <c r="AM296" i="2"/>
  <c r="AK296" i="2"/>
  <c r="AP296" i="2"/>
  <c r="AL297" i="2" s="1"/>
  <c r="AO296" i="2"/>
  <c r="AN296" i="2"/>
  <c r="M281" i="2"/>
  <c r="K281" i="2"/>
  <c r="I281" i="2"/>
  <c r="L281" i="2"/>
  <c r="N281" i="2"/>
  <c r="J282" i="2" s="1"/>
  <c r="CD255" i="2"/>
  <c r="CA255" i="2"/>
  <c r="CE255" i="2"/>
  <c r="CC255" i="2"/>
  <c r="CF255" i="2"/>
  <c r="CB256" i="2" s="1"/>
  <c r="AA279" i="2"/>
  <c r="Y279" i="2"/>
  <c r="W279" i="2"/>
  <c r="Z279" i="2"/>
  <c r="AB279" i="2"/>
  <c r="X280" i="2" s="1"/>
  <c r="BK244" i="2"/>
  <c r="BG245" i="2" s="1"/>
  <c r="BI244" i="2"/>
  <c r="BJ244" i="2"/>
  <c r="BF244" i="2"/>
  <c r="BH244" i="2"/>
  <c r="H10" i="1"/>
  <c r="E10" i="1"/>
  <c r="F244" i="2" l="1"/>
  <c r="G244" i="2" s="1"/>
  <c r="C245" i="2" s="1"/>
  <c r="BC227" i="2"/>
  <c r="BD227" i="2" s="1"/>
  <c r="AZ228" i="2" s="1"/>
  <c r="BT240" i="2"/>
  <c r="BY240" i="2"/>
  <c r="BU241" i="2" s="1"/>
  <c r="BW240" i="2"/>
  <c r="BV240" i="2"/>
  <c r="BX240" i="2"/>
  <c r="BQ253" i="2"/>
  <c r="BO253" i="2"/>
  <c r="BM253" i="2"/>
  <c r="BR253" i="2"/>
  <c r="BN254" i="2" s="1"/>
  <c r="BP253" i="2"/>
  <c r="R265" i="2"/>
  <c r="T265" i="2"/>
  <c r="S265" i="2"/>
  <c r="P265" i="2"/>
  <c r="U265" i="2"/>
  <c r="Q266" i="2" s="1"/>
  <c r="B245" i="2"/>
  <c r="D245" i="2"/>
  <c r="E245" i="2"/>
  <c r="AF279" i="2"/>
  <c r="AI279" i="2"/>
  <c r="AE280" i="2" s="1"/>
  <c r="AG279" i="2"/>
  <c r="AH279" i="2"/>
  <c r="AD279" i="2"/>
  <c r="CK255" i="2"/>
  <c r="CJ255" i="2"/>
  <c r="CH255" i="2"/>
  <c r="CL255" i="2"/>
  <c r="CM255" i="2"/>
  <c r="CI256" i="2" s="1"/>
  <c r="CR283" i="2"/>
  <c r="CQ283" i="2"/>
  <c r="CO283" i="2"/>
  <c r="CS283" i="2"/>
  <c r="CT283" i="2"/>
  <c r="CP284" i="2" s="1"/>
  <c r="AO297" i="2"/>
  <c r="AN297" i="2"/>
  <c r="AM297" i="2"/>
  <c r="AP297" i="2"/>
  <c r="AL298" i="2" s="1"/>
  <c r="AK297" i="2"/>
  <c r="M282" i="2"/>
  <c r="N282" i="2"/>
  <c r="J283" i="2" s="1"/>
  <c r="L282" i="2"/>
  <c r="K282" i="2"/>
  <c r="I282" i="2"/>
  <c r="CC256" i="2"/>
  <c r="CD256" i="2"/>
  <c r="CA256" i="2"/>
  <c r="CF256" i="2"/>
  <c r="CB257" i="2" s="1"/>
  <c r="CE256" i="2"/>
  <c r="BJ245" i="2"/>
  <c r="BK245" i="2"/>
  <c r="BG246" i="2" s="1"/>
  <c r="BH245" i="2"/>
  <c r="BF245" i="2"/>
  <c r="BI245" i="2"/>
  <c r="W280" i="2"/>
  <c r="AB280" i="2"/>
  <c r="X281" i="2" s="1"/>
  <c r="AA280" i="2"/>
  <c r="Z280" i="2"/>
  <c r="Y280" i="2"/>
  <c r="G10" i="1"/>
  <c r="BT241" i="2" l="1"/>
  <c r="BV241" i="2"/>
  <c r="BY241" i="2"/>
  <c r="BU242" i="2" s="1"/>
  <c r="BX241" i="2"/>
  <c r="BW241" i="2"/>
  <c r="BA228" i="2"/>
  <c r="AY228" i="2"/>
  <c r="BB228" i="2"/>
  <c r="R266" i="2"/>
  <c r="P266" i="2"/>
  <c r="T266" i="2"/>
  <c r="S266" i="2"/>
  <c r="U266" i="2"/>
  <c r="Q267" i="2" s="1"/>
  <c r="BP254" i="2"/>
  <c r="BO254" i="2"/>
  <c r="BM254" i="2"/>
  <c r="BR254" i="2"/>
  <c r="BN255" i="2" s="1"/>
  <c r="BQ254" i="2"/>
  <c r="F245" i="2"/>
  <c r="G245" i="2" s="1"/>
  <c r="C246" i="2" s="1"/>
  <c r="E246" i="2" s="1"/>
  <c r="AD280" i="2"/>
  <c r="AH280" i="2"/>
  <c r="AF280" i="2"/>
  <c r="AG280" i="2"/>
  <c r="AI280" i="2"/>
  <c r="AE281" i="2" s="1"/>
  <c r="CK256" i="2"/>
  <c r="CH256" i="2"/>
  <c r="CL256" i="2"/>
  <c r="CJ256" i="2"/>
  <c r="CM256" i="2"/>
  <c r="CI257" i="2" s="1"/>
  <c r="CQ284" i="2"/>
  <c r="CR284" i="2"/>
  <c r="CT284" i="2"/>
  <c r="CP285" i="2" s="1"/>
  <c r="CS284" i="2"/>
  <c r="CO284" i="2"/>
  <c r="CF257" i="2"/>
  <c r="CB258" i="2" s="1"/>
  <c r="CE257" i="2"/>
  <c r="CC257" i="2"/>
  <c r="CD257" i="2"/>
  <c r="CA257" i="2"/>
  <c r="N283" i="2"/>
  <c r="J284" i="2" s="1"/>
  <c r="K283" i="2"/>
  <c r="I283" i="2"/>
  <c r="L283" i="2"/>
  <c r="M283" i="2"/>
  <c r="AM298" i="2"/>
  <c r="AP298" i="2"/>
  <c r="AK298" i="2"/>
  <c r="AO298" i="2"/>
  <c r="AN298" i="2"/>
  <c r="AN3" i="2" s="1"/>
  <c r="AO3" i="2" s="1"/>
  <c r="BI246" i="2"/>
  <c r="BJ246" i="2"/>
  <c r="BH246" i="2"/>
  <c r="BF246" i="2"/>
  <c r="BK246" i="2"/>
  <c r="BG247" i="2" s="1"/>
  <c r="AA281" i="2"/>
  <c r="Z281" i="2"/>
  <c r="W281" i="2"/>
  <c r="Y281" i="2"/>
  <c r="AB281" i="2"/>
  <c r="X282" i="2" s="1"/>
  <c r="AP3" i="2" l="1"/>
  <c r="D9" i="1" s="1"/>
  <c r="BV242" i="2"/>
  <c r="BY242" i="2"/>
  <c r="BU243" i="2" s="1"/>
  <c r="BW242" i="2"/>
  <c r="BT242" i="2"/>
  <c r="BX242" i="2"/>
  <c r="BC228" i="2"/>
  <c r="BD228" i="2" s="1"/>
  <c r="AZ229" i="2" s="1"/>
  <c r="T267" i="2"/>
  <c r="R267" i="2"/>
  <c r="U267" i="2"/>
  <c r="Q268" i="2" s="1"/>
  <c r="P267" i="2"/>
  <c r="S267" i="2"/>
  <c r="F246" i="2"/>
  <c r="G246" i="2" s="1"/>
  <c r="C247" i="2" s="1"/>
  <c r="B247" i="2" s="1"/>
  <c r="B246" i="2"/>
  <c r="BO255" i="2"/>
  <c r="BP255" i="2"/>
  <c r="BM255" i="2"/>
  <c r="BR255" i="2"/>
  <c r="BN256" i="2" s="1"/>
  <c r="BQ255" i="2"/>
  <c r="D246" i="2"/>
  <c r="CK257" i="2"/>
  <c r="CM257" i="2"/>
  <c r="CI258" i="2" s="1"/>
  <c r="CH257" i="2"/>
  <c r="CJ257" i="2"/>
  <c r="CL257" i="2"/>
  <c r="AD281" i="2"/>
  <c r="AI281" i="2"/>
  <c r="AE282" i="2" s="1"/>
  <c r="AH281" i="2"/>
  <c r="AG281" i="2"/>
  <c r="AF281" i="2"/>
  <c r="CS285" i="2"/>
  <c r="CQ285" i="2"/>
  <c r="CR285" i="2"/>
  <c r="CT285" i="2"/>
  <c r="CP286" i="2" s="1"/>
  <c r="CO285" i="2"/>
  <c r="CE258" i="2"/>
  <c r="CC258" i="2"/>
  <c r="CD258" i="2"/>
  <c r="CF258" i="2"/>
  <c r="CB259" i="2" s="1"/>
  <c r="CA258" i="2"/>
  <c r="K284" i="2"/>
  <c r="L284" i="2"/>
  <c r="I284" i="2"/>
  <c r="M284" i="2"/>
  <c r="N284" i="2"/>
  <c r="J285" i="2" s="1"/>
  <c r="E9" i="1"/>
  <c r="H9" i="1"/>
  <c r="W282" i="2"/>
  <c r="AB282" i="2"/>
  <c r="X283" i="2" s="1"/>
  <c r="Z282" i="2"/>
  <c r="Y282" i="2"/>
  <c r="AA282" i="2"/>
  <c r="BJ247" i="2"/>
  <c r="BH247" i="2"/>
  <c r="BF247" i="2"/>
  <c r="BK247" i="2"/>
  <c r="BG248" i="2" s="1"/>
  <c r="BI247" i="2"/>
  <c r="BA229" i="2" l="1"/>
  <c r="BB229" i="2"/>
  <c r="AY229" i="2"/>
  <c r="BW243" i="2"/>
  <c r="BY243" i="2"/>
  <c r="BU244" i="2" s="1"/>
  <c r="BT243" i="2"/>
  <c r="BV243" i="2"/>
  <c r="BX243" i="2"/>
  <c r="BQ256" i="2"/>
  <c r="BP256" i="2"/>
  <c r="BR256" i="2"/>
  <c r="BN257" i="2" s="1"/>
  <c r="BO256" i="2"/>
  <c r="BM256" i="2"/>
  <c r="P268" i="2"/>
  <c r="U268" i="2"/>
  <c r="Q269" i="2" s="1"/>
  <c r="S268" i="2"/>
  <c r="R268" i="2"/>
  <c r="T268" i="2"/>
  <c r="D247" i="2"/>
  <c r="E247" i="2"/>
  <c r="AH282" i="2"/>
  <c r="AI282" i="2"/>
  <c r="AE283" i="2" s="1"/>
  <c r="AF282" i="2"/>
  <c r="AG282" i="2"/>
  <c r="AD282" i="2"/>
  <c r="CL258" i="2"/>
  <c r="CK258" i="2"/>
  <c r="CH258" i="2"/>
  <c r="CJ258" i="2"/>
  <c r="CM258" i="2"/>
  <c r="CI259" i="2" s="1"/>
  <c r="CQ286" i="2"/>
  <c r="CR286" i="2"/>
  <c r="CT286" i="2"/>
  <c r="CP287" i="2" s="1"/>
  <c r="CS286" i="2"/>
  <c r="CO286" i="2"/>
  <c r="CD259" i="2"/>
  <c r="CE259" i="2"/>
  <c r="CA259" i="2"/>
  <c r="CF259" i="2"/>
  <c r="CB260" i="2" s="1"/>
  <c r="CC259" i="2"/>
  <c r="I285" i="2"/>
  <c r="M285" i="2"/>
  <c r="N285" i="2"/>
  <c r="J286" i="2" s="1"/>
  <c r="L285" i="2"/>
  <c r="K285" i="2"/>
  <c r="G9" i="1"/>
  <c r="BK248" i="2"/>
  <c r="BG249" i="2" s="1"/>
  <c r="BI248" i="2"/>
  <c r="BH248" i="2"/>
  <c r="BJ248" i="2"/>
  <c r="BF248" i="2"/>
  <c r="AB283" i="2"/>
  <c r="X284" i="2" s="1"/>
  <c r="Z283" i="2"/>
  <c r="AA283" i="2"/>
  <c r="Y283" i="2"/>
  <c r="W283" i="2"/>
  <c r="BC229" i="2" l="1"/>
  <c r="BD229" i="2" s="1"/>
  <c r="AZ230" i="2" s="1"/>
  <c r="AY230" i="2" s="1"/>
  <c r="BT244" i="2"/>
  <c r="BW244" i="2"/>
  <c r="BX244" i="2"/>
  <c r="BV244" i="2"/>
  <c r="BY244" i="2"/>
  <c r="BU245" i="2" s="1"/>
  <c r="BA230" i="2"/>
  <c r="BB230" i="2"/>
  <c r="F247" i="2"/>
  <c r="G247" i="2" s="1"/>
  <c r="C248" i="2" s="1"/>
  <c r="BR257" i="2"/>
  <c r="BN258" i="2" s="1"/>
  <c r="BP257" i="2"/>
  <c r="BO257" i="2"/>
  <c r="BQ257" i="2"/>
  <c r="BM257" i="2"/>
  <c r="U269" i="2"/>
  <c r="Q270" i="2" s="1"/>
  <c r="R269" i="2"/>
  <c r="P269" i="2"/>
  <c r="T269" i="2"/>
  <c r="S269" i="2"/>
  <c r="CM259" i="2"/>
  <c r="CI260" i="2" s="1"/>
  <c r="CL259" i="2"/>
  <c r="CK259" i="2"/>
  <c r="CJ259" i="2"/>
  <c r="CH259" i="2"/>
  <c r="AH283" i="2"/>
  <c r="AD283" i="2"/>
  <c r="AI283" i="2"/>
  <c r="AE284" i="2" s="1"/>
  <c r="AG283" i="2"/>
  <c r="AF283" i="2"/>
  <c r="CT287" i="2"/>
  <c r="CP288" i="2" s="1"/>
  <c r="CO287" i="2"/>
  <c r="CR287" i="2"/>
  <c r="CQ287" i="2"/>
  <c r="CS287" i="2"/>
  <c r="CD260" i="2"/>
  <c r="CE260" i="2"/>
  <c r="CA260" i="2"/>
  <c r="CC260" i="2"/>
  <c r="CF260" i="2"/>
  <c r="CB261" i="2" s="1"/>
  <c r="L286" i="2"/>
  <c r="K286" i="2"/>
  <c r="I286" i="2"/>
  <c r="N286" i="2"/>
  <c r="J287" i="2" s="1"/>
  <c r="M286" i="2"/>
  <c r="Y284" i="2"/>
  <c r="W284" i="2"/>
  <c r="AB284" i="2"/>
  <c r="X285" i="2" s="1"/>
  <c r="AA284" i="2"/>
  <c r="Z284" i="2"/>
  <c r="BH249" i="2"/>
  <c r="BF249" i="2"/>
  <c r="BK249" i="2"/>
  <c r="BG250" i="2" s="1"/>
  <c r="BI249" i="2"/>
  <c r="BJ249" i="2"/>
  <c r="BC230" i="2" l="1"/>
  <c r="BD230" i="2" s="1"/>
  <c r="AZ231" i="2" s="1"/>
  <c r="AY231" i="2" s="1"/>
  <c r="BA231" i="2"/>
  <c r="BB231" i="2"/>
  <c r="BY245" i="2"/>
  <c r="BU246" i="2" s="1"/>
  <c r="BV245" i="2"/>
  <c r="BX245" i="2"/>
  <c r="BT245" i="2"/>
  <c r="BW245" i="2"/>
  <c r="BR258" i="2"/>
  <c r="BN259" i="2" s="1"/>
  <c r="BO258" i="2"/>
  <c r="BQ258" i="2"/>
  <c r="BP258" i="2"/>
  <c r="BM258" i="2"/>
  <c r="R270" i="2"/>
  <c r="P270" i="2"/>
  <c r="T270" i="2"/>
  <c r="U270" i="2"/>
  <c r="Q271" i="2" s="1"/>
  <c r="S270" i="2"/>
  <c r="E248" i="2"/>
  <c r="B248" i="2"/>
  <c r="D248" i="2"/>
  <c r="CK260" i="2"/>
  <c r="CJ260" i="2"/>
  <c r="CH260" i="2"/>
  <c r="CL260" i="2"/>
  <c r="CM260" i="2"/>
  <c r="CI261" i="2" s="1"/>
  <c r="AI284" i="2"/>
  <c r="AE285" i="2" s="1"/>
  <c r="AF284" i="2"/>
  <c r="AH284" i="2"/>
  <c r="AD284" i="2"/>
  <c r="AG284" i="2"/>
  <c r="CS288" i="2"/>
  <c r="CR288" i="2"/>
  <c r="CQ288" i="2"/>
  <c r="CT288" i="2"/>
  <c r="CP289" i="2" s="1"/>
  <c r="CO288" i="2"/>
  <c r="L287" i="2"/>
  <c r="K287" i="2"/>
  <c r="I287" i="2"/>
  <c r="M287" i="2"/>
  <c r="N287" i="2"/>
  <c r="J288" i="2" s="1"/>
  <c r="CC261" i="2"/>
  <c r="CD261" i="2"/>
  <c r="CE261" i="2"/>
  <c r="CA261" i="2"/>
  <c r="CF261" i="2"/>
  <c r="CB262" i="2" s="1"/>
  <c r="BF250" i="2"/>
  <c r="BK250" i="2"/>
  <c r="BG251" i="2" s="1"/>
  <c r="BI250" i="2"/>
  <c r="BJ250" i="2"/>
  <c r="BH250" i="2"/>
  <c r="Y285" i="2"/>
  <c r="W285" i="2"/>
  <c r="AB285" i="2"/>
  <c r="X286" i="2" s="1"/>
  <c r="Z285" i="2"/>
  <c r="AA285" i="2"/>
  <c r="BC231" i="2" l="1"/>
  <c r="BD231" i="2" s="1"/>
  <c r="AZ232" i="2" s="1"/>
  <c r="BV246" i="2"/>
  <c r="BW246" i="2"/>
  <c r="BT246" i="2"/>
  <c r="BX246" i="2"/>
  <c r="BY246" i="2"/>
  <c r="BU247" i="2" s="1"/>
  <c r="AY232" i="2"/>
  <c r="BB232" i="2"/>
  <c r="BA232" i="2"/>
  <c r="BC232" i="2" s="1"/>
  <c r="BD232" i="2" s="1"/>
  <c r="AZ233" i="2" s="1"/>
  <c r="P271" i="2"/>
  <c r="U271" i="2"/>
  <c r="Q272" i="2" s="1"/>
  <c r="T271" i="2"/>
  <c r="R271" i="2"/>
  <c r="S271" i="2"/>
  <c r="F248" i="2"/>
  <c r="G248" i="2" s="1"/>
  <c r="C249" i="2" s="1"/>
  <c r="BP259" i="2"/>
  <c r="BM259" i="2"/>
  <c r="BR259" i="2"/>
  <c r="BN260" i="2" s="1"/>
  <c r="BQ259" i="2"/>
  <c r="BO259" i="2"/>
  <c r="AI285" i="2"/>
  <c r="AE286" i="2" s="1"/>
  <c r="AF285" i="2"/>
  <c r="AD285" i="2"/>
  <c r="AH285" i="2"/>
  <c r="AG285" i="2"/>
  <c r="CJ261" i="2"/>
  <c r="CL261" i="2"/>
  <c r="CH261" i="2"/>
  <c r="CM261" i="2"/>
  <c r="CI262" i="2" s="1"/>
  <c r="CK261" i="2"/>
  <c r="CS289" i="2"/>
  <c r="CT289" i="2"/>
  <c r="CP290" i="2" s="1"/>
  <c r="CO289" i="2"/>
  <c r="CR289" i="2"/>
  <c r="CQ289" i="2"/>
  <c r="K288" i="2"/>
  <c r="M288" i="2"/>
  <c r="N288" i="2"/>
  <c r="J289" i="2" s="1"/>
  <c r="I288" i="2"/>
  <c r="L288" i="2"/>
  <c r="CF262" i="2"/>
  <c r="CB263" i="2" s="1"/>
  <c r="CC262" i="2"/>
  <c r="CA262" i="2"/>
  <c r="CD262" i="2"/>
  <c r="CE262" i="2"/>
  <c r="W286" i="2"/>
  <c r="AB286" i="2"/>
  <c r="X287" i="2" s="1"/>
  <c r="Z286" i="2"/>
  <c r="Y286" i="2"/>
  <c r="AA286" i="2"/>
  <c r="BF251" i="2"/>
  <c r="BI251" i="2"/>
  <c r="BK251" i="2"/>
  <c r="BG252" i="2" s="1"/>
  <c r="BJ251" i="2"/>
  <c r="BH251" i="2"/>
  <c r="BX247" i="2" l="1"/>
  <c r="BV247" i="2"/>
  <c r="BY247" i="2"/>
  <c r="BU248" i="2" s="1"/>
  <c r="BW247" i="2"/>
  <c r="BT247" i="2"/>
  <c r="BA233" i="2"/>
  <c r="BC233" i="2" s="1"/>
  <c r="BD233" i="2" s="1"/>
  <c r="AZ234" i="2" s="1"/>
  <c r="AY233" i="2"/>
  <c r="BB233" i="2"/>
  <c r="BR260" i="2"/>
  <c r="BN261" i="2" s="1"/>
  <c r="BQ260" i="2"/>
  <c r="BP260" i="2"/>
  <c r="BO260" i="2"/>
  <c r="BM260" i="2"/>
  <c r="T272" i="2"/>
  <c r="S272" i="2"/>
  <c r="R272" i="2"/>
  <c r="P272" i="2"/>
  <c r="U272" i="2"/>
  <c r="Q273" i="2" s="1"/>
  <c r="D249" i="2"/>
  <c r="B249" i="2"/>
  <c r="E249" i="2"/>
  <c r="CK262" i="2"/>
  <c r="CH262" i="2"/>
  <c r="CJ262" i="2"/>
  <c r="CL262" i="2"/>
  <c r="CM262" i="2"/>
  <c r="CI263" i="2" s="1"/>
  <c r="AH286" i="2"/>
  <c r="AF286" i="2"/>
  <c r="AD286" i="2"/>
  <c r="AI286" i="2"/>
  <c r="AE287" i="2" s="1"/>
  <c r="AG286" i="2"/>
  <c r="CR290" i="2"/>
  <c r="CO290" i="2"/>
  <c r="CQ290" i="2"/>
  <c r="CT290" i="2"/>
  <c r="CP291" i="2" s="1"/>
  <c r="CS290" i="2"/>
  <c r="CC263" i="2"/>
  <c r="CA263" i="2"/>
  <c r="CD263" i="2"/>
  <c r="CF263" i="2"/>
  <c r="CB264" i="2" s="1"/>
  <c r="CE263" i="2"/>
  <c r="K289" i="2"/>
  <c r="M289" i="2"/>
  <c r="N289" i="2"/>
  <c r="J290" i="2" s="1"/>
  <c r="L289" i="2"/>
  <c r="I289" i="2"/>
  <c r="Y287" i="2"/>
  <c r="W287" i="2"/>
  <c r="AB287" i="2"/>
  <c r="X288" i="2" s="1"/>
  <c r="Z287" i="2"/>
  <c r="AA287" i="2"/>
  <c r="BK252" i="2"/>
  <c r="BG253" i="2" s="1"/>
  <c r="BI252" i="2"/>
  <c r="BJ252" i="2"/>
  <c r="BH252" i="2"/>
  <c r="BF252" i="2"/>
  <c r="AY234" i="2" l="1"/>
  <c r="BB234" i="2"/>
  <c r="BA234" i="2"/>
  <c r="BC234" i="2" s="1"/>
  <c r="BD234" i="2" s="1"/>
  <c r="AZ235" i="2" s="1"/>
  <c r="BX248" i="2"/>
  <c r="BW248" i="2"/>
  <c r="BT248" i="2"/>
  <c r="BY248" i="2"/>
  <c r="BU249" i="2" s="1"/>
  <c r="BV248" i="2"/>
  <c r="F249" i="2"/>
  <c r="G249" i="2" s="1"/>
  <c r="C250" i="2" s="1"/>
  <c r="D250" i="2" s="1"/>
  <c r="U273" i="2"/>
  <c r="Q274" i="2" s="1"/>
  <c r="R273" i="2"/>
  <c r="P273" i="2"/>
  <c r="T273" i="2"/>
  <c r="S273" i="2"/>
  <c r="BO261" i="2"/>
  <c r="BM261" i="2"/>
  <c r="BR261" i="2"/>
  <c r="BN262" i="2" s="1"/>
  <c r="BQ261" i="2"/>
  <c r="BP261" i="2"/>
  <c r="CK263" i="2"/>
  <c r="CH263" i="2"/>
  <c r="CJ263" i="2"/>
  <c r="CM263" i="2"/>
  <c r="CI264" i="2" s="1"/>
  <c r="CL263" i="2"/>
  <c r="AD287" i="2"/>
  <c r="AI287" i="2"/>
  <c r="AE288" i="2" s="1"/>
  <c r="AH287" i="2"/>
  <c r="AF287" i="2"/>
  <c r="AG287" i="2"/>
  <c r="CQ291" i="2"/>
  <c r="CS291" i="2"/>
  <c r="CO291" i="2"/>
  <c r="CR291" i="2"/>
  <c r="CT291" i="2"/>
  <c r="CP292" i="2" s="1"/>
  <c r="CC264" i="2"/>
  <c r="CA264" i="2"/>
  <c r="CD264" i="2"/>
  <c r="CE264" i="2"/>
  <c r="CF264" i="2"/>
  <c r="CB265" i="2" s="1"/>
  <c r="I290" i="2"/>
  <c r="M290" i="2"/>
  <c r="L290" i="2"/>
  <c r="N290" i="2"/>
  <c r="J291" i="2" s="1"/>
  <c r="K290" i="2"/>
  <c r="BF253" i="2"/>
  <c r="BJ253" i="2"/>
  <c r="BK253" i="2"/>
  <c r="BG254" i="2" s="1"/>
  <c r="BI253" i="2"/>
  <c r="BH253" i="2"/>
  <c r="Z288" i="2"/>
  <c r="AA288" i="2"/>
  <c r="Y288" i="2"/>
  <c r="AB288" i="2"/>
  <c r="X289" i="2" s="1"/>
  <c r="W288" i="2"/>
  <c r="B250" i="2" l="1"/>
  <c r="E250" i="2"/>
  <c r="F250" i="2"/>
  <c r="G250" i="2" s="1"/>
  <c r="C251" i="2" s="1"/>
  <c r="E251" i="2" s="1"/>
  <c r="BB235" i="2"/>
  <c r="BA235" i="2"/>
  <c r="AY235" i="2"/>
  <c r="BV249" i="2"/>
  <c r="BW249" i="2"/>
  <c r="BY249" i="2"/>
  <c r="BU250" i="2" s="1"/>
  <c r="BX249" i="2"/>
  <c r="BT249" i="2"/>
  <c r="U274" i="2"/>
  <c r="Q275" i="2" s="1"/>
  <c r="P274" i="2"/>
  <c r="T274" i="2"/>
  <c r="S274" i="2"/>
  <c r="R274" i="2"/>
  <c r="B251" i="2"/>
  <c r="D251" i="2"/>
  <c r="BO262" i="2"/>
  <c r="BQ262" i="2"/>
  <c r="BR262" i="2"/>
  <c r="BN263" i="2" s="1"/>
  <c r="BM262" i="2"/>
  <c r="BP262" i="2"/>
  <c r="AG288" i="2"/>
  <c r="AI288" i="2"/>
  <c r="AE289" i="2" s="1"/>
  <c r="AF288" i="2"/>
  <c r="AD288" i="2"/>
  <c r="AH288" i="2"/>
  <c r="CH264" i="2"/>
  <c r="CK264" i="2"/>
  <c r="CJ264" i="2"/>
  <c r="CM264" i="2"/>
  <c r="CI265" i="2" s="1"/>
  <c r="CL264" i="2"/>
  <c r="CT292" i="2"/>
  <c r="CP293" i="2" s="1"/>
  <c r="CO292" i="2"/>
  <c r="CS292" i="2"/>
  <c r="CR292" i="2"/>
  <c r="CQ292" i="2"/>
  <c r="I291" i="2"/>
  <c r="N291" i="2"/>
  <c r="J292" i="2" s="1"/>
  <c r="M291" i="2"/>
  <c r="L291" i="2"/>
  <c r="K291" i="2"/>
  <c r="CF265" i="2"/>
  <c r="CB266" i="2" s="1"/>
  <c r="CA265" i="2"/>
  <c r="CD265" i="2"/>
  <c r="CE265" i="2"/>
  <c r="CC265" i="2"/>
  <c r="W289" i="2"/>
  <c r="AB289" i="2"/>
  <c r="X290" i="2" s="1"/>
  <c r="AA289" i="2"/>
  <c r="Y289" i="2"/>
  <c r="Z289" i="2"/>
  <c r="BJ254" i="2"/>
  <c r="BF254" i="2"/>
  <c r="BH254" i="2"/>
  <c r="BK254" i="2"/>
  <c r="BG255" i="2" s="1"/>
  <c r="BI254" i="2"/>
  <c r="BC235" i="2" l="1"/>
  <c r="BD235" i="2" s="1"/>
  <c r="AZ236" i="2" s="1"/>
  <c r="BW250" i="2"/>
  <c r="BX250" i="2"/>
  <c r="BV250" i="2"/>
  <c r="BY250" i="2"/>
  <c r="BU251" i="2" s="1"/>
  <c r="BT250" i="2"/>
  <c r="BB236" i="2"/>
  <c r="BA236" i="2"/>
  <c r="AY236" i="2"/>
  <c r="BP263" i="2"/>
  <c r="BO263" i="2"/>
  <c r="BR263" i="2"/>
  <c r="BN264" i="2" s="1"/>
  <c r="BM263" i="2"/>
  <c r="BQ263" i="2"/>
  <c r="F251" i="2"/>
  <c r="G251" i="2" s="1"/>
  <c r="C252" i="2" s="1"/>
  <c r="S275" i="2"/>
  <c r="T275" i="2"/>
  <c r="R275" i="2"/>
  <c r="U275" i="2"/>
  <c r="Q276" i="2" s="1"/>
  <c r="P275" i="2"/>
  <c r="CH265" i="2"/>
  <c r="CM265" i="2"/>
  <c r="CI266" i="2" s="1"/>
  <c r="CK265" i="2"/>
  <c r="CJ265" i="2"/>
  <c r="CL265" i="2"/>
  <c r="AG289" i="2"/>
  <c r="AF289" i="2"/>
  <c r="AD289" i="2"/>
  <c r="AH289" i="2"/>
  <c r="AI289" i="2"/>
  <c r="AE290" i="2" s="1"/>
  <c r="CR293" i="2"/>
  <c r="CT293" i="2"/>
  <c r="CP294" i="2" s="1"/>
  <c r="CQ293" i="2"/>
  <c r="CS293" i="2"/>
  <c r="CO293" i="2"/>
  <c r="CA266" i="2"/>
  <c r="CD266" i="2"/>
  <c r="CF266" i="2"/>
  <c r="CB267" i="2" s="1"/>
  <c r="CE266" i="2"/>
  <c r="CC266" i="2"/>
  <c r="N292" i="2"/>
  <c r="J293" i="2" s="1"/>
  <c r="I292" i="2"/>
  <c r="M292" i="2"/>
  <c r="L292" i="2"/>
  <c r="K292" i="2"/>
  <c r="BK255" i="2"/>
  <c r="BG256" i="2" s="1"/>
  <c r="BH255" i="2"/>
  <c r="BF255" i="2"/>
  <c r="BJ255" i="2"/>
  <c r="BI255" i="2"/>
  <c r="AA290" i="2"/>
  <c r="W290" i="2"/>
  <c r="Z290" i="2"/>
  <c r="Y290" i="2"/>
  <c r="AB290" i="2"/>
  <c r="X291" i="2" s="1"/>
  <c r="BV251" i="2" l="1"/>
  <c r="BX251" i="2"/>
  <c r="BT251" i="2"/>
  <c r="BY251" i="2"/>
  <c r="BU252" i="2" s="1"/>
  <c r="BW251" i="2"/>
  <c r="BC236" i="2"/>
  <c r="BD236" i="2" s="1"/>
  <c r="AZ237" i="2" s="1"/>
  <c r="T276" i="2"/>
  <c r="R276" i="2"/>
  <c r="U276" i="2"/>
  <c r="Q277" i="2" s="1"/>
  <c r="S276" i="2"/>
  <c r="P276" i="2"/>
  <c r="BP264" i="2"/>
  <c r="BO264" i="2"/>
  <c r="BM264" i="2"/>
  <c r="BR264" i="2"/>
  <c r="BN265" i="2" s="1"/>
  <c r="BQ264" i="2"/>
  <c r="B252" i="2"/>
  <c r="E252" i="2"/>
  <c r="F252" i="2" s="1"/>
  <c r="G252" i="2" s="1"/>
  <c r="C253" i="2" s="1"/>
  <c r="D252" i="2"/>
  <c r="AD290" i="2"/>
  <c r="AG290" i="2"/>
  <c r="AI290" i="2"/>
  <c r="AE291" i="2" s="1"/>
  <c r="AH290" i="2"/>
  <c r="AF290" i="2"/>
  <c r="CH266" i="2"/>
  <c r="CK266" i="2"/>
  <c r="CM266" i="2"/>
  <c r="CI267" i="2" s="1"/>
  <c r="CL266" i="2"/>
  <c r="CJ266" i="2"/>
  <c r="CO294" i="2"/>
  <c r="CT294" i="2"/>
  <c r="CP295" i="2" s="1"/>
  <c r="CS294" i="2"/>
  <c r="CR294" i="2"/>
  <c r="CQ294" i="2"/>
  <c r="M293" i="2"/>
  <c r="L293" i="2"/>
  <c r="K293" i="2"/>
  <c r="N293" i="2"/>
  <c r="J294" i="2" s="1"/>
  <c r="I293" i="2"/>
  <c r="CA267" i="2"/>
  <c r="CF267" i="2"/>
  <c r="CB268" i="2" s="1"/>
  <c r="CE267" i="2"/>
  <c r="CD267" i="2"/>
  <c r="CC267" i="2"/>
  <c r="Z291" i="2"/>
  <c r="Y291" i="2"/>
  <c r="AB291" i="2"/>
  <c r="X292" i="2" s="1"/>
  <c r="AA291" i="2"/>
  <c r="W291" i="2"/>
  <c r="BK256" i="2"/>
  <c r="BG257" i="2" s="1"/>
  <c r="BJ256" i="2"/>
  <c r="BH256" i="2"/>
  <c r="BI256" i="2"/>
  <c r="BF256" i="2"/>
  <c r="BW252" i="2" l="1"/>
  <c r="BX252" i="2"/>
  <c r="BV252" i="2"/>
  <c r="BT252" i="2"/>
  <c r="BY252" i="2"/>
  <c r="BU253" i="2" s="1"/>
  <c r="BA237" i="2"/>
  <c r="BB237" i="2"/>
  <c r="AY237" i="2"/>
  <c r="B253" i="2"/>
  <c r="D253" i="2"/>
  <c r="E253" i="2"/>
  <c r="BO265" i="2"/>
  <c r="BR265" i="2"/>
  <c r="BN266" i="2" s="1"/>
  <c r="BP265" i="2"/>
  <c r="BQ265" i="2"/>
  <c r="BM265" i="2"/>
  <c r="T277" i="2"/>
  <c r="P277" i="2"/>
  <c r="U277" i="2"/>
  <c r="Q278" i="2" s="1"/>
  <c r="S277" i="2"/>
  <c r="R277" i="2"/>
  <c r="CH267" i="2"/>
  <c r="CM267" i="2"/>
  <c r="CI268" i="2" s="1"/>
  <c r="CJ267" i="2"/>
  <c r="CK267" i="2"/>
  <c r="CL267" i="2"/>
  <c r="AI291" i="2"/>
  <c r="AE292" i="2" s="1"/>
  <c r="AF291" i="2"/>
  <c r="AD291" i="2"/>
  <c r="AG291" i="2"/>
  <c r="AH291" i="2"/>
  <c r="CO295" i="2"/>
  <c r="CS295" i="2"/>
  <c r="CR295" i="2"/>
  <c r="CQ295" i="2"/>
  <c r="CT295" i="2"/>
  <c r="CP296" i="2" s="1"/>
  <c r="N294" i="2"/>
  <c r="J295" i="2" s="1"/>
  <c r="I294" i="2"/>
  <c r="K294" i="2"/>
  <c r="M294" i="2"/>
  <c r="L294" i="2"/>
  <c r="CE268" i="2"/>
  <c r="CD268" i="2"/>
  <c r="CA268" i="2"/>
  <c r="CC268" i="2"/>
  <c r="CF268" i="2"/>
  <c r="CB269" i="2" s="1"/>
  <c r="Y292" i="2"/>
  <c r="W292" i="2"/>
  <c r="Z292" i="2"/>
  <c r="AA292" i="2"/>
  <c r="AB292" i="2"/>
  <c r="X293" i="2" s="1"/>
  <c r="BI257" i="2"/>
  <c r="BF257" i="2"/>
  <c r="BK257" i="2"/>
  <c r="BG258" i="2" s="1"/>
  <c r="BJ257" i="2"/>
  <c r="BH257" i="2"/>
  <c r="F253" i="2" l="1"/>
  <c r="G253" i="2" s="1"/>
  <c r="C254" i="2" s="1"/>
  <c r="BX253" i="2"/>
  <c r="BT253" i="2"/>
  <c r="BY253" i="2"/>
  <c r="BU254" i="2" s="1"/>
  <c r="BV253" i="2"/>
  <c r="BW253" i="2"/>
  <c r="BC237" i="2"/>
  <c r="BD237" i="2" s="1"/>
  <c r="AZ238" i="2" s="1"/>
  <c r="BP266" i="2"/>
  <c r="BM266" i="2"/>
  <c r="BR266" i="2"/>
  <c r="BN267" i="2" s="1"/>
  <c r="BQ266" i="2"/>
  <c r="BO266" i="2"/>
  <c r="E254" i="2"/>
  <c r="D254" i="2"/>
  <c r="B254" i="2"/>
  <c r="S278" i="2"/>
  <c r="T278" i="2"/>
  <c r="P278" i="2"/>
  <c r="U278" i="2"/>
  <c r="Q279" i="2" s="1"/>
  <c r="R278" i="2"/>
  <c r="AI292" i="2"/>
  <c r="AE293" i="2" s="1"/>
  <c r="AH292" i="2"/>
  <c r="AG292" i="2"/>
  <c r="AD292" i="2"/>
  <c r="AF292" i="2"/>
  <c r="CL268" i="2"/>
  <c r="CK268" i="2"/>
  <c r="CH268" i="2"/>
  <c r="CM268" i="2"/>
  <c r="CI269" i="2" s="1"/>
  <c r="CJ268" i="2"/>
  <c r="CQ296" i="2"/>
  <c r="CS296" i="2"/>
  <c r="CR296" i="2"/>
  <c r="CO296" i="2"/>
  <c r="CT296" i="2"/>
  <c r="CP297" i="2" s="1"/>
  <c r="N295" i="2"/>
  <c r="J296" i="2" s="1"/>
  <c r="M295" i="2"/>
  <c r="L295" i="2"/>
  <c r="I295" i="2"/>
  <c r="K295" i="2"/>
  <c r="CA269" i="2"/>
  <c r="CF269" i="2"/>
  <c r="CB270" i="2" s="1"/>
  <c r="CE269" i="2"/>
  <c r="CD269" i="2"/>
  <c r="CC269" i="2"/>
  <c r="W293" i="2"/>
  <c r="AA293" i="2"/>
  <c r="Z293" i="2"/>
  <c r="AB293" i="2"/>
  <c r="X294" i="2" s="1"/>
  <c r="Y293" i="2"/>
  <c r="BJ258" i="2"/>
  <c r="BF258" i="2"/>
  <c r="BH258" i="2"/>
  <c r="BI258" i="2"/>
  <c r="BK258" i="2"/>
  <c r="BG259" i="2" s="1"/>
  <c r="BB238" i="2" l="1"/>
  <c r="BA238" i="2"/>
  <c r="BC238" i="2" s="1"/>
  <c r="BD238" i="2" s="1"/>
  <c r="AZ239" i="2" s="1"/>
  <c r="AY238" i="2"/>
  <c r="BT254" i="2"/>
  <c r="BY254" i="2"/>
  <c r="BU255" i="2" s="1"/>
  <c r="BX254" i="2"/>
  <c r="BW254" i="2"/>
  <c r="BV254" i="2"/>
  <c r="BM267" i="2"/>
  <c r="BO267" i="2"/>
  <c r="BQ267" i="2"/>
  <c r="BR267" i="2"/>
  <c r="BN268" i="2" s="1"/>
  <c r="BP267" i="2"/>
  <c r="T279" i="2"/>
  <c r="P279" i="2"/>
  <c r="U279" i="2"/>
  <c r="Q280" i="2" s="1"/>
  <c r="S279" i="2"/>
  <c r="R279" i="2"/>
  <c r="F254" i="2"/>
  <c r="G254" i="2" s="1"/>
  <c r="C255" i="2" s="1"/>
  <c r="CH269" i="2"/>
  <c r="CM269" i="2"/>
  <c r="CI270" i="2" s="1"/>
  <c r="CL269" i="2"/>
  <c r="CJ269" i="2"/>
  <c r="CK269" i="2"/>
  <c r="AI293" i="2"/>
  <c r="AE294" i="2" s="1"/>
  <c r="AD293" i="2"/>
  <c r="AF293" i="2"/>
  <c r="AH293" i="2"/>
  <c r="AG293" i="2"/>
  <c r="CS297" i="2"/>
  <c r="CR297" i="2"/>
  <c r="CQ297" i="2"/>
  <c r="CO297" i="2"/>
  <c r="CT297" i="2"/>
  <c r="CP298" i="2" s="1"/>
  <c r="CD270" i="2"/>
  <c r="CA270" i="2"/>
  <c r="CE270" i="2"/>
  <c r="CF270" i="2"/>
  <c r="CB271" i="2" s="1"/>
  <c r="CC270" i="2"/>
  <c r="I296" i="2"/>
  <c r="M296" i="2"/>
  <c r="L296" i="2"/>
  <c r="K296" i="2"/>
  <c r="N296" i="2"/>
  <c r="J297" i="2" s="1"/>
  <c r="Y294" i="2"/>
  <c r="Z294" i="2"/>
  <c r="W294" i="2"/>
  <c r="AA294" i="2"/>
  <c r="AB294" i="2"/>
  <c r="X295" i="2" s="1"/>
  <c r="BF259" i="2"/>
  <c r="BK259" i="2"/>
  <c r="BG260" i="2" s="1"/>
  <c r="BJ259" i="2"/>
  <c r="BH259" i="2"/>
  <c r="BI259" i="2"/>
  <c r="BY255" i="2" l="1"/>
  <c r="BU256" i="2" s="1"/>
  <c r="BX255" i="2"/>
  <c r="BW255" i="2"/>
  <c r="BT255" i="2"/>
  <c r="BV255" i="2"/>
  <c r="BA239" i="2"/>
  <c r="AY239" i="2"/>
  <c r="BB239" i="2"/>
  <c r="B255" i="2"/>
  <c r="E255" i="2"/>
  <c r="D255" i="2"/>
  <c r="BQ268" i="2"/>
  <c r="BO268" i="2"/>
  <c r="BP268" i="2"/>
  <c r="BR268" i="2"/>
  <c r="BN269" i="2" s="1"/>
  <c r="BM268" i="2"/>
  <c r="U280" i="2"/>
  <c r="Q281" i="2" s="1"/>
  <c r="S280" i="2"/>
  <c r="T280" i="2"/>
  <c r="R280" i="2"/>
  <c r="P280" i="2"/>
  <c r="CJ270" i="2"/>
  <c r="CH270" i="2"/>
  <c r="CL270" i="2"/>
  <c r="CM270" i="2"/>
  <c r="CI271" i="2" s="1"/>
  <c r="CK270" i="2"/>
  <c r="AD294" i="2"/>
  <c r="AH294" i="2"/>
  <c r="AF294" i="2"/>
  <c r="AG294" i="2"/>
  <c r="AI294" i="2"/>
  <c r="AE295" i="2" s="1"/>
  <c r="CS298" i="2"/>
  <c r="CR298" i="2"/>
  <c r="CO298" i="2"/>
  <c r="CQ298" i="2"/>
  <c r="CT298" i="2"/>
  <c r="CP299" i="2" s="1"/>
  <c r="I297" i="2"/>
  <c r="N297" i="2"/>
  <c r="J298" i="2" s="1"/>
  <c r="K297" i="2"/>
  <c r="M297" i="2"/>
  <c r="L297" i="2"/>
  <c r="CA271" i="2"/>
  <c r="CD271" i="2"/>
  <c r="CC271" i="2"/>
  <c r="CF271" i="2"/>
  <c r="CB272" i="2" s="1"/>
  <c r="CE271" i="2"/>
  <c r="BJ260" i="2"/>
  <c r="BH260" i="2"/>
  <c r="BF260" i="2"/>
  <c r="BI260" i="2"/>
  <c r="BK260" i="2"/>
  <c r="BG261" i="2" s="1"/>
  <c r="Z295" i="2"/>
  <c r="W295" i="2"/>
  <c r="Y295" i="2"/>
  <c r="AB295" i="2"/>
  <c r="X296" i="2" s="1"/>
  <c r="AA295" i="2"/>
  <c r="F255" i="2" l="1"/>
  <c r="G255" i="2" s="1"/>
  <c r="C256" i="2" s="1"/>
  <c r="BC239" i="2"/>
  <c r="BD239" i="2" s="1"/>
  <c r="AZ240" i="2" s="1"/>
  <c r="BW256" i="2"/>
  <c r="BY256" i="2"/>
  <c r="BU257" i="2" s="1"/>
  <c r="BV256" i="2"/>
  <c r="BX256" i="2"/>
  <c r="BT256" i="2"/>
  <c r="T281" i="2"/>
  <c r="U281" i="2"/>
  <c r="Q282" i="2" s="1"/>
  <c r="S281" i="2"/>
  <c r="R281" i="2"/>
  <c r="P281" i="2"/>
  <c r="D256" i="2"/>
  <c r="E256" i="2"/>
  <c r="B256" i="2"/>
  <c r="BO269" i="2"/>
  <c r="BM269" i="2"/>
  <c r="BR269" i="2"/>
  <c r="BN270" i="2" s="1"/>
  <c r="BQ269" i="2"/>
  <c r="BP269" i="2"/>
  <c r="AH295" i="2"/>
  <c r="AF295" i="2"/>
  <c r="AG295" i="2"/>
  <c r="AD295" i="2"/>
  <c r="AI295" i="2"/>
  <c r="AE296" i="2" s="1"/>
  <c r="CH271" i="2"/>
  <c r="CJ271" i="2"/>
  <c r="CM271" i="2"/>
  <c r="CI272" i="2" s="1"/>
  <c r="CL271" i="2"/>
  <c r="CK271" i="2"/>
  <c r="CO299" i="2"/>
  <c r="CQ299" i="2"/>
  <c r="CT299" i="2"/>
  <c r="D17" i="1" s="1"/>
  <c r="CS299" i="2"/>
  <c r="CR299" i="2"/>
  <c r="CD272" i="2"/>
  <c r="CC272" i="2"/>
  <c r="CE272" i="2"/>
  <c r="CA272" i="2"/>
  <c r="CF272" i="2"/>
  <c r="CB273" i="2" s="1"/>
  <c r="M298" i="2"/>
  <c r="K298" i="2"/>
  <c r="N298" i="2"/>
  <c r="L298" i="2"/>
  <c r="L3" i="2" s="1"/>
  <c r="M3" i="2" s="1"/>
  <c r="I298" i="2"/>
  <c r="W296" i="2"/>
  <c r="Z296" i="2"/>
  <c r="AA296" i="2"/>
  <c r="AB296" i="2"/>
  <c r="X297" i="2" s="1"/>
  <c r="Y296" i="2"/>
  <c r="BJ261" i="2"/>
  <c r="BH261" i="2"/>
  <c r="BI261" i="2"/>
  <c r="BF261" i="2"/>
  <c r="BK261" i="2"/>
  <c r="BG262" i="2" s="1"/>
  <c r="F256" i="2" l="1"/>
  <c r="G256" i="2" s="1"/>
  <c r="C257" i="2" s="1"/>
  <c r="N3" i="2"/>
  <c r="D5" i="1" s="1"/>
  <c r="BX257" i="2"/>
  <c r="BY257" i="2"/>
  <c r="BU258" i="2" s="1"/>
  <c r="BV257" i="2"/>
  <c r="BT257" i="2"/>
  <c r="BW257" i="2"/>
  <c r="BA240" i="2"/>
  <c r="BB240" i="2"/>
  <c r="AY240" i="2"/>
  <c r="B257" i="2"/>
  <c r="D257" i="2"/>
  <c r="E257" i="2"/>
  <c r="BP270" i="2"/>
  <c r="BM270" i="2"/>
  <c r="BR270" i="2"/>
  <c r="BN271" i="2" s="1"/>
  <c r="BQ270" i="2"/>
  <c r="BO270" i="2"/>
  <c r="T282" i="2"/>
  <c r="R282" i="2"/>
  <c r="S282" i="2"/>
  <c r="P282" i="2"/>
  <c r="U282" i="2"/>
  <c r="Q283" i="2" s="1"/>
  <c r="AI296" i="2"/>
  <c r="AE297" i="2" s="1"/>
  <c r="AG296" i="2"/>
  <c r="AH296" i="2"/>
  <c r="AF296" i="2"/>
  <c r="AD296" i="2"/>
  <c r="CK272" i="2"/>
  <c r="CJ272" i="2"/>
  <c r="CL272" i="2"/>
  <c r="CH272" i="2"/>
  <c r="CM272" i="2"/>
  <c r="CI273" i="2" s="1"/>
  <c r="E17" i="1"/>
  <c r="H17" i="1"/>
  <c r="CC273" i="2"/>
  <c r="CA273" i="2"/>
  <c r="CD273" i="2"/>
  <c r="CE273" i="2"/>
  <c r="CF273" i="2"/>
  <c r="CB274" i="2" s="1"/>
  <c r="H5" i="1"/>
  <c r="E5" i="1"/>
  <c r="Y297" i="2"/>
  <c r="AB297" i="2"/>
  <c r="X298" i="2" s="1"/>
  <c r="W297" i="2"/>
  <c r="Z297" i="2"/>
  <c r="AA297" i="2"/>
  <c r="BK262" i="2"/>
  <c r="BG263" i="2" s="1"/>
  <c r="BJ262" i="2"/>
  <c r="BH262" i="2"/>
  <c r="BF262" i="2"/>
  <c r="BI262" i="2"/>
  <c r="BC240" i="2" l="1"/>
  <c r="BD240" i="2" s="1"/>
  <c r="AZ241" i="2" s="1"/>
  <c r="AY241" i="2" s="1"/>
  <c r="BY258" i="2"/>
  <c r="BU259" i="2" s="1"/>
  <c r="BV258" i="2"/>
  <c r="BT258" i="2"/>
  <c r="BX258" i="2"/>
  <c r="BW258" i="2"/>
  <c r="BR271" i="2"/>
  <c r="BN272" i="2" s="1"/>
  <c r="BP271" i="2"/>
  <c r="BM271" i="2"/>
  <c r="BQ271" i="2"/>
  <c r="BO271" i="2"/>
  <c r="F257" i="2"/>
  <c r="G257" i="2" s="1"/>
  <c r="C258" i="2" s="1"/>
  <c r="P283" i="2"/>
  <c r="S283" i="2"/>
  <c r="U283" i="2"/>
  <c r="Q284" i="2" s="1"/>
  <c r="T283" i="2"/>
  <c r="R283" i="2"/>
  <c r="AF297" i="2"/>
  <c r="AI297" i="2"/>
  <c r="AE298" i="2" s="1"/>
  <c r="AD297" i="2"/>
  <c r="AH297" i="2"/>
  <c r="AG297" i="2"/>
  <c r="CH273" i="2"/>
  <c r="CM273" i="2"/>
  <c r="CI274" i="2" s="1"/>
  <c r="CJ273" i="2"/>
  <c r="CK273" i="2"/>
  <c r="CL273" i="2"/>
  <c r="G17" i="1"/>
  <c r="CA274" i="2"/>
  <c r="CF274" i="2"/>
  <c r="CB275" i="2" s="1"/>
  <c r="CD274" i="2"/>
  <c r="CC274" i="2"/>
  <c r="CE274" i="2"/>
  <c r="G5" i="1"/>
  <c r="AA298" i="2"/>
  <c r="Z298" i="2"/>
  <c r="Z3" i="2" s="1"/>
  <c r="AB298" i="2"/>
  <c r="AB3" i="2" s="1"/>
  <c r="D7" i="1" s="1"/>
  <c r="Y298" i="2"/>
  <c r="W298" i="2"/>
  <c r="BI263" i="2"/>
  <c r="BK263" i="2"/>
  <c r="BG264" i="2" s="1"/>
  <c r="BH263" i="2"/>
  <c r="BF263" i="2"/>
  <c r="BJ263" i="2"/>
  <c r="BA241" i="2" l="1"/>
  <c r="BB241" i="2"/>
  <c r="BT259" i="2"/>
  <c r="BX259" i="2"/>
  <c r="BV259" i="2"/>
  <c r="BY259" i="2"/>
  <c r="BU260" i="2" s="1"/>
  <c r="BW259" i="2"/>
  <c r="U284" i="2"/>
  <c r="Q285" i="2" s="1"/>
  <c r="T284" i="2"/>
  <c r="S284" i="2"/>
  <c r="R284" i="2"/>
  <c r="P284" i="2"/>
  <c r="D258" i="2"/>
  <c r="B258" i="2"/>
  <c r="E258" i="2"/>
  <c r="BR272" i="2"/>
  <c r="BN273" i="2" s="1"/>
  <c r="BQ272" i="2"/>
  <c r="BM272" i="2"/>
  <c r="BP272" i="2"/>
  <c r="BO272" i="2"/>
  <c r="CH274" i="2"/>
  <c r="CL274" i="2"/>
  <c r="CK274" i="2"/>
  <c r="CM274" i="2"/>
  <c r="CI275" i="2" s="1"/>
  <c r="CJ274" i="2"/>
  <c r="AH298" i="2"/>
  <c r="AG298" i="2"/>
  <c r="AG3" i="2" s="1"/>
  <c r="AI298" i="2"/>
  <c r="AI3" i="2" s="1"/>
  <c r="D8" i="1" s="1"/>
  <c r="AF298" i="2"/>
  <c r="AD298" i="2"/>
  <c r="CC275" i="2"/>
  <c r="CF275" i="2"/>
  <c r="CB276" i="2" s="1"/>
  <c r="CD275" i="2"/>
  <c r="CE275" i="2"/>
  <c r="CA275" i="2"/>
  <c r="BI264" i="2"/>
  <c r="BK264" i="2"/>
  <c r="BG265" i="2" s="1"/>
  <c r="BJ264" i="2"/>
  <c r="BH264" i="2"/>
  <c r="BF264" i="2"/>
  <c r="AA3" i="2"/>
  <c r="H7" i="1" s="1"/>
  <c r="E7" i="1"/>
  <c r="BC241" i="2" l="1"/>
  <c r="BD241" i="2" s="1"/>
  <c r="AZ242" i="2" s="1"/>
  <c r="BB242" i="2" s="1"/>
  <c r="F258" i="2"/>
  <c r="G258" i="2" s="1"/>
  <c r="C259" i="2" s="1"/>
  <c r="B259" i="2" s="1"/>
  <c r="BY260" i="2"/>
  <c r="BU261" i="2" s="1"/>
  <c r="BV260" i="2"/>
  <c r="BX260" i="2"/>
  <c r="BW260" i="2"/>
  <c r="BT260" i="2"/>
  <c r="BQ273" i="2"/>
  <c r="BO273" i="2"/>
  <c r="BR273" i="2"/>
  <c r="BN274" i="2" s="1"/>
  <c r="BP273" i="2"/>
  <c r="BM273" i="2"/>
  <c r="R285" i="2"/>
  <c r="U285" i="2"/>
  <c r="Q286" i="2" s="1"/>
  <c r="T285" i="2"/>
  <c r="P285" i="2"/>
  <c r="S285" i="2"/>
  <c r="E8" i="1"/>
  <c r="AH3" i="2"/>
  <c r="H8" i="1" s="1"/>
  <c r="CM275" i="2"/>
  <c r="CI276" i="2" s="1"/>
  <c r="CK275" i="2"/>
  <c r="CJ275" i="2"/>
  <c r="CL275" i="2"/>
  <c r="CH275" i="2"/>
  <c r="CD276" i="2"/>
  <c r="CE276" i="2"/>
  <c r="CF276" i="2"/>
  <c r="CB277" i="2" s="1"/>
  <c r="CC276" i="2"/>
  <c r="CA276" i="2"/>
  <c r="G7" i="1"/>
  <c r="BF265" i="2"/>
  <c r="BI265" i="2"/>
  <c r="BK265" i="2"/>
  <c r="BG266" i="2" s="1"/>
  <c r="BJ265" i="2"/>
  <c r="BH265" i="2"/>
  <c r="AY242" i="2" l="1"/>
  <c r="BA242" i="2"/>
  <c r="BC242" i="2" s="1"/>
  <c r="BD242" i="2" s="1"/>
  <c r="AZ243" i="2" s="1"/>
  <c r="BB243" i="2" s="1"/>
  <c r="D259" i="2"/>
  <c r="E259" i="2"/>
  <c r="BX261" i="2"/>
  <c r="BW261" i="2"/>
  <c r="BY261" i="2"/>
  <c r="BU262" i="2" s="1"/>
  <c r="BT261" i="2"/>
  <c r="BV261" i="2"/>
  <c r="S286" i="2"/>
  <c r="U286" i="2"/>
  <c r="Q287" i="2" s="1"/>
  <c r="R286" i="2"/>
  <c r="T286" i="2"/>
  <c r="P286" i="2"/>
  <c r="BM274" i="2"/>
  <c r="BP274" i="2"/>
  <c r="BO274" i="2"/>
  <c r="BR274" i="2"/>
  <c r="BN275" i="2" s="1"/>
  <c r="BQ274" i="2"/>
  <c r="G8" i="1"/>
  <c r="CL276" i="2"/>
  <c r="CJ276" i="2"/>
  <c r="CK276" i="2"/>
  <c r="CM276" i="2"/>
  <c r="CI277" i="2" s="1"/>
  <c r="CH276" i="2"/>
  <c r="CA277" i="2"/>
  <c r="CE277" i="2"/>
  <c r="CD277" i="2"/>
  <c r="CC277" i="2"/>
  <c r="CF277" i="2"/>
  <c r="CB278" i="2" s="1"/>
  <c r="BK266" i="2"/>
  <c r="BG267" i="2" s="1"/>
  <c r="BH266" i="2"/>
  <c r="BJ266" i="2"/>
  <c r="BF266" i="2"/>
  <c r="BI266" i="2"/>
  <c r="AY243" i="2" l="1"/>
  <c r="BA243" i="2"/>
  <c r="BC243" i="2" s="1"/>
  <c r="BD243" i="2" s="1"/>
  <c r="AZ244" i="2" s="1"/>
  <c r="BB244" i="2" s="1"/>
  <c r="F259" i="2"/>
  <c r="G259" i="2" s="1"/>
  <c r="C260" i="2" s="1"/>
  <c r="BW262" i="2"/>
  <c r="BY262" i="2"/>
  <c r="BU263" i="2" s="1"/>
  <c r="BX262" i="2"/>
  <c r="BV262" i="2"/>
  <c r="BT262" i="2"/>
  <c r="BQ275" i="2"/>
  <c r="BO275" i="2"/>
  <c r="BM275" i="2"/>
  <c r="BR275" i="2"/>
  <c r="BN276" i="2" s="1"/>
  <c r="BP275" i="2"/>
  <c r="P287" i="2"/>
  <c r="T287" i="2"/>
  <c r="U287" i="2"/>
  <c r="Q288" i="2" s="1"/>
  <c r="S287" i="2"/>
  <c r="R287" i="2"/>
  <c r="CM277" i="2"/>
  <c r="CI278" i="2" s="1"/>
  <c r="CL277" i="2"/>
  <c r="CH277" i="2"/>
  <c r="CK277" i="2"/>
  <c r="CJ277" i="2"/>
  <c r="CD278" i="2"/>
  <c r="CC278" i="2"/>
  <c r="CE278" i="2"/>
  <c r="CA278" i="2"/>
  <c r="CF278" i="2"/>
  <c r="CB279" i="2" s="1"/>
  <c r="BF267" i="2"/>
  <c r="BK267" i="2"/>
  <c r="BG268" i="2" s="1"/>
  <c r="BJ267" i="2"/>
  <c r="BI267" i="2"/>
  <c r="BH267" i="2"/>
  <c r="AY244" i="2" l="1"/>
  <c r="BA244" i="2"/>
  <c r="BC244" i="2" s="1"/>
  <c r="BD244" i="2" s="1"/>
  <c r="AZ245" i="2" s="1"/>
  <c r="AY245" i="2" s="1"/>
  <c r="B260" i="2"/>
  <c r="D260" i="2"/>
  <c r="E260" i="2"/>
  <c r="BW263" i="2"/>
  <c r="BT263" i="2"/>
  <c r="BY263" i="2"/>
  <c r="BU264" i="2" s="1"/>
  <c r="BX263" i="2"/>
  <c r="BV263" i="2"/>
  <c r="BO276" i="2"/>
  <c r="BM276" i="2"/>
  <c r="BR276" i="2"/>
  <c r="BN277" i="2" s="1"/>
  <c r="BP276" i="2"/>
  <c r="BQ276" i="2"/>
  <c r="S288" i="2"/>
  <c r="T288" i="2"/>
  <c r="U288" i="2"/>
  <c r="Q289" i="2" s="1"/>
  <c r="R288" i="2"/>
  <c r="P288" i="2"/>
  <c r="CL278" i="2"/>
  <c r="CJ278" i="2"/>
  <c r="CH278" i="2"/>
  <c r="CK278" i="2"/>
  <c r="CM278" i="2"/>
  <c r="CI279" i="2" s="1"/>
  <c r="CA279" i="2"/>
  <c r="CC279" i="2"/>
  <c r="CF279" i="2"/>
  <c r="CB280" i="2" s="1"/>
  <c r="CE279" i="2"/>
  <c r="CD279" i="2"/>
  <c r="BJ268" i="2"/>
  <c r="BI268" i="2"/>
  <c r="BH268" i="2"/>
  <c r="BK268" i="2"/>
  <c r="BG269" i="2" s="1"/>
  <c r="BF268" i="2"/>
  <c r="BA245" i="2" l="1"/>
  <c r="BB245" i="2"/>
  <c r="BC245" i="2"/>
  <c r="BD245" i="2"/>
  <c r="AZ246" i="2" s="1"/>
  <c r="BC246" i="2" s="1"/>
  <c r="F260" i="2"/>
  <c r="G260" i="2" s="1"/>
  <c r="C261" i="2" s="1"/>
  <c r="BX264" i="2"/>
  <c r="BV264" i="2"/>
  <c r="BW264" i="2"/>
  <c r="BT264" i="2"/>
  <c r="BY264" i="2"/>
  <c r="BU265" i="2" s="1"/>
  <c r="R289" i="2"/>
  <c r="S289" i="2"/>
  <c r="P289" i="2"/>
  <c r="U289" i="2"/>
  <c r="Q290" i="2" s="1"/>
  <c r="T289" i="2"/>
  <c r="BP277" i="2"/>
  <c r="BQ277" i="2"/>
  <c r="BO277" i="2"/>
  <c r="BM277" i="2"/>
  <c r="BR277" i="2"/>
  <c r="BN278" i="2" s="1"/>
  <c r="CL279" i="2"/>
  <c r="CM279" i="2"/>
  <c r="CI280" i="2" s="1"/>
  <c r="CK279" i="2"/>
  <c r="CJ279" i="2"/>
  <c r="CH279" i="2"/>
  <c r="CF280" i="2"/>
  <c r="CB281" i="2" s="1"/>
  <c r="CE280" i="2"/>
  <c r="CC280" i="2"/>
  <c r="CA280" i="2"/>
  <c r="CD280" i="2"/>
  <c r="BI269" i="2"/>
  <c r="BH269" i="2"/>
  <c r="BF269" i="2"/>
  <c r="BK269" i="2"/>
  <c r="BG270" i="2" s="1"/>
  <c r="BJ269" i="2"/>
  <c r="BB246" i="2" l="1"/>
  <c r="AY246" i="2"/>
  <c r="BA246" i="2"/>
  <c r="BD246" i="2"/>
  <c r="AZ247" i="2" s="1"/>
  <c r="BC247" i="2" s="1"/>
  <c r="E261" i="2"/>
  <c r="D261" i="2"/>
  <c r="F261" i="2" s="1"/>
  <c r="G261" i="2" s="1"/>
  <c r="C262" i="2" s="1"/>
  <c r="E262" i="2" s="1"/>
  <c r="B261" i="2"/>
  <c r="BT265" i="2"/>
  <c r="BY265" i="2"/>
  <c r="BU266" i="2" s="1"/>
  <c r="BV265" i="2"/>
  <c r="BX265" i="2"/>
  <c r="BW265" i="2"/>
  <c r="BM278" i="2"/>
  <c r="BO278" i="2"/>
  <c r="BQ278" i="2"/>
  <c r="BR278" i="2"/>
  <c r="BN279" i="2" s="1"/>
  <c r="BP278" i="2"/>
  <c r="U290" i="2"/>
  <c r="Q291" i="2" s="1"/>
  <c r="S290" i="2"/>
  <c r="R290" i="2"/>
  <c r="T290" i="2"/>
  <c r="P290" i="2"/>
  <c r="CH280" i="2"/>
  <c r="CM280" i="2"/>
  <c r="CI281" i="2" s="1"/>
  <c r="CJ280" i="2"/>
  <c r="CL280" i="2"/>
  <c r="CK280" i="2"/>
  <c r="CF281" i="2"/>
  <c r="CB282" i="2" s="1"/>
  <c r="CE281" i="2"/>
  <c r="CD281" i="2"/>
  <c r="CA281" i="2"/>
  <c r="CC281" i="2"/>
  <c r="BI270" i="2"/>
  <c r="BH270" i="2"/>
  <c r="BJ270" i="2"/>
  <c r="BF270" i="2"/>
  <c r="BK270" i="2"/>
  <c r="BG271" i="2" s="1"/>
  <c r="BA247" i="2" l="1"/>
  <c r="BB247" i="2"/>
  <c r="AY247" i="2"/>
  <c r="BD247" i="2"/>
  <c r="AZ248" i="2" s="1"/>
  <c r="BB248" i="2" s="1"/>
  <c r="D262" i="2"/>
  <c r="F262" i="2" s="1"/>
  <c r="G262" i="2" s="1"/>
  <c r="C263" i="2" s="1"/>
  <c r="B262" i="2"/>
  <c r="BT266" i="2"/>
  <c r="BX266" i="2"/>
  <c r="BW266" i="2"/>
  <c r="BY266" i="2"/>
  <c r="BU267" i="2" s="1"/>
  <c r="BV266" i="2"/>
  <c r="S291" i="2"/>
  <c r="P291" i="2"/>
  <c r="R291" i="2"/>
  <c r="U291" i="2"/>
  <c r="Q292" i="2" s="1"/>
  <c r="T291" i="2"/>
  <c r="BM279" i="2"/>
  <c r="BR279" i="2"/>
  <c r="BN280" i="2" s="1"/>
  <c r="BO279" i="2"/>
  <c r="BP279" i="2"/>
  <c r="BQ279" i="2"/>
  <c r="CK281" i="2"/>
  <c r="CL281" i="2"/>
  <c r="CJ281" i="2"/>
  <c r="CM281" i="2"/>
  <c r="CI282" i="2" s="1"/>
  <c r="CH281" i="2"/>
  <c r="CD282" i="2"/>
  <c r="CC282" i="2"/>
  <c r="CA282" i="2"/>
  <c r="CE282" i="2"/>
  <c r="CF282" i="2"/>
  <c r="CB283" i="2" s="1"/>
  <c r="BJ271" i="2"/>
  <c r="BI271" i="2"/>
  <c r="BH271" i="2"/>
  <c r="BF271" i="2"/>
  <c r="BK271" i="2"/>
  <c r="BG272" i="2" s="1"/>
  <c r="B263" i="2" l="1"/>
  <c r="BD248" i="2"/>
  <c r="AZ249" i="2" s="1"/>
  <c r="BC249" i="2" s="1"/>
  <c r="AY248" i="2"/>
  <c r="BC248" i="2"/>
  <c r="BA248" i="2"/>
  <c r="E263" i="2"/>
  <c r="D263" i="2"/>
  <c r="BX267" i="2"/>
  <c r="BY267" i="2"/>
  <c r="BU268" i="2" s="1"/>
  <c r="BT267" i="2"/>
  <c r="BW267" i="2"/>
  <c r="BV267" i="2"/>
  <c r="BP280" i="2"/>
  <c r="BQ280" i="2"/>
  <c r="BR280" i="2"/>
  <c r="BN281" i="2" s="1"/>
  <c r="BO280" i="2"/>
  <c r="BM280" i="2"/>
  <c r="P292" i="2"/>
  <c r="T292" i="2"/>
  <c r="S292" i="2"/>
  <c r="R292" i="2"/>
  <c r="U292" i="2"/>
  <c r="Q293" i="2" s="1"/>
  <c r="CJ282" i="2"/>
  <c r="CM282" i="2"/>
  <c r="CI283" i="2" s="1"/>
  <c r="CH282" i="2"/>
  <c r="CK282" i="2"/>
  <c r="CL282" i="2"/>
  <c r="CF283" i="2"/>
  <c r="CB284" i="2" s="1"/>
  <c r="CD283" i="2"/>
  <c r="CA283" i="2"/>
  <c r="CE283" i="2"/>
  <c r="CC283" i="2"/>
  <c r="BJ272" i="2"/>
  <c r="BI272" i="2"/>
  <c r="BK272" i="2"/>
  <c r="BG273" i="2" s="1"/>
  <c r="BH272" i="2"/>
  <c r="BF272" i="2"/>
  <c r="AY249" i="2" l="1"/>
  <c r="BD249" i="2"/>
  <c r="AZ250" i="2" s="1"/>
  <c r="BB250" i="2" s="1"/>
  <c r="BA249" i="2"/>
  <c r="BB249" i="2"/>
  <c r="F263" i="2"/>
  <c r="G263" i="2" s="1"/>
  <c r="C264" i="2" s="1"/>
  <c r="D264" i="2" s="1"/>
  <c r="BC250" i="2"/>
  <c r="AY250" i="2"/>
  <c r="BT268" i="2"/>
  <c r="BX268" i="2"/>
  <c r="BW268" i="2"/>
  <c r="BY268" i="2"/>
  <c r="BU269" i="2" s="1"/>
  <c r="BV268" i="2"/>
  <c r="BR281" i="2"/>
  <c r="BN282" i="2" s="1"/>
  <c r="BO281" i="2"/>
  <c r="BQ281" i="2"/>
  <c r="BP281" i="2"/>
  <c r="BM281" i="2"/>
  <c r="R293" i="2"/>
  <c r="S293" i="2"/>
  <c r="P293" i="2"/>
  <c r="U293" i="2"/>
  <c r="Q294" i="2" s="1"/>
  <c r="T293" i="2"/>
  <c r="CL283" i="2"/>
  <c r="CJ283" i="2"/>
  <c r="CH283" i="2"/>
  <c r="CK283" i="2"/>
  <c r="CM283" i="2"/>
  <c r="CI284" i="2" s="1"/>
  <c r="CE284" i="2"/>
  <c r="CD284" i="2"/>
  <c r="CA284" i="2"/>
  <c r="CC284" i="2"/>
  <c r="CF284" i="2"/>
  <c r="CB285" i="2" s="1"/>
  <c r="BJ273" i="2"/>
  <c r="BK273" i="2"/>
  <c r="BG274" i="2" s="1"/>
  <c r="BI273" i="2"/>
  <c r="BH273" i="2"/>
  <c r="BF273" i="2"/>
  <c r="BA250" i="2" l="1"/>
  <c r="BD250" i="2"/>
  <c r="AZ251" i="2" s="1"/>
  <c r="BA251" i="2" s="1"/>
  <c r="B264" i="2"/>
  <c r="E264" i="2"/>
  <c r="F264" i="2"/>
  <c r="G264" i="2" s="1"/>
  <c r="C265" i="2" s="1"/>
  <c r="D265" i="2" s="1"/>
  <c r="BT269" i="2"/>
  <c r="BW269" i="2"/>
  <c r="BY269" i="2"/>
  <c r="BU270" i="2" s="1"/>
  <c r="BV269" i="2"/>
  <c r="BX269" i="2"/>
  <c r="U294" i="2"/>
  <c r="Q295" i="2" s="1"/>
  <c r="R294" i="2"/>
  <c r="S294" i="2"/>
  <c r="T294" i="2"/>
  <c r="P294" i="2"/>
  <c r="BM282" i="2"/>
  <c r="BP282" i="2"/>
  <c r="BQ282" i="2"/>
  <c r="BR282" i="2"/>
  <c r="BN283" i="2" s="1"/>
  <c r="BO282" i="2"/>
  <c r="CL284" i="2"/>
  <c r="CK284" i="2"/>
  <c r="CJ284" i="2"/>
  <c r="CM284" i="2"/>
  <c r="CI285" i="2" s="1"/>
  <c r="CH284" i="2"/>
  <c r="CE285" i="2"/>
  <c r="CC285" i="2"/>
  <c r="CA285" i="2"/>
  <c r="CF285" i="2"/>
  <c r="CB286" i="2" s="1"/>
  <c r="CD285" i="2"/>
  <c r="BF274" i="2"/>
  <c r="BI274" i="2"/>
  <c r="BK274" i="2"/>
  <c r="BG275" i="2" s="1"/>
  <c r="BH274" i="2"/>
  <c r="BJ274" i="2"/>
  <c r="AY251" i="2" l="1"/>
  <c r="BC251" i="2"/>
  <c r="BB251" i="2"/>
  <c r="BD251" i="2"/>
  <c r="AZ252" i="2" s="1"/>
  <c r="BC252" i="2" s="1"/>
  <c r="B265" i="2"/>
  <c r="E265" i="2"/>
  <c r="F265" i="2" s="1"/>
  <c r="G265" i="2" s="1"/>
  <c r="C266" i="2" s="1"/>
  <c r="AY252" i="2"/>
  <c r="BV270" i="2"/>
  <c r="BW270" i="2"/>
  <c r="BT270" i="2"/>
  <c r="BX270" i="2"/>
  <c r="BY270" i="2"/>
  <c r="BU271" i="2" s="1"/>
  <c r="BM283" i="2"/>
  <c r="BR283" i="2"/>
  <c r="BN284" i="2" s="1"/>
  <c r="BP283" i="2"/>
  <c r="BQ283" i="2"/>
  <c r="BO283" i="2"/>
  <c r="S295" i="2"/>
  <c r="R295" i="2"/>
  <c r="P295" i="2"/>
  <c r="U295" i="2"/>
  <c r="Q296" i="2" s="1"/>
  <c r="T295" i="2"/>
  <c r="CJ285" i="2"/>
  <c r="CL285" i="2"/>
  <c r="CH285" i="2"/>
  <c r="CM285" i="2"/>
  <c r="CI286" i="2" s="1"/>
  <c r="CK285" i="2"/>
  <c r="CF286" i="2"/>
  <c r="CB287" i="2" s="1"/>
  <c r="CD286" i="2"/>
  <c r="CC286" i="2"/>
  <c r="CE286" i="2"/>
  <c r="CA286" i="2"/>
  <c r="BF275" i="2"/>
  <c r="BJ275" i="2"/>
  <c r="BH275" i="2"/>
  <c r="BI275" i="2"/>
  <c r="BK275" i="2"/>
  <c r="BG276" i="2" s="1"/>
  <c r="BA252" i="2" l="1"/>
  <c r="BD252" i="2"/>
  <c r="AZ253" i="2" s="1"/>
  <c r="BA253" i="2" s="1"/>
  <c r="BB252" i="2"/>
  <c r="D266" i="2"/>
  <c r="B266" i="2"/>
  <c r="E266" i="2"/>
  <c r="F266" i="2" s="1"/>
  <c r="G266" i="2" s="1"/>
  <c r="C267" i="2" s="1"/>
  <c r="BC253" i="2"/>
  <c r="BT271" i="2"/>
  <c r="BV271" i="2"/>
  <c r="BW271" i="2"/>
  <c r="BX271" i="2"/>
  <c r="BY271" i="2"/>
  <c r="BU272" i="2" s="1"/>
  <c r="S296" i="2"/>
  <c r="R296" i="2"/>
  <c r="U296" i="2"/>
  <c r="Q297" i="2" s="1"/>
  <c r="P296" i="2"/>
  <c r="T296" i="2"/>
  <c r="BQ284" i="2"/>
  <c r="BR284" i="2"/>
  <c r="BN285" i="2" s="1"/>
  <c r="BO284" i="2"/>
  <c r="BM284" i="2"/>
  <c r="BP284" i="2"/>
  <c r="CM286" i="2"/>
  <c r="CI287" i="2" s="1"/>
  <c r="CL286" i="2"/>
  <c r="CJ286" i="2"/>
  <c r="CK286" i="2"/>
  <c r="CH286" i="2"/>
  <c r="CF287" i="2"/>
  <c r="CB288" i="2" s="1"/>
  <c r="CD287" i="2"/>
  <c r="CC287" i="2"/>
  <c r="CA287" i="2"/>
  <c r="CE287" i="2"/>
  <c r="BF276" i="2"/>
  <c r="BJ276" i="2"/>
  <c r="BH276" i="2"/>
  <c r="BK276" i="2"/>
  <c r="BG277" i="2" s="1"/>
  <c r="BI276" i="2"/>
  <c r="BD253" i="2" l="1"/>
  <c r="AZ254" i="2" s="1"/>
  <c r="AY253" i="2"/>
  <c r="BB253" i="2"/>
  <c r="B267" i="2"/>
  <c r="E267" i="2"/>
  <c r="D267" i="2"/>
  <c r="F267" i="2" s="1"/>
  <c r="G267" i="2" s="1"/>
  <c r="C268" i="2" s="1"/>
  <c r="BY272" i="2"/>
  <c r="BU273" i="2" s="1"/>
  <c r="BT272" i="2"/>
  <c r="BX272" i="2"/>
  <c r="BW272" i="2"/>
  <c r="BV272" i="2"/>
  <c r="BD254" i="2"/>
  <c r="AZ255" i="2" s="1"/>
  <c r="BA254" i="2"/>
  <c r="BB254" i="2"/>
  <c r="BC254" i="2"/>
  <c r="AY254" i="2"/>
  <c r="T297" i="2"/>
  <c r="R297" i="2"/>
  <c r="U297" i="2"/>
  <c r="Q298" i="2" s="1"/>
  <c r="S297" i="2"/>
  <c r="P297" i="2"/>
  <c r="BR285" i="2"/>
  <c r="BN286" i="2" s="1"/>
  <c r="BO285" i="2"/>
  <c r="BP285" i="2"/>
  <c r="BM285" i="2"/>
  <c r="BQ285" i="2"/>
  <c r="CK287" i="2"/>
  <c r="CL287" i="2"/>
  <c r="CJ287" i="2"/>
  <c r="CH287" i="2"/>
  <c r="CM287" i="2"/>
  <c r="CI288" i="2" s="1"/>
  <c r="CC288" i="2"/>
  <c r="CA288" i="2"/>
  <c r="CD288" i="2"/>
  <c r="CF288" i="2"/>
  <c r="CB289" i="2" s="1"/>
  <c r="CE288" i="2"/>
  <c r="BF277" i="2"/>
  <c r="BK277" i="2"/>
  <c r="BG278" i="2" s="1"/>
  <c r="BJ277" i="2"/>
  <c r="BI277" i="2"/>
  <c r="BH277" i="2"/>
  <c r="B268" i="2" l="1"/>
  <c r="E268" i="2"/>
  <c r="D268" i="2"/>
  <c r="BC255" i="2"/>
  <c r="BA255" i="2"/>
  <c r="AY255" i="2"/>
  <c r="BD255" i="2"/>
  <c r="AZ256" i="2" s="1"/>
  <c r="BB255" i="2"/>
  <c r="BT273" i="2"/>
  <c r="BY273" i="2"/>
  <c r="BU274" i="2" s="1"/>
  <c r="BW273" i="2"/>
  <c r="BV273" i="2"/>
  <c r="BX273" i="2"/>
  <c r="R298" i="2"/>
  <c r="P298" i="2"/>
  <c r="S298" i="2"/>
  <c r="S3" i="2" s="1"/>
  <c r="T3" i="2" s="1"/>
  <c r="U298" i="2"/>
  <c r="T298" i="2"/>
  <c r="BQ286" i="2"/>
  <c r="BO286" i="2"/>
  <c r="BR286" i="2"/>
  <c r="BN287" i="2" s="1"/>
  <c r="BP286" i="2"/>
  <c r="BM286" i="2"/>
  <c r="CJ288" i="2"/>
  <c r="CL288" i="2"/>
  <c r="CM288" i="2"/>
  <c r="CI289" i="2" s="1"/>
  <c r="CK288" i="2"/>
  <c r="CH288" i="2"/>
  <c r="CD289" i="2"/>
  <c r="CC289" i="2"/>
  <c r="CE289" i="2"/>
  <c r="CA289" i="2"/>
  <c r="CF289" i="2"/>
  <c r="CB290" i="2" s="1"/>
  <c r="BI278" i="2"/>
  <c r="BH278" i="2"/>
  <c r="BF278" i="2"/>
  <c r="BK278" i="2"/>
  <c r="BG279" i="2" s="1"/>
  <c r="BJ278" i="2"/>
  <c r="U3" i="2" l="1"/>
  <c r="D6" i="1" s="1"/>
  <c r="F268" i="2"/>
  <c r="G268" i="2" s="1"/>
  <c r="C269" i="2" s="1"/>
  <c r="D269" i="2" s="1"/>
  <c r="BD256" i="2"/>
  <c r="AZ257" i="2" s="1"/>
  <c r="AY256" i="2"/>
  <c r="BA256" i="2"/>
  <c r="BB256" i="2"/>
  <c r="BC256" i="2"/>
  <c r="BY274" i="2"/>
  <c r="BU275" i="2" s="1"/>
  <c r="BW274" i="2"/>
  <c r="BT274" i="2"/>
  <c r="BX274" i="2"/>
  <c r="BV274" i="2"/>
  <c r="E6" i="1"/>
  <c r="H6" i="1"/>
  <c r="BO287" i="2"/>
  <c r="BR287" i="2"/>
  <c r="BN288" i="2" s="1"/>
  <c r="BQ287" i="2"/>
  <c r="BP287" i="2"/>
  <c r="BM287" i="2"/>
  <c r="CL289" i="2"/>
  <c r="CM289" i="2"/>
  <c r="CI290" i="2" s="1"/>
  <c r="CH289" i="2"/>
  <c r="CK289" i="2"/>
  <c r="CJ289" i="2"/>
  <c r="CA290" i="2"/>
  <c r="CF290" i="2"/>
  <c r="CB291" i="2" s="1"/>
  <c r="CC290" i="2"/>
  <c r="CE290" i="2"/>
  <c r="CD290" i="2"/>
  <c r="BF279" i="2"/>
  <c r="BK279" i="2"/>
  <c r="BG280" i="2" s="1"/>
  <c r="BI279" i="2"/>
  <c r="BH279" i="2"/>
  <c r="BJ279" i="2"/>
  <c r="E269" i="2" l="1"/>
  <c r="F269" i="2" s="1"/>
  <c r="G269" i="2" s="1"/>
  <c r="C270" i="2" s="1"/>
  <c r="B269" i="2"/>
  <c r="BX275" i="2"/>
  <c r="BW275" i="2"/>
  <c r="BY275" i="2"/>
  <c r="BU276" i="2" s="1"/>
  <c r="BV275" i="2"/>
  <c r="BT275" i="2"/>
  <c r="BD257" i="2"/>
  <c r="AZ258" i="2" s="1"/>
  <c r="BB257" i="2"/>
  <c r="BC257" i="2"/>
  <c r="BA257" i="2"/>
  <c r="AY257" i="2"/>
  <c r="BO288" i="2"/>
  <c r="BP288" i="2"/>
  <c r="BR288" i="2"/>
  <c r="BN289" i="2" s="1"/>
  <c r="BM288" i="2"/>
  <c r="BQ288" i="2"/>
  <c r="G6" i="1"/>
  <c r="CM290" i="2"/>
  <c r="CI291" i="2" s="1"/>
  <c r="CJ290" i="2"/>
  <c r="CK290" i="2"/>
  <c r="CH290" i="2"/>
  <c r="CL290" i="2"/>
  <c r="CC291" i="2"/>
  <c r="CA291" i="2"/>
  <c r="CE291" i="2"/>
  <c r="CF291" i="2"/>
  <c r="CB292" i="2" s="1"/>
  <c r="CD291" i="2"/>
  <c r="BH280" i="2"/>
  <c r="BF280" i="2"/>
  <c r="BJ280" i="2"/>
  <c r="BK280" i="2"/>
  <c r="BG281" i="2" s="1"/>
  <c r="BI280" i="2"/>
  <c r="B270" i="2" l="1"/>
  <c r="D270" i="2"/>
  <c r="E270" i="2"/>
  <c r="BA258" i="2"/>
  <c r="BC258" i="2"/>
  <c r="BD258" i="2"/>
  <c r="AZ259" i="2" s="1"/>
  <c r="AY258" i="2"/>
  <c r="BB258" i="2"/>
  <c r="BX276" i="2"/>
  <c r="BT276" i="2"/>
  <c r="BY276" i="2"/>
  <c r="BU277" i="2" s="1"/>
  <c r="BW276" i="2"/>
  <c r="BV276" i="2"/>
  <c r="BM289" i="2"/>
  <c r="BR289" i="2"/>
  <c r="BN290" i="2" s="1"/>
  <c r="BO289" i="2"/>
  <c r="BP289" i="2"/>
  <c r="BQ289" i="2"/>
  <c r="CH291" i="2"/>
  <c r="CJ291" i="2"/>
  <c r="CL291" i="2"/>
  <c r="CK291" i="2"/>
  <c r="CM291" i="2"/>
  <c r="CI292" i="2" s="1"/>
  <c r="CF292" i="2"/>
  <c r="CB293" i="2" s="1"/>
  <c r="CD292" i="2"/>
  <c r="CC292" i="2"/>
  <c r="CA292" i="2"/>
  <c r="CE292" i="2"/>
  <c r="BK281" i="2"/>
  <c r="BG282" i="2" s="1"/>
  <c r="BJ281" i="2"/>
  <c r="BI281" i="2"/>
  <c r="BF281" i="2"/>
  <c r="BH281" i="2"/>
  <c r="F270" i="2" l="1"/>
  <c r="G270" i="2" s="1"/>
  <c r="C271" i="2" s="1"/>
  <c r="AY259" i="2"/>
  <c r="BD259" i="2"/>
  <c r="AZ260" i="2" s="1"/>
  <c r="BB259" i="2"/>
  <c r="BC259" i="2"/>
  <c r="BA259" i="2"/>
  <c r="BT277" i="2"/>
  <c r="BV277" i="2"/>
  <c r="BY277" i="2"/>
  <c r="BU278" i="2" s="1"/>
  <c r="BW277" i="2"/>
  <c r="BX277" i="2"/>
  <c r="BR290" i="2"/>
  <c r="BN291" i="2" s="1"/>
  <c r="BP290" i="2"/>
  <c r="BQ290" i="2"/>
  <c r="BO290" i="2"/>
  <c r="BM290" i="2"/>
  <c r="CK292" i="2"/>
  <c r="CH292" i="2"/>
  <c r="CL292" i="2"/>
  <c r="CM292" i="2"/>
  <c r="CI293" i="2" s="1"/>
  <c r="CJ292" i="2"/>
  <c r="CE293" i="2"/>
  <c r="CF293" i="2"/>
  <c r="CB294" i="2" s="1"/>
  <c r="CC293" i="2"/>
  <c r="CD293" i="2"/>
  <c r="CA293" i="2"/>
  <c r="BF282" i="2"/>
  <c r="BI282" i="2"/>
  <c r="BK282" i="2"/>
  <c r="BG283" i="2" s="1"/>
  <c r="BH282" i="2"/>
  <c r="BJ282" i="2"/>
  <c r="E271" i="2" l="1"/>
  <c r="B271" i="2"/>
  <c r="D271" i="2"/>
  <c r="F271" i="2" s="1"/>
  <c r="G271" i="2" s="1"/>
  <c r="C272" i="2" s="1"/>
  <c r="BT278" i="2"/>
  <c r="BX278" i="2"/>
  <c r="BW278" i="2"/>
  <c r="BV278" i="2"/>
  <c r="BY278" i="2"/>
  <c r="BU279" i="2" s="1"/>
  <c r="BB260" i="2"/>
  <c r="BA260" i="2"/>
  <c r="AY260" i="2"/>
  <c r="BC260" i="2"/>
  <c r="BD260" i="2"/>
  <c r="AZ261" i="2" s="1"/>
  <c r="BO291" i="2"/>
  <c r="BQ291" i="2"/>
  <c r="BP291" i="2"/>
  <c r="BR291" i="2"/>
  <c r="BN292" i="2" s="1"/>
  <c r="BM291" i="2"/>
  <c r="CH293" i="2"/>
  <c r="CK293" i="2"/>
  <c r="CJ293" i="2"/>
  <c r="CL293" i="2"/>
  <c r="CM293" i="2"/>
  <c r="CI294" i="2" s="1"/>
  <c r="CE294" i="2"/>
  <c r="CC294" i="2"/>
  <c r="CD294" i="2"/>
  <c r="CF294" i="2"/>
  <c r="CB295" i="2" s="1"/>
  <c r="CA294" i="2"/>
  <c r="BF283" i="2"/>
  <c r="BK283" i="2"/>
  <c r="BG284" i="2" s="1"/>
  <c r="BJ283" i="2"/>
  <c r="BH283" i="2"/>
  <c r="BI283" i="2"/>
  <c r="B272" i="2" l="1"/>
  <c r="D272" i="2"/>
  <c r="E272" i="2"/>
  <c r="BX279" i="2"/>
  <c r="BV279" i="2"/>
  <c r="BY279" i="2"/>
  <c r="BU280" i="2" s="1"/>
  <c r="BW279" i="2"/>
  <c r="BT279" i="2"/>
  <c r="BA261" i="2"/>
  <c r="BC261" i="2"/>
  <c r="BB261" i="2"/>
  <c r="AY261" i="2"/>
  <c r="BD261" i="2"/>
  <c r="AZ262" i="2" s="1"/>
  <c r="BQ292" i="2"/>
  <c r="BR292" i="2"/>
  <c r="BN293" i="2" s="1"/>
  <c r="BM292" i="2"/>
  <c r="BP292" i="2"/>
  <c r="BO292" i="2"/>
  <c r="CL294" i="2"/>
  <c r="CK294" i="2"/>
  <c r="CJ294" i="2"/>
  <c r="CM294" i="2"/>
  <c r="CI295" i="2" s="1"/>
  <c r="CH294" i="2"/>
  <c r="CF295" i="2"/>
  <c r="CB296" i="2" s="1"/>
  <c r="CD295" i="2"/>
  <c r="CE295" i="2"/>
  <c r="CC295" i="2"/>
  <c r="CA295" i="2"/>
  <c r="BI284" i="2"/>
  <c r="BH284" i="2"/>
  <c r="BJ284" i="2"/>
  <c r="BF284" i="2"/>
  <c r="BK284" i="2"/>
  <c r="BG285" i="2" s="1"/>
  <c r="F272" i="2" l="1"/>
  <c r="G272" i="2" s="1"/>
  <c r="C273" i="2" s="1"/>
  <c r="BW280" i="2"/>
  <c r="BT280" i="2"/>
  <c r="BX280" i="2"/>
  <c r="BV280" i="2"/>
  <c r="BY280" i="2"/>
  <c r="BU281" i="2" s="1"/>
  <c r="BA262" i="2"/>
  <c r="AY262" i="2"/>
  <c r="BC262" i="2"/>
  <c r="BB262" i="2"/>
  <c r="BD262" i="2"/>
  <c r="AZ263" i="2" s="1"/>
  <c r="BR293" i="2"/>
  <c r="BN294" i="2" s="1"/>
  <c r="BM293" i="2"/>
  <c r="BQ293" i="2"/>
  <c r="BP293" i="2"/>
  <c r="BO293" i="2"/>
  <c r="CM295" i="2"/>
  <c r="CI296" i="2" s="1"/>
  <c r="CL295" i="2"/>
  <c r="CH295" i="2"/>
  <c r="CJ295" i="2"/>
  <c r="CK295" i="2"/>
  <c r="CF296" i="2"/>
  <c r="CB297" i="2" s="1"/>
  <c r="CE296" i="2"/>
  <c r="CD296" i="2"/>
  <c r="CC296" i="2"/>
  <c r="CA296" i="2"/>
  <c r="BK285" i="2"/>
  <c r="BG286" i="2" s="1"/>
  <c r="BI285" i="2"/>
  <c r="BH285" i="2"/>
  <c r="BJ285" i="2"/>
  <c r="BF285" i="2"/>
  <c r="B273" i="2" l="1"/>
  <c r="D273" i="2"/>
  <c r="E273" i="2"/>
  <c r="BT281" i="2"/>
  <c r="BV281" i="2"/>
  <c r="BY281" i="2"/>
  <c r="BU282" i="2" s="1"/>
  <c r="BX281" i="2"/>
  <c r="BW281" i="2"/>
  <c r="BB263" i="2"/>
  <c r="BA263" i="2"/>
  <c r="AY263" i="2"/>
  <c r="BD263" i="2"/>
  <c r="AZ264" i="2" s="1"/>
  <c r="BC263" i="2"/>
  <c r="BR294" i="2"/>
  <c r="BN295" i="2" s="1"/>
  <c r="BO294" i="2"/>
  <c r="BP294" i="2"/>
  <c r="BQ294" i="2"/>
  <c r="BM294" i="2"/>
  <c r="CH296" i="2"/>
  <c r="CL296" i="2"/>
  <c r="CK296" i="2"/>
  <c r="CJ296" i="2"/>
  <c r="CM296" i="2"/>
  <c r="CI297" i="2" s="1"/>
  <c r="CF297" i="2"/>
  <c r="CB298" i="2" s="1"/>
  <c r="CD297" i="2"/>
  <c r="CC297" i="2"/>
  <c r="CE297" i="2"/>
  <c r="CA297" i="2"/>
  <c r="BI286" i="2"/>
  <c r="BH286" i="2"/>
  <c r="BF286" i="2"/>
  <c r="BK286" i="2"/>
  <c r="BG287" i="2" s="1"/>
  <c r="BJ286" i="2"/>
  <c r="F273" i="2" l="1"/>
  <c r="G273" i="2" s="1"/>
  <c r="C274" i="2" s="1"/>
  <c r="BA264" i="2"/>
  <c r="BD264" i="2"/>
  <c r="AZ265" i="2" s="1"/>
  <c r="AY264" i="2"/>
  <c r="BC264" i="2"/>
  <c r="BB264" i="2"/>
  <c r="BT282" i="2"/>
  <c r="BY282" i="2"/>
  <c r="BU283" i="2" s="1"/>
  <c r="BW282" i="2"/>
  <c r="BV282" i="2"/>
  <c r="BX282" i="2"/>
  <c r="BP295" i="2"/>
  <c r="BO295" i="2"/>
  <c r="BQ295" i="2"/>
  <c r="BM295" i="2"/>
  <c r="BR295" i="2"/>
  <c r="BN296" i="2" s="1"/>
  <c r="CK297" i="2"/>
  <c r="CJ297" i="2"/>
  <c r="CH297" i="2"/>
  <c r="CL297" i="2"/>
  <c r="CM297" i="2"/>
  <c r="CI298" i="2" s="1"/>
  <c r="CC298" i="2"/>
  <c r="CD298" i="2"/>
  <c r="CA298" i="2"/>
  <c r="CF298" i="2"/>
  <c r="CB299" i="2" s="1"/>
  <c r="CE298" i="2"/>
  <c r="BJ287" i="2"/>
  <c r="BI287" i="2"/>
  <c r="BH287" i="2"/>
  <c r="BK287" i="2"/>
  <c r="BG288" i="2" s="1"/>
  <c r="BF287" i="2"/>
  <c r="B274" i="2" l="1"/>
  <c r="E274" i="2"/>
  <c r="D274" i="2"/>
  <c r="F274" i="2" s="1"/>
  <c r="G274" i="2" s="1"/>
  <c r="C275" i="2" s="1"/>
  <c r="BC265" i="2"/>
  <c r="BB265" i="2"/>
  <c r="BD265" i="2"/>
  <c r="AZ266" i="2" s="1"/>
  <c r="BA265" i="2"/>
  <c r="AY265" i="2"/>
  <c r="BX283" i="2"/>
  <c r="BV283" i="2"/>
  <c r="BT283" i="2"/>
  <c r="BY283" i="2"/>
  <c r="BU284" i="2" s="1"/>
  <c r="BW283" i="2"/>
  <c r="BR296" i="2"/>
  <c r="BN297" i="2" s="1"/>
  <c r="BM296" i="2"/>
  <c r="BQ296" i="2"/>
  <c r="BP296" i="2"/>
  <c r="BO296" i="2"/>
  <c r="CH298" i="2"/>
  <c r="CM298" i="2"/>
  <c r="CI299" i="2" s="1"/>
  <c r="CL298" i="2"/>
  <c r="CK298" i="2"/>
  <c r="CJ298" i="2"/>
  <c r="CE299" i="2"/>
  <c r="CF299" i="2"/>
  <c r="CF3" i="2" s="1"/>
  <c r="D15" i="1" s="1"/>
  <c r="CD299" i="2"/>
  <c r="CD3" i="2" s="1"/>
  <c r="CC299" i="2"/>
  <c r="CA299" i="2"/>
  <c r="BF288" i="2"/>
  <c r="BJ288" i="2"/>
  <c r="BK288" i="2"/>
  <c r="BG289" i="2" s="1"/>
  <c r="BI288" i="2"/>
  <c r="BH288" i="2"/>
  <c r="E275" i="2" l="1"/>
  <c r="D275" i="2"/>
  <c r="F275" i="2" s="1"/>
  <c r="G275" i="2" s="1"/>
  <c r="C276" i="2" s="1"/>
  <c r="B275" i="2"/>
  <c r="BT284" i="2"/>
  <c r="BX284" i="2"/>
  <c r="BV284" i="2"/>
  <c r="BW284" i="2"/>
  <c r="BY284" i="2"/>
  <c r="BU285" i="2" s="1"/>
  <c r="BA266" i="2"/>
  <c r="BC266" i="2"/>
  <c r="AY266" i="2"/>
  <c r="BB266" i="2"/>
  <c r="BD266" i="2"/>
  <c r="AZ267" i="2" s="1"/>
  <c r="BP297" i="2"/>
  <c r="BM297" i="2"/>
  <c r="BO297" i="2"/>
  <c r="BQ297" i="2"/>
  <c r="BR297" i="2"/>
  <c r="BN298" i="2" s="1"/>
  <c r="CM299" i="2"/>
  <c r="D16" i="1" s="1"/>
  <c r="CK299" i="2"/>
  <c r="CJ299" i="2"/>
  <c r="CH299" i="2"/>
  <c r="CL299" i="2"/>
  <c r="E15" i="1"/>
  <c r="CE3" i="2"/>
  <c r="H15" i="1" s="1"/>
  <c r="BF289" i="2"/>
  <c r="BJ289" i="2"/>
  <c r="BK289" i="2"/>
  <c r="BG290" i="2" s="1"/>
  <c r="BI289" i="2"/>
  <c r="BH289" i="2"/>
  <c r="B276" i="2" l="1"/>
  <c r="D276" i="2"/>
  <c r="E276" i="2"/>
  <c r="F276" i="2" s="1"/>
  <c r="G276" i="2" s="1"/>
  <c r="C277" i="2" s="1"/>
  <c r="BX285" i="2"/>
  <c r="BY285" i="2"/>
  <c r="BU286" i="2" s="1"/>
  <c r="BT285" i="2"/>
  <c r="BW285" i="2"/>
  <c r="BV285" i="2"/>
  <c r="BA267" i="2"/>
  <c r="BD267" i="2"/>
  <c r="AZ268" i="2" s="1"/>
  <c r="BB267" i="2"/>
  <c r="AY267" i="2"/>
  <c r="BC267" i="2"/>
  <c r="BQ298" i="2"/>
  <c r="BR298" i="2"/>
  <c r="BR3" i="2" s="1"/>
  <c r="D13" i="1" s="1"/>
  <c r="BO298" i="2"/>
  <c r="BP298" i="2"/>
  <c r="BP3" i="2" s="1"/>
  <c r="BM298" i="2"/>
  <c r="H16" i="1"/>
  <c r="E16" i="1"/>
  <c r="G15" i="1"/>
  <c r="BF290" i="2"/>
  <c r="BI290" i="2"/>
  <c r="BJ290" i="2"/>
  <c r="BH290" i="2"/>
  <c r="BK290" i="2"/>
  <c r="BG291" i="2" s="1"/>
  <c r="BQ3" i="2" l="1"/>
  <c r="H13" i="1" s="1"/>
  <c r="E13" i="1"/>
  <c r="E277" i="2"/>
  <c r="D277" i="2"/>
  <c r="F277" i="2" s="1"/>
  <c r="G277" i="2" s="1"/>
  <c r="C278" i="2" s="1"/>
  <c r="B277" i="2"/>
  <c r="BY286" i="2"/>
  <c r="BU287" i="2" s="1"/>
  <c r="BW286" i="2"/>
  <c r="BT286" i="2"/>
  <c r="BX286" i="2"/>
  <c r="BV286" i="2"/>
  <c r="AY268" i="2"/>
  <c r="BD268" i="2"/>
  <c r="AZ269" i="2" s="1"/>
  <c r="BC268" i="2"/>
  <c r="BB268" i="2"/>
  <c r="BA268" i="2"/>
  <c r="G16" i="1"/>
  <c r="BF291" i="2"/>
  <c r="BJ291" i="2"/>
  <c r="BI291" i="2"/>
  <c r="BK291" i="2"/>
  <c r="BG292" i="2" s="1"/>
  <c r="BH291" i="2"/>
  <c r="B278" i="2" l="1"/>
  <c r="E278" i="2"/>
  <c r="D278" i="2"/>
  <c r="AY269" i="2"/>
  <c r="BB269" i="2"/>
  <c r="BD269" i="2"/>
  <c r="AZ270" i="2" s="1"/>
  <c r="BC269" i="2"/>
  <c r="BA269" i="2"/>
  <c r="BV287" i="2"/>
  <c r="BY287" i="2"/>
  <c r="BU288" i="2" s="1"/>
  <c r="BW287" i="2"/>
  <c r="BT287" i="2"/>
  <c r="BX287" i="2"/>
  <c r="BJ292" i="2"/>
  <c r="BI292" i="2"/>
  <c r="BH292" i="2"/>
  <c r="BK292" i="2"/>
  <c r="BG293" i="2" s="1"/>
  <c r="BF292" i="2"/>
  <c r="F278" i="2" l="1"/>
  <c r="G278" i="2" s="1"/>
  <c r="C279" i="2" s="1"/>
  <c r="BA270" i="2"/>
  <c r="BC270" i="2"/>
  <c r="AY270" i="2"/>
  <c r="BB270" i="2"/>
  <c r="BD270" i="2"/>
  <c r="AZ271" i="2" s="1"/>
  <c r="BX288" i="2"/>
  <c r="BW288" i="2"/>
  <c r="BV288" i="2"/>
  <c r="BT288" i="2"/>
  <c r="BY288" i="2"/>
  <c r="BU289" i="2" s="1"/>
  <c r="BI293" i="2"/>
  <c r="BF293" i="2"/>
  <c r="BJ293" i="2"/>
  <c r="BH293" i="2"/>
  <c r="BK293" i="2"/>
  <c r="BG294" i="2" s="1"/>
  <c r="D279" i="2" l="1"/>
  <c r="E279" i="2"/>
  <c r="F279" i="2" s="1"/>
  <c r="G279" i="2" s="1"/>
  <c r="C280" i="2" s="1"/>
  <c r="B279" i="2"/>
  <c r="BB271" i="2"/>
  <c r="AY271" i="2"/>
  <c r="BD271" i="2"/>
  <c r="AZ272" i="2" s="1"/>
  <c r="BA271" i="2"/>
  <c r="BC271" i="2"/>
  <c r="BV289" i="2"/>
  <c r="BW289" i="2"/>
  <c r="BY289" i="2"/>
  <c r="BU290" i="2" s="1"/>
  <c r="BX289" i="2"/>
  <c r="BT289" i="2"/>
  <c r="BI294" i="2"/>
  <c r="BH294" i="2"/>
  <c r="BJ294" i="2"/>
  <c r="BK294" i="2"/>
  <c r="BG295" i="2" s="1"/>
  <c r="BF294" i="2"/>
  <c r="E280" i="2" l="1"/>
  <c r="B280" i="2"/>
  <c r="D280" i="2"/>
  <c r="F280" i="2" s="1"/>
  <c r="G280" i="2" s="1"/>
  <c r="C281" i="2" s="1"/>
  <c r="BC272" i="2"/>
  <c r="BB272" i="2"/>
  <c r="BA272" i="2"/>
  <c r="AY272" i="2"/>
  <c r="BD272" i="2"/>
  <c r="AZ273" i="2" s="1"/>
  <c r="BV290" i="2"/>
  <c r="BY290" i="2"/>
  <c r="BU291" i="2" s="1"/>
  <c r="BT290" i="2"/>
  <c r="BX290" i="2"/>
  <c r="BW290" i="2"/>
  <c r="BJ295" i="2"/>
  <c r="BI295" i="2"/>
  <c r="BH295" i="2"/>
  <c r="BF295" i="2"/>
  <c r="BK295" i="2"/>
  <c r="BG296" i="2" s="1"/>
  <c r="D281" i="2" l="1"/>
  <c r="B281" i="2"/>
  <c r="E281" i="2"/>
  <c r="F281" i="2" s="1"/>
  <c r="G281" i="2" s="1"/>
  <c r="C282" i="2" s="1"/>
  <c r="BA273" i="2"/>
  <c r="AY273" i="2"/>
  <c r="BC273" i="2"/>
  <c r="BB273" i="2"/>
  <c r="BD273" i="2"/>
  <c r="AZ274" i="2" s="1"/>
  <c r="BV291" i="2"/>
  <c r="BW291" i="2"/>
  <c r="BY291" i="2"/>
  <c r="BU292" i="2" s="1"/>
  <c r="BX291" i="2"/>
  <c r="BT291" i="2"/>
  <c r="BK296" i="2"/>
  <c r="BG297" i="2" s="1"/>
  <c r="BF296" i="2"/>
  <c r="BH296" i="2"/>
  <c r="BJ296" i="2"/>
  <c r="BI296" i="2"/>
  <c r="E282" i="2" l="1"/>
  <c r="D282" i="2"/>
  <c r="F282" i="2" s="1"/>
  <c r="G282" i="2" s="1"/>
  <c r="C283" i="2" s="1"/>
  <c r="B282" i="2"/>
  <c r="BD274" i="2"/>
  <c r="AZ275" i="2" s="1"/>
  <c r="BA274" i="2"/>
  <c r="BB274" i="2"/>
  <c r="BC274" i="2"/>
  <c r="AY274" i="2"/>
  <c r="BX292" i="2"/>
  <c r="BV292" i="2"/>
  <c r="BT292" i="2"/>
  <c r="BY292" i="2"/>
  <c r="BU293" i="2" s="1"/>
  <c r="BW292" i="2"/>
  <c r="BF297" i="2"/>
  <c r="BJ297" i="2"/>
  <c r="BK297" i="2"/>
  <c r="BG298" i="2" s="1"/>
  <c r="BI297" i="2"/>
  <c r="BH297" i="2"/>
  <c r="D283" i="2" l="1"/>
  <c r="B283" i="2"/>
  <c r="E283" i="2"/>
  <c r="F283" i="2" s="1"/>
  <c r="G283" i="2" s="1"/>
  <c r="C284" i="2" s="1"/>
  <c r="BX293" i="2"/>
  <c r="BV293" i="2"/>
  <c r="BT293" i="2"/>
  <c r="BW293" i="2"/>
  <c r="BY293" i="2"/>
  <c r="BU294" i="2" s="1"/>
  <c r="BA275" i="2"/>
  <c r="BB275" i="2"/>
  <c r="BD275" i="2"/>
  <c r="AZ276" i="2" s="1"/>
  <c r="BC275" i="2"/>
  <c r="AY275" i="2"/>
  <c r="BJ298" i="2"/>
  <c r="BI298" i="2"/>
  <c r="BI3" i="2" s="1"/>
  <c r="BF298" i="2"/>
  <c r="BH298" i="2"/>
  <c r="BK298" i="2"/>
  <c r="BK3" i="2" s="1"/>
  <c r="D284" i="2" l="1"/>
  <c r="E284" i="2"/>
  <c r="F284" i="2"/>
  <c r="G284" i="2" s="1"/>
  <c r="C285" i="2" s="1"/>
  <c r="B284" i="2"/>
  <c r="BD276" i="2"/>
  <c r="AZ277" i="2" s="1"/>
  <c r="BB276" i="2"/>
  <c r="AY276" i="2"/>
  <c r="BA276" i="2"/>
  <c r="BC276" i="2"/>
  <c r="BV294" i="2"/>
  <c r="BT294" i="2"/>
  <c r="BX294" i="2"/>
  <c r="BY294" i="2"/>
  <c r="BU295" i="2" s="1"/>
  <c r="BW294" i="2"/>
  <c r="E12" i="1"/>
  <c r="BJ3" i="2"/>
  <c r="D12" i="1"/>
  <c r="B285" i="2" l="1"/>
  <c r="E285" i="2"/>
  <c r="D285" i="2"/>
  <c r="F285" i="2" s="1"/>
  <c r="G285" i="2" s="1"/>
  <c r="C286" i="2" s="1"/>
  <c r="BT295" i="2"/>
  <c r="BV295" i="2"/>
  <c r="BX295" i="2"/>
  <c r="BY295" i="2"/>
  <c r="BU296" i="2" s="1"/>
  <c r="BW295" i="2"/>
  <c r="BB277" i="2"/>
  <c r="AY277" i="2"/>
  <c r="BD277" i="2"/>
  <c r="AZ278" i="2" s="1"/>
  <c r="BA277" i="2"/>
  <c r="BC277" i="2"/>
  <c r="H12" i="1"/>
  <c r="G13" i="1"/>
  <c r="G12" i="1"/>
  <c r="B286" i="2" l="1"/>
  <c r="D286" i="2"/>
  <c r="E286" i="2"/>
  <c r="BY296" i="2"/>
  <c r="BU297" i="2" s="1"/>
  <c r="BX296" i="2"/>
  <c r="BW296" i="2"/>
  <c r="BV296" i="2"/>
  <c r="BT296" i="2"/>
  <c r="BA278" i="2"/>
  <c r="AY278" i="2"/>
  <c r="BB278" i="2"/>
  <c r="BD278" i="2"/>
  <c r="AZ279" i="2" s="1"/>
  <c r="BC278" i="2"/>
  <c r="F286" i="2" l="1"/>
  <c r="G286" i="2" s="1"/>
  <c r="C287" i="2" s="1"/>
  <c r="B287" i="2"/>
  <c r="D287" i="2"/>
  <c r="E287" i="2"/>
  <c r="BD279" i="2"/>
  <c r="AZ280" i="2" s="1"/>
  <c r="BA279" i="2"/>
  <c r="AY279" i="2"/>
  <c r="BC279" i="2"/>
  <c r="BB279" i="2"/>
  <c r="BW297" i="2"/>
  <c r="BT297" i="2"/>
  <c r="BV297" i="2"/>
  <c r="BY297" i="2"/>
  <c r="BU298" i="2" s="1"/>
  <c r="BX297" i="2"/>
  <c r="F287" i="2" l="1"/>
  <c r="G287" i="2" s="1"/>
  <c r="C288" i="2" s="1"/>
  <c r="BX298" i="2"/>
  <c r="BY298" i="2"/>
  <c r="BY3" i="2" s="1"/>
  <c r="D14" i="1" s="1"/>
  <c r="BV298" i="2"/>
  <c r="BW298" i="2"/>
  <c r="BW3" i="2" s="1"/>
  <c r="BT298" i="2"/>
  <c r="AY280" i="2"/>
  <c r="BD280" i="2"/>
  <c r="AZ281" i="2" s="1"/>
  <c r="BB280" i="2"/>
  <c r="BA280" i="2"/>
  <c r="BC280" i="2"/>
  <c r="B288" i="2" l="1"/>
  <c r="D288" i="2"/>
  <c r="E288" i="2"/>
  <c r="E14" i="1"/>
  <c r="BX3" i="2"/>
  <c r="H14" i="1" s="1"/>
  <c r="AY281" i="2"/>
  <c r="BC281" i="2"/>
  <c r="BB281" i="2"/>
  <c r="BD281" i="2"/>
  <c r="AZ282" i="2" s="1"/>
  <c r="BA281" i="2"/>
  <c r="F288" i="2" l="1"/>
  <c r="G288" i="2" s="1"/>
  <c r="C289" i="2" s="1"/>
  <c r="D289" i="2" s="1"/>
  <c r="BD282" i="2"/>
  <c r="AZ283" i="2" s="1"/>
  <c r="BC282" i="2"/>
  <c r="BB282" i="2"/>
  <c r="BA282" i="2"/>
  <c r="AY282" i="2"/>
  <c r="G14" i="1"/>
  <c r="E289" i="2" l="1"/>
  <c r="B289" i="2"/>
  <c r="F289" i="2"/>
  <c r="G289" i="2" s="1"/>
  <c r="C290" i="2" s="1"/>
  <c r="BB283" i="2"/>
  <c r="BA283" i="2"/>
  <c r="AY283" i="2"/>
  <c r="BD283" i="2"/>
  <c r="AZ284" i="2" s="1"/>
  <c r="BC283" i="2"/>
  <c r="B290" i="2" l="1"/>
  <c r="E290" i="2"/>
  <c r="D290" i="2"/>
  <c r="F290" i="2" s="1"/>
  <c r="G290" i="2" s="1"/>
  <c r="C291" i="2" s="1"/>
  <c r="BD284" i="2"/>
  <c r="AZ285" i="2" s="1"/>
  <c r="BB284" i="2"/>
  <c r="BA284" i="2"/>
  <c r="BC284" i="2"/>
  <c r="AY284" i="2"/>
  <c r="B291" i="2" l="1"/>
  <c r="D291" i="2"/>
  <c r="E291" i="2"/>
  <c r="AY285" i="2"/>
  <c r="BD285" i="2"/>
  <c r="AZ286" i="2" s="1"/>
  <c r="BB285" i="2"/>
  <c r="BA285" i="2"/>
  <c r="BC285" i="2"/>
  <c r="F291" i="2" l="1"/>
  <c r="G291" i="2" s="1"/>
  <c r="C292" i="2" s="1"/>
  <c r="B292" i="2" s="1"/>
  <c r="BD286" i="2"/>
  <c r="AZ287" i="2" s="1"/>
  <c r="BB286" i="2"/>
  <c r="BC286" i="2"/>
  <c r="BA286" i="2"/>
  <c r="AY286" i="2"/>
  <c r="E292" i="2" l="1"/>
  <c r="D292" i="2"/>
  <c r="BA287" i="2"/>
  <c r="AY287" i="2"/>
  <c r="BB287" i="2"/>
  <c r="BC287" i="2"/>
  <c r="BD287" i="2"/>
  <c r="AZ288" i="2" s="1"/>
  <c r="F292" i="2" l="1"/>
  <c r="G292" i="2" s="1"/>
  <c r="C293" i="2" s="1"/>
  <c r="B293" i="2"/>
  <c r="E293" i="2"/>
  <c r="D293" i="2"/>
  <c r="F293" i="2" s="1"/>
  <c r="G293" i="2" s="1"/>
  <c r="C294" i="2" s="1"/>
  <c r="BB288" i="2"/>
  <c r="BA288" i="2"/>
  <c r="AY288" i="2"/>
  <c r="BC288" i="2"/>
  <c r="BD288" i="2"/>
  <c r="AZ289" i="2" s="1"/>
  <c r="B294" i="2" l="1"/>
  <c r="E294" i="2"/>
  <c r="D294" i="2"/>
  <c r="F294" i="2" s="1"/>
  <c r="G294" i="2" s="1"/>
  <c r="C295" i="2" s="1"/>
  <c r="BA289" i="2"/>
  <c r="AY289" i="2"/>
  <c r="BD289" i="2"/>
  <c r="AZ290" i="2" s="1"/>
  <c r="BB289" i="2"/>
  <c r="BC289" i="2"/>
  <c r="E295" i="2" l="1"/>
  <c r="D295" i="2"/>
  <c r="B295" i="2"/>
  <c r="AY290" i="2"/>
  <c r="BB290" i="2"/>
  <c r="BD290" i="2"/>
  <c r="AZ291" i="2" s="1"/>
  <c r="BA290" i="2"/>
  <c r="BC290" i="2"/>
  <c r="F295" i="2" l="1"/>
  <c r="G295" i="2" s="1"/>
  <c r="C296" i="2" s="1"/>
  <c r="E296" i="2" s="1"/>
  <c r="BD291" i="2"/>
  <c r="AZ292" i="2" s="1"/>
  <c r="BA291" i="2"/>
  <c r="AY291" i="2"/>
  <c r="BB291" i="2"/>
  <c r="BC291" i="2"/>
  <c r="B296" i="2" l="1"/>
  <c r="D296" i="2"/>
  <c r="F296" i="2" s="1"/>
  <c r="G296" i="2" s="1"/>
  <c r="C297" i="2" s="1"/>
  <c r="D297" i="2" s="1"/>
  <c r="BA292" i="2"/>
  <c r="BD292" i="2"/>
  <c r="AZ293" i="2" s="1"/>
  <c r="AY292" i="2"/>
  <c r="BB292" i="2"/>
  <c r="BC292" i="2"/>
  <c r="E297" i="2" l="1"/>
  <c r="F297" i="2"/>
  <c r="G297" i="2" s="1"/>
  <c r="C298" i="2" s="1"/>
  <c r="B297" i="2"/>
  <c r="D298" i="2"/>
  <c r="E298" i="2"/>
  <c r="BB293" i="2"/>
  <c r="BD293" i="2"/>
  <c r="AZ294" i="2" s="1"/>
  <c r="BA293" i="2"/>
  <c r="AY293" i="2"/>
  <c r="BC293" i="2"/>
  <c r="B298" i="2" l="1"/>
  <c r="F298" i="2"/>
  <c r="G298" i="2" s="1"/>
  <c r="C299" i="2" s="1"/>
  <c r="D299" i="2" s="1"/>
  <c r="BD294" i="2"/>
  <c r="AZ295" i="2" s="1"/>
  <c r="AY294" i="2"/>
  <c r="BB294" i="2"/>
  <c r="BC294" i="2"/>
  <c r="BA294" i="2"/>
  <c r="E299" i="2" l="1"/>
  <c r="F299" i="2" s="1"/>
  <c r="G299" i="2" s="1"/>
  <c r="C300" i="2" s="1"/>
  <c r="E300" i="2" s="1"/>
  <c r="B299" i="2"/>
  <c r="BD295" i="2"/>
  <c r="AZ296" i="2" s="1"/>
  <c r="AY295" i="2"/>
  <c r="BC295" i="2"/>
  <c r="BB295" i="2"/>
  <c r="BA295" i="2"/>
  <c r="B300" i="2" l="1"/>
  <c r="D300" i="2"/>
  <c r="F300" i="2" s="1"/>
  <c r="G300" i="2" s="1"/>
  <c r="C301" i="2" s="1"/>
  <c r="B301" i="2" s="1"/>
  <c r="BC296" i="2"/>
  <c r="BA296" i="2"/>
  <c r="BB296" i="2"/>
  <c r="BD296" i="2"/>
  <c r="AZ297" i="2" s="1"/>
  <c r="AY296" i="2"/>
  <c r="D301" i="2" l="1"/>
  <c r="E301" i="2"/>
  <c r="F301" i="2"/>
  <c r="G301" i="2" s="1"/>
  <c r="C302" i="2" s="1"/>
  <c r="B302" i="2" s="1"/>
  <c r="BD297" i="2"/>
  <c r="AZ298" i="2" s="1"/>
  <c r="BB297" i="2"/>
  <c r="BA297" i="2"/>
  <c r="BC297" i="2"/>
  <c r="AY297" i="2"/>
  <c r="E302" i="2" l="1"/>
  <c r="D302" i="2"/>
  <c r="BD298" i="2"/>
  <c r="AZ299" i="2" s="1"/>
  <c r="BA298" i="2"/>
  <c r="BB298" i="2"/>
  <c r="AY298" i="2"/>
  <c r="BC298" i="2"/>
  <c r="F302" i="2" l="1"/>
  <c r="G302" i="2" s="1"/>
  <c r="C303" i="2" s="1"/>
  <c r="E303" i="2" s="1"/>
  <c r="D303" i="2"/>
  <c r="B303" i="2"/>
  <c r="BD299" i="2"/>
  <c r="AZ300" i="2" s="1"/>
  <c r="BA299" i="2"/>
  <c r="BB299" i="2"/>
  <c r="BC299" i="2"/>
  <c r="AY299" i="2"/>
  <c r="F303" i="2" l="1"/>
  <c r="G303" i="2" s="1"/>
  <c r="C304" i="2" s="1"/>
  <c r="E304" i="2" s="1"/>
  <c r="E3" i="2" s="1"/>
  <c r="E4" i="1" s="1"/>
  <c r="B304" i="2"/>
  <c r="D304" i="2"/>
  <c r="F304" i="2" s="1"/>
  <c r="G304" i="2" s="1"/>
  <c r="G3" i="2" s="1"/>
  <c r="D4" i="1" s="1"/>
  <c r="BD300" i="2"/>
  <c r="AZ301" i="2" s="1"/>
  <c r="BB300" i="2"/>
  <c r="BA300" i="2"/>
  <c r="BC300" i="2"/>
  <c r="AY300" i="2"/>
  <c r="F3" i="2" l="1"/>
  <c r="H4" i="1" s="1"/>
  <c r="G4" i="1"/>
  <c r="BA301" i="2"/>
  <c r="BD301" i="2"/>
  <c r="AZ302" i="2" s="1"/>
  <c r="BC301" i="2"/>
  <c r="AY301" i="2"/>
  <c r="BB301" i="2"/>
  <c r="BC302" i="2" l="1"/>
  <c r="BD302" i="2"/>
  <c r="AZ303" i="2" s="1"/>
  <c r="BA302" i="2"/>
  <c r="AY302" i="2"/>
  <c r="BB302" i="2"/>
  <c r="BB303" i="2" l="1"/>
  <c r="BA303" i="2"/>
  <c r="BD303" i="2"/>
  <c r="AZ304" i="2" s="1"/>
  <c r="BC303" i="2"/>
  <c r="AY303" i="2"/>
  <c r="BC304" i="2" l="1"/>
  <c r="BB304" i="2"/>
  <c r="BA304" i="2"/>
  <c r="AY304" i="2"/>
  <c r="BD304" i="2"/>
  <c r="AZ305" i="2" s="1"/>
  <c r="BC305" i="2" l="1"/>
  <c r="BB305" i="2"/>
  <c r="BA305" i="2"/>
  <c r="AY305" i="2"/>
  <c r="BD305" i="2"/>
  <c r="AZ306" i="2" s="1"/>
  <c r="BC306" i="2" l="1"/>
  <c r="BB306" i="2"/>
  <c r="AY306" i="2"/>
  <c r="BA306" i="2"/>
  <c r="BD306" i="2"/>
  <c r="AZ307" i="2" s="1"/>
  <c r="BD307" i="2" l="1"/>
  <c r="AZ308" i="2" s="1"/>
  <c r="BC307" i="2"/>
  <c r="BA307" i="2"/>
  <c r="BB307" i="2"/>
  <c r="AY307" i="2"/>
  <c r="BB308" i="2" l="1"/>
  <c r="AY308" i="2"/>
  <c r="BC308" i="2"/>
  <c r="BA308" i="2"/>
  <c r="BD308" i="2"/>
  <c r="AZ309" i="2" s="1"/>
  <c r="BD309" i="2" l="1"/>
  <c r="AZ310" i="2" s="1"/>
  <c r="BA309" i="2"/>
  <c r="BC309" i="2"/>
  <c r="AY309" i="2"/>
  <c r="BB309" i="2"/>
  <c r="BA310" i="2" l="1"/>
  <c r="AY310" i="2"/>
  <c r="BB310" i="2"/>
  <c r="BD310" i="2"/>
  <c r="AZ311" i="2" s="1"/>
  <c r="BC310" i="2"/>
  <c r="BD311" i="2" l="1"/>
  <c r="BD3" i="2" s="1"/>
  <c r="D11" i="1" s="1"/>
  <c r="BC311" i="2"/>
  <c r="BB311" i="2"/>
  <c r="BB3" i="2" s="1"/>
  <c r="BA311" i="2"/>
  <c r="AY311" i="2"/>
  <c r="BC3" i="2" l="1"/>
  <c r="H11" i="1" s="1"/>
  <c r="E11" i="1"/>
  <c r="G11" i="1" l="1"/>
</calcChain>
</file>

<file path=xl/sharedStrings.xml><?xml version="1.0" encoding="utf-8"?>
<sst xmlns="http://schemas.openxmlformats.org/spreadsheetml/2006/main" count="178" uniqueCount="48">
  <si>
    <t>परतफेड कालावधी</t>
  </si>
  <si>
    <t>एकूण व्याज परतफेड (₹ लाखांत)</t>
  </si>
  <si>
    <t>कर्ज मुद्दल रक्कम (₹ लाखांत)</t>
  </si>
  <si>
    <t>एकूण परतफेड = कर्ज मुद्दल + व्याज  (₹ लाखांत)</t>
  </si>
  <si>
    <t>व्याजाचे मुद्दल रकमेशी प्रमाण</t>
  </si>
  <si>
    <t>महिने</t>
  </si>
  <si>
    <t xml:space="preserve">ईएमआय बँकेने दिलेल्या कर्जाच्या संपूर्ण 25 वर्षांच्या कालावधीत भरला असता </t>
  </si>
  <si>
    <t xml:space="preserve">दरवर्षी कर्जाची 10% रक्कम अधिक भरणे </t>
  </si>
  <si>
    <t xml:space="preserve">दरवर्षी कर्जाची 5% रक्कम अधिक भरणे </t>
  </si>
  <si>
    <t>दरवर्षी ईएमआय मध्ये ₹ 5,000 ने वाढ करणे</t>
  </si>
  <si>
    <t>दरवर्षी ईएमआय मध्ये ₹ 10,000 ने वाढ करणे</t>
  </si>
  <si>
    <t>दरवर्षी ईएमआय मध्ये 5% ने वाढ करणे</t>
  </si>
  <si>
    <t>दरवर्षी ईएमआय मध्ये 10% ने वाढ करणे</t>
  </si>
  <si>
    <t xml:space="preserve">दरवर्षी 1 ईएमआय अधिक भरणे </t>
  </si>
  <si>
    <t xml:space="preserve">दरवर्षी 2 ईएमआय अधिक भरणे </t>
  </si>
  <si>
    <t xml:space="preserve">दर 6 महिन्यांनी प्रत्येकी 1 ईएमआय अधिक भरणे </t>
  </si>
  <si>
    <t xml:space="preserve">पहिल्या 6 महिन्यांनी 1 व पुढच्या 6 महिन्यांनी 2 ईएमआय अधिक भरणे म्हणजे वर्षभरात एकूण 3 ईएमआय अधिकचे भरणे.  </t>
  </si>
  <si>
    <t xml:space="preserve">दरवर्षी 1 लाख अधिक भरणे </t>
  </si>
  <si>
    <t xml:space="preserve">दरवर्षी 2 लाख अधिक भरणे </t>
  </si>
  <si>
    <t xml:space="preserve">दरवर्षी 5 लाख अधिक भरणे </t>
  </si>
  <si>
    <t>Annual Interest Rate %</t>
  </si>
  <si>
    <t>Loan Amount</t>
  </si>
  <si>
    <t>Interest</t>
  </si>
  <si>
    <t>Principal Repaid</t>
  </si>
  <si>
    <t>Remaining Principal Amount</t>
  </si>
  <si>
    <t>EMI</t>
  </si>
  <si>
    <t>Opening Balance</t>
  </si>
  <si>
    <t>Month</t>
  </si>
  <si>
    <t>Tenure</t>
  </si>
  <si>
    <t>Total Interest</t>
  </si>
  <si>
    <t>₹50 लाख कर्जासाठी मुदतपूर्व परतफेडीचे पर्याय पुढीलप्रमाणे आहेत.</t>
  </si>
  <si>
    <t>For Detailed Explanations &amp; examples kindly refer book "Karjamkuta Vha"</t>
  </si>
  <si>
    <t>All calculation methodologies and their limitations are explained in the disclaimers published on staydebtsfree.com and on Page 9 of “Karjamukta Vha.”</t>
  </si>
  <si>
    <t>1. Original Repayment Schedule Chart</t>
  </si>
  <si>
    <t>2. 10% Extra Payment Every Year</t>
  </si>
  <si>
    <t>3. 5% Extra Payment</t>
  </si>
  <si>
    <t>4. ₹5,000 paid more every year</t>
  </si>
  <si>
    <t>5. ₹10,000 paid more every year</t>
  </si>
  <si>
    <t>6. 5% Extra EMI</t>
  </si>
  <si>
    <t>7. 10% Extra EMI</t>
  </si>
  <si>
    <t>8. 1 EMI EXTRA EVERY YEAR END</t>
  </si>
  <si>
    <t>9. 2 EMI EXTRA EVERY YEAR END</t>
  </si>
  <si>
    <t>10. 2 EMI EVERY 6 Months</t>
  </si>
  <si>
    <t>11. 1 EXTRA EMI AFTER 6 MONTHS &amp; 2 AFTER 12 MONTHS</t>
  </si>
  <si>
    <t>12. ₹1 Lakh Extra Payment</t>
  </si>
  <si>
    <t>13. ₹2 Lakh Extra Payment</t>
  </si>
  <si>
    <t>14. ₹ 5 Lakh Extra Payment</t>
  </si>
  <si>
    <t xml:space="preserve">📌 Edit the inputs in next sheet - ROI, Loan amount and tenure (in months) to see your EMI, total interest outgo and repayment schedule instantly.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</si>
</sst>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 #,##0_ ;_ * \-#,##0_ ;_ * &quot;-&quot;??_ ;_ @_ "/>
  </numFmts>
  <fonts count="26" x14ac:knownFonts="1">
    <font>
      <sz val="10"/>
      <color rgb="FF000000"/>
      <name val="Arial"/>
      <scheme val="minor"/>
    </font>
    <font>
      <sz val="12"/>
      <color theme="1"/>
      <name val="Arial"/>
      <family val="2"/>
    </font>
    <font>
      <b/>
      <sz val="12"/>
      <color theme="1"/>
      <name val="Arial"/>
      <family val="2"/>
    </font>
    <font>
      <sz val="10"/>
      <name val="Arial"/>
      <family val="2"/>
    </font>
    <font>
      <sz val="10"/>
      <color theme="1"/>
      <name val="Arial"/>
      <family val="2"/>
    </font>
    <font>
      <sz val="10"/>
      <color rgb="FF000000"/>
      <name val="Arial"/>
      <family val="2"/>
      <scheme val="minor"/>
    </font>
    <font>
      <sz val="10"/>
      <color rgb="FF000000"/>
      <name val="Arial"/>
      <family val="2"/>
    </font>
    <font>
      <sz val="10"/>
      <color rgb="FF000000"/>
      <name val="Arial"/>
      <family val="2"/>
      <scheme val="minor"/>
    </font>
    <font>
      <b/>
      <sz val="12"/>
      <color theme="1"/>
      <name val="Avenir Next LT Pro"/>
      <family val="2"/>
    </font>
    <font>
      <b/>
      <sz val="10"/>
      <color rgb="FF000000"/>
      <name val="Avenir Next LT Pro"/>
      <family val="2"/>
    </font>
    <font>
      <b/>
      <sz val="10"/>
      <color theme="1"/>
      <name val="Avenir Next LT Pro"/>
      <family val="2"/>
    </font>
    <font>
      <b/>
      <sz val="10"/>
      <color rgb="FF000000"/>
      <name val="Arial"/>
      <family val="2"/>
      <scheme val="minor"/>
    </font>
    <font>
      <sz val="12"/>
      <color rgb="FFFFFF00"/>
      <name val="Arial"/>
      <family val="2"/>
    </font>
    <font>
      <b/>
      <sz val="12"/>
      <color rgb="FFFFFF00"/>
      <name val="Avenir Next LT Pro"/>
      <family val="2"/>
    </font>
    <font>
      <sz val="10"/>
      <color rgb="FFFFFF00"/>
      <name val="Arial"/>
      <family val="2"/>
      <scheme val="minor"/>
    </font>
    <font>
      <b/>
      <sz val="11"/>
      <color theme="1"/>
      <name val="Arial"/>
      <family val="2"/>
    </font>
    <font>
      <b/>
      <sz val="14"/>
      <color theme="1"/>
      <name val="Arial"/>
      <family val="2"/>
    </font>
    <font>
      <b/>
      <sz val="12"/>
      <name val="Arial"/>
      <family val="2"/>
    </font>
    <font>
      <u/>
      <sz val="10"/>
      <color theme="10"/>
      <name val="Arial"/>
      <family val="2"/>
      <scheme val="minor"/>
    </font>
    <font>
      <b/>
      <sz val="10"/>
      <color theme="0"/>
      <name val="Avenir Next LT Pro"/>
      <family val="2"/>
    </font>
    <font>
      <b/>
      <sz val="8"/>
      <color rgb="FFFFFF00"/>
      <name val="Avenir Next LT Pro"/>
      <family val="2"/>
    </font>
    <font>
      <sz val="12"/>
      <color theme="1"/>
      <name val="Avenir Next LT Pro"/>
      <family val="2"/>
    </font>
    <font>
      <sz val="9"/>
      <color theme="1"/>
      <name val="Avenir Next LT Pro"/>
      <family val="2"/>
    </font>
    <font>
      <sz val="10"/>
      <color theme="1"/>
      <name val="Avenir Next LT Pro"/>
      <family val="2"/>
    </font>
    <font>
      <sz val="10"/>
      <color rgb="FF000000"/>
      <name val="Avenir Next LT Pro"/>
      <family val="2"/>
    </font>
    <font>
      <b/>
      <sz val="10"/>
      <color rgb="FFFFFF00"/>
      <name val="Avenir Next LT Pro"/>
      <family val="2"/>
    </font>
  </fonts>
  <fills count="15">
    <fill>
      <patternFill patternType="none"/>
    </fill>
    <fill>
      <patternFill patternType="gray125"/>
    </fill>
    <fill>
      <patternFill patternType="solid">
        <fgColor rgb="FFFFF2CC"/>
        <bgColor rgb="FFFFF2CC"/>
      </patternFill>
    </fill>
    <fill>
      <patternFill patternType="solid">
        <fgColor theme="8" tint="0.79998168889431442"/>
        <bgColor indexed="64"/>
      </patternFill>
    </fill>
    <fill>
      <patternFill patternType="solid">
        <fgColor theme="8" tint="0.39997558519241921"/>
        <bgColor rgb="FFCC4125"/>
      </patternFill>
    </fill>
    <fill>
      <patternFill patternType="solid">
        <fgColor theme="8" tint="0.79998168889431442"/>
        <bgColor rgb="FF666666"/>
      </patternFill>
    </fill>
    <fill>
      <patternFill patternType="solid">
        <fgColor theme="8" tint="0.79998168889431442"/>
        <bgColor rgb="FFFFFF00"/>
      </patternFill>
    </fill>
    <fill>
      <patternFill patternType="solid">
        <fgColor rgb="FF002060"/>
        <bgColor indexed="64"/>
      </patternFill>
    </fill>
    <fill>
      <patternFill patternType="solid">
        <fgColor theme="8" tint="0.79998168889431442"/>
        <bgColor rgb="FFFFFFFF"/>
      </patternFill>
    </fill>
    <fill>
      <patternFill patternType="solid">
        <fgColor theme="8" tint="0.39997558519241921"/>
        <bgColor indexed="64"/>
      </patternFill>
    </fill>
    <fill>
      <patternFill patternType="solid">
        <fgColor theme="8" tint="0.39997558519241921"/>
        <bgColor rgb="FFFFFF00"/>
      </patternFill>
    </fill>
    <fill>
      <patternFill patternType="solid">
        <fgColor theme="6" tint="0.79998168889431442"/>
        <bgColor indexed="64"/>
      </patternFill>
    </fill>
    <fill>
      <patternFill patternType="solid">
        <fgColor theme="6" tint="0.79998168889431442"/>
        <bgColor rgb="FFFFFFFF"/>
      </patternFill>
    </fill>
    <fill>
      <patternFill patternType="solid">
        <fgColor theme="0"/>
        <bgColor indexed="64"/>
      </patternFill>
    </fill>
    <fill>
      <patternFill patternType="solid">
        <fgColor rgb="FF001B50"/>
        <bgColor indexed="64"/>
      </patternFill>
    </fill>
  </fills>
  <borders count="21">
    <border>
      <left/>
      <right/>
      <top/>
      <bottom/>
      <diagonal/>
    </border>
    <border>
      <left style="hair">
        <color indexed="64"/>
      </left>
      <right style="hair">
        <color indexed="64"/>
      </right>
      <top style="hair">
        <color indexed="64"/>
      </top>
      <bottom style="hair">
        <color indexed="64"/>
      </bottom>
      <diagonal/>
    </border>
    <border>
      <left style="medium">
        <color indexed="64"/>
      </left>
      <right style="hair">
        <color rgb="FF000000"/>
      </right>
      <top style="medium">
        <color indexed="64"/>
      </top>
      <bottom/>
      <diagonal/>
    </border>
    <border>
      <left style="hair">
        <color rgb="FF000000"/>
      </left>
      <right style="hair">
        <color rgb="FF000000"/>
      </right>
      <top style="medium">
        <color indexed="64"/>
      </top>
      <bottom/>
      <diagonal/>
    </border>
    <border>
      <left style="hair">
        <color rgb="FF000000"/>
      </left>
      <right style="hair">
        <color rgb="FF000000"/>
      </right>
      <top style="medium">
        <color indexed="64"/>
      </top>
      <bottom style="hair">
        <color rgb="FF000000"/>
      </bottom>
      <diagonal/>
    </border>
    <border>
      <left style="hair">
        <color rgb="FF000000"/>
      </left>
      <right style="medium">
        <color indexed="64"/>
      </right>
      <top style="medium">
        <color indexed="64"/>
      </top>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rgb="FF000000"/>
      </right>
      <top/>
      <bottom style="medium">
        <color indexed="64"/>
      </bottom>
      <diagonal/>
    </border>
    <border>
      <left style="hair">
        <color rgb="FF000000"/>
      </left>
      <right style="hair">
        <color rgb="FF000000"/>
      </right>
      <top/>
      <bottom style="medium">
        <color indexed="64"/>
      </bottom>
      <diagonal/>
    </border>
    <border>
      <left style="hair">
        <color rgb="FF000000"/>
      </left>
      <right style="hair">
        <color rgb="FF000000"/>
      </right>
      <top style="hair">
        <color rgb="FF000000"/>
      </top>
      <bottom style="medium">
        <color indexed="64"/>
      </bottom>
      <diagonal/>
    </border>
    <border>
      <left style="hair">
        <color rgb="FF000000"/>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3" fontId="7" fillId="0" borderId="0" applyFont="0" applyFill="0" applyBorder="0" applyAlignment="0" applyProtection="0"/>
    <xf numFmtId="0" fontId="18" fillId="0" borderId="0" applyNumberFormat="0" applyFill="0" applyBorder="0" applyAlignment="0" applyProtection="0"/>
    <xf numFmtId="0" fontId="5" fillId="0" borderId="0"/>
  </cellStyleXfs>
  <cellXfs count="95">
    <xf numFmtId="0" fontId="0" fillId="0" borderId="0" xfId="0"/>
    <xf numFmtId="0" fontId="1" fillId="0" borderId="0" xfId="0" applyFont="1"/>
    <xf numFmtId="0" fontId="2" fillId="0" borderId="0" xfId="0" applyFont="1"/>
    <xf numFmtId="1" fontId="4" fillId="0" borderId="0" xfId="0" applyNumberFormat="1" applyFont="1" applyAlignment="1">
      <alignment horizontal="center"/>
    </xf>
    <xf numFmtId="3" fontId="1" fillId="0" borderId="0" xfId="0" applyNumberFormat="1" applyFont="1"/>
    <xf numFmtId="0" fontId="1" fillId="2" borderId="0" xfId="0" applyFont="1" applyFill="1"/>
    <xf numFmtId="3" fontId="1" fillId="2" borderId="0" xfId="0" applyNumberFormat="1" applyFont="1" applyFill="1"/>
    <xf numFmtId="1" fontId="1" fillId="0" borderId="0" xfId="0" applyNumberFormat="1" applyFont="1"/>
    <xf numFmtId="1" fontId="1" fillId="2" borderId="0" xfId="0" applyNumberFormat="1" applyFont="1" applyFill="1"/>
    <xf numFmtId="0" fontId="5" fillId="0" borderId="0" xfId="0" applyFont="1"/>
    <xf numFmtId="0" fontId="9"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164" fontId="8" fillId="4" borderId="1" xfId="1" applyNumberFormat="1"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0" borderId="1" xfId="0" applyFont="1" applyBorder="1" applyAlignment="1">
      <alignment horizontal="center"/>
    </xf>
    <xf numFmtId="3" fontId="10" fillId="0" borderId="1" xfId="0" applyNumberFormat="1" applyFont="1" applyBorder="1" applyAlignment="1">
      <alignment horizontal="center"/>
    </xf>
    <xf numFmtId="1" fontId="10" fillId="0" borderId="1" xfId="0" applyNumberFormat="1" applyFont="1" applyBorder="1" applyAlignment="1">
      <alignment horizontal="center"/>
    </xf>
    <xf numFmtId="0" fontId="10" fillId="6" borderId="1" xfId="0" applyFont="1" applyFill="1" applyBorder="1" applyAlignment="1">
      <alignment horizontal="center"/>
    </xf>
    <xf numFmtId="3" fontId="10" fillId="6" borderId="1" xfId="0" applyNumberFormat="1" applyFont="1" applyFill="1" applyBorder="1" applyAlignment="1">
      <alignment horizontal="center"/>
    </xf>
    <xf numFmtId="1" fontId="10" fillId="6" borderId="1" xfId="0" applyNumberFormat="1" applyFont="1" applyFill="1" applyBorder="1" applyAlignment="1">
      <alignment horizontal="center"/>
    </xf>
    <xf numFmtId="0" fontId="1" fillId="0" borderId="0" xfId="0" applyFont="1" applyAlignment="1">
      <alignment horizontal="center" vertical="center" wrapText="1"/>
    </xf>
    <xf numFmtId="0" fontId="6" fillId="0" borderId="0" xfId="0" applyFont="1" applyAlignment="1">
      <alignment vertical="center" wrapText="1"/>
    </xf>
    <xf numFmtId="3" fontId="4" fillId="0" borderId="0" xfId="0" applyNumberFormat="1" applyFont="1" applyAlignment="1">
      <alignment horizontal="center"/>
    </xf>
    <xf numFmtId="3" fontId="10" fillId="0" borderId="0" xfId="0" applyNumberFormat="1" applyFont="1" applyAlignment="1">
      <alignment horizontal="center"/>
    </xf>
    <xf numFmtId="3" fontId="10" fillId="6" borderId="0" xfId="0" applyNumberFormat="1" applyFont="1" applyFill="1" applyAlignment="1">
      <alignment horizontal="center"/>
    </xf>
    <xf numFmtId="0" fontId="11" fillId="0" borderId="0" xfId="0" applyFont="1"/>
    <xf numFmtId="0" fontId="8" fillId="7" borderId="0" xfId="0" applyFont="1" applyFill="1" applyAlignment="1">
      <alignment horizontal="center" vertical="center" wrapText="1"/>
    </xf>
    <xf numFmtId="0" fontId="1" fillId="7" borderId="0" xfId="0" applyFont="1" applyFill="1"/>
    <xf numFmtId="0" fontId="10" fillId="7" borderId="0" xfId="0" applyFont="1" applyFill="1" applyAlignment="1">
      <alignment horizontal="center" vertical="center" wrapText="1"/>
    </xf>
    <xf numFmtId="3" fontId="10" fillId="7" borderId="0" xfId="0" applyNumberFormat="1" applyFont="1" applyFill="1" applyAlignment="1">
      <alignment horizontal="center"/>
    </xf>
    <xf numFmtId="0" fontId="0" fillId="7" borderId="0" xfId="0" applyFill="1"/>
    <xf numFmtId="0" fontId="1" fillId="7" borderId="0" xfId="0" applyFont="1" applyFill="1" applyAlignment="1">
      <alignment horizontal="center" vertical="center" wrapText="1"/>
    </xf>
    <xf numFmtId="0" fontId="6" fillId="7" borderId="0" xfId="0" applyFont="1" applyFill="1" applyAlignment="1">
      <alignment vertical="center" wrapText="1"/>
    </xf>
    <xf numFmtId="3" fontId="1" fillId="7" borderId="0" xfId="0" applyNumberFormat="1" applyFont="1" applyFill="1"/>
    <xf numFmtId="0" fontId="12" fillId="7" borderId="0" xfId="0" applyFont="1" applyFill="1"/>
    <xf numFmtId="0" fontId="13" fillId="7" borderId="0" xfId="0" applyFont="1" applyFill="1" applyAlignment="1">
      <alignment horizontal="center" wrapText="1"/>
    </xf>
    <xf numFmtId="0" fontId="14" fillId="7" borderId="0" xfId="0" applyFont="1" applyFill="1"/>
    <xf numFmtId="1" fontId="1" fillId="7" borderId="0" xfId="0" applyNumberFormat="1" applyFont="1" applyFill="1"/>
    <xf numFmtId="0" fontId="1" fillId="0" borderId="0" xfId="0" applyFont="1" applyAlignment="1">
      <alignment horizontal="center" vertical="center"/>
    </xf>
    <xf numFmtId="0" fontId="0" fillId="0" borderId="0" xfId="0" applyAlignment="1">
      <alignment horizontal="center" vertical="center"/>
    </xf>
    <xf numFmtId="0" fontId="2" fillId="8" borderId="4" xfId="0" applyFont="1" applyFill="1" applyBorder="1" applyAlignment="1">
      <alignment horizontal="center" wrapText="1"/>
    </xf>
    <xf numFmtId="3" fontId="10" fillId="9" borderId="1" xfId="0" applyNumberFormat="1" applyFont="1" applyFill="1" applyBorder="1" applyAlignment="1">
      <alignment horizontal="center"/>
    </xf>
    <xf numFmtId="3" fontId="10" fillId="10" borderId="1" xfId="0" applyNumberFormat="1" applyFont="1" applyFill="1" applyBorder="1" applyAlignment="1">
      <alignment horizontal="center"/>
    </xf>
    <xf numFmtId="0" fontId="15" fillId="11" borderId="11" xfId="0" applyFont="1" applyFill="1" applyBorder="1" applyAlignment="1">
      <alignment horizontal="center" vertical="center"/>
    </xf>
    <xf numFmtId="0" fontId="15" fillId="12" borderId="12" xfId="0" applyFont="1" applyFill="1" applyBorder="1" applyAlignment="1">
      <alignment vertical="center" wrapText="1"/>
    </xf>
    <xf numFmtId="0" fontId="15" fillId="11" borderId="6" xfId="0" applyFont="1" applyFill="1" applyBorder="1" applyAlignment="1">
      <alignment horizontal="center" vertical="center"/>
    </xf>
    <xf numFmtId="0" fontId="15" fillId="11" borderId="1" xfId="0" applyFont="1" applyFill="1" applyBorder="1" applyAlignment="1">
      <alignment vertical="center" wrapText="1"/>
    </xf>
    <xf numFmtId="0" fontId="15" fillId="11" borderId="8" xfId="0" applyFont="1" applyFill="1" applyBorder="1" applyAlignment="1">
      <alignment horizontal="center" vertical="center"/>
    </xf>
    <xf numFmtId="0" fontId="15" fillId="11" borderId="9" xfId="0" applyFont="1" applyFill="1" applyBorder="1" applyAlignment="1">
      <alignment vertical="center" wrapText="1"/>
    </xf>
    <xf numFmtId="0" fontId="8" fillId="11" borderId="12" xfId="0" applyFont="1" applyFill="1" applyBorder="1" applyAlignment="1">
      <alignment horizontal="center" vertical="center"/>
    </xf>
    <xf numFmtId="164" fontId="8" fillId="11" borderId="12" xfId="1" applyNumberFormat="1" applyFont="1" applyFill="1" applyBorder="1" applyAlignment="1">
      <alignment horizontal="right" vertical="center"/>
    </xf>
    <xf numFmtId="10" fontId="8" fillId="11" borderId="13" xfId="0" applyNumberFormat="1" applyFont="1" applyFill="1" applyBorder="1" applyAlignment="1">
      <alignment horizontal="right" vertical="center"/>
    </xf>
    <xf numFmtId="0" fontId="8" fillId="11" borderId="1" xfId="0" applyFont="1" applyFill="1" applyBorder="1" applyAlignment="1">
      <alignment horizontal="center" vertical="center"/>
    </xf>
    <xf numFmtId="164" fontId="8" fillId="11" borderId="1" xfId="1" applyNumberFormat="1" applyFont="1" applyFill="1" applyBorder="1" applyAlignment="1">
      <alignment horizontal="right" vertical="center"/>
    </xf>
    <xf numFmtId="10" fontId="8" fillId="11" borderId="7" xfId="0" applyNumberFormat="1" applyFont="1" applyFill="1" applyBorder="1" applyAlignment="1">
      <alignment horizontal="right" vertical="center"/>
    </xf>
    <xf numFmtId="0" fontId="8" fillId="12" borderId="1" xfId="0" applyFont="1" applyFill="1" applyBorder="1" applyAlignment="1">
      <alignment horizontal="center" vertical="center" wrapText="1"/>
    </xf>
    <xf numFmtId="164" fontId="8" fillId="12" borderId="1" xfId="1" applyNumberFormat="1" applyFont="1" applyFill="1" applyBorder="1" applyAlignment="1">
      <alignment horizontal="right" vertical="center" wrapText="1"/>
    </xf>
    <xf numFmtId="0" fontId="8" fillId="11" borderId="9" xfId="0" applyFont="1" applyFill="1" applyBorder="1" applyAlignment="1">
      <alignment horizontal="center" vertical="center"/>
    </xf>
    <xf numFmtId="164" fontId="8" fillId="11" borderId="9" xfId="1" applyNumberFormat="1" applyFont="1" applyFill="1" applyBorder="1" applyAlignment="1">
      <alignment horizontal="right" vertical="center"/>
    </xf>
    <xf numFmtId="10" fontId="8" fillId="11" borderId="10" xfId="0" applyNumberFormat="1" applyFont="1" applyFill="1" applyBorder="1" applyAlignment="1">
      <alignment horizontal="right" vertical="center"/>
    </xf>
    <xf numFmtId="0" fontId="0" fillId="7" borderId="0" xfId="0" applyFill="1" applyAlignment="1">
      <alignment horizontal="center" vertical="center"/>
    </xf>
    <xf numFmtId="0" fontId="2" fillId="7" borderId="0" xfId="0" applyFont="1" applyFill="1"/>
    <xf numFmtId="0" fontId="11" fillId="7" borderId="0" xfId="0" applyFont="1" applyFill="1"/>
    <xf numFmtId="0" fontId="1" fillId="7" borderId="0" xfId="0" applyFont="1" applyFill="1" applyAlignment="1">
      <alignment horizontal="center" vertical="center"/>
    </xf>
    <xf numFmtId="0" fontId="5" fillId="13" borderId="0" xfId="3" applyFill="1" applyAlignment="1">
      <alignment horizontal="center"/>
    </xf>
    <xf numFmtId="0" fontId="5" fillId="0" borderId="0" xfId="3" applyAlignment="1">
      <alignment horizontal="center"/>
    </xf>
    <xf numFmtId="0" fontId="5" fillId="13" borderId="0" xfId="3" applyFill="1"/>
    <xf numFmtId="0" fontId="5" fillId="14" borderId="0" xfId="3" applyFill="1"/>
    <xf numFmtId="0" fontId="5" fillId="0" borderId="0" xfId="3"/>
    <xf numFmtId="0" fontId="21" fillId="0" borderId="0" xfId="0" applyFont="1" applyAlignment="1">
      <alignment horizontal="center" vertical="center"/>
    </xf>
    <xf numFmtId="0" fontId="22" fillId="0" borderId="0" xfId="0" applyFont="1" applyAlignment="1">
      <alignment horizontal="center" vertical="center" wrapText="1"/>
    </xf>
    <xf numFmtId="164" fontId="23" fillId="0" borderId="0" xfId="1" applyNumberFormat="1" applyFont="1" applyAlignment="1">
      <alignment horizontal="center" vertical="center"/>
    </xf>
    <xf numFmtId="10" fontId="23" fillId="0" borderId="0" xfId="0" applyNumberFormat="1" applyFont="1" applyAlignment="1">
      <alignment horizontal="center" vertical="center"/>
    </xf>
    <xf numFmtId="0" fontId="21" fillId="7" borderId="0" xfId="0" applyFont="1" applyFill="1" applyAlignment="1">
      <alignment horizontal="center" vertical="center"/>
    </xf>
    <xf numFmtId="1" fontId="23" fillId="0" borderId="0" xfId="0" applyNumberFormat="1" applyFont="1" applyAlignment="1">
      <alignment horizontal="center" vertical="center"/>
    </xf>
    <xf numFmtId="0" fontId="24" fillId="0" borderId="0" xfId="0" applyFont="1" applyAlignment="1">
      <alignment horizontal="center" vertical="center"/>
    </xf>
    <xf numFmtId="0" fontId="2" fillId="8" borderId="16" xfId="0" applyFont="1" applyFill="1" applyBorder="1" applyAlignment="1">
      <alignment horizontal="center" vertical="center" wrapText="1"/>
    </xf>
    <xf numFmtId="0" fontId="2" fillId="3" borderId="19" xfId="0" applyFont="1" applyFill="1" applyBorder="1" applyAlignment="1">
      <alignment vertical="center" wrapText="1"/>
    </xf>
    <xf numFmtId="0" fontId="2" fillId="3" borderId="20" xfId="0" applyFont="1" applyFill="1" applyBorder="1" applyAlignment="1">
      <alignment vertical="center" wrapText="1"/>
    </xf>
    <xf numFmtId="0" fontId="19" fillId="7" borderId="0" xfId="2" applyFont="1" applyFill="1" applyAlignment="1">
      <alignment horizontal="center" wrapText="1"/>
    </xf>
    <xf numFmtId="0" fontId="20" fillId="7" borderId="0" xfId="2" applyFont="1" applyFill="1" applyAlignment="1">
      <alignment horizontal="justify" vertical="center" wrapText="1"/>
    </xf>
    <xf numFmtId="0" fontId="2" fillId="3" borderId="18"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17" fillId="3" borderId="17" xfId="0" applyFont="1" applyFill="1" applyBorder="1" applyAlignment="1">
      <alignment vertical="center"/>
    </xf>
    <xf numFmtId="0" fontId="16" fillId="8" borderId="3"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1" fillId="3" borderId="2" xfId="0" applyFont="1" applyFill="1" applyBorder="1" applyAlignment="1">
      <alignment horizontal="center" vertical="center"/>
    </xf>
    <xf numFmtId="0" fontId="1" fillId="3" borderId="14" xfId="0" applyFont="1" applyFill="1" applyBorder="1" applyAlignment="1">
      <alignment horizontal="center" vertical="center"/>
    </xf>
    <xf numFmtId="0" fontId="2" fillId="8" borderId="3" xfId="0" applyFont="1" applyFill="1" applyBorder="1" applyAlignment="1">
      <alignment horizontal="center" vertical="center" wrapText="1"/>
    </xf>
    <xf numFmtId="0" fontId="3" fillId="3" borderId="15" xfId="0" applyFont="1" applyFill="1" applyBorder="1" applyAlignment="1">
      <alignment vertical="center"/>
    </xf>
    <xf numFmtId="0" fontId="1" fillId="7" borderId="0" xfId="0" applyFont="1" applyFill="1" applyAlignment="1">
      <alignment horizontal="center" vertical="center" wrapText="1"/>
    </xf>
    <xf numFmtId="0" fontId="0" fillId="7" borderId="0" xfId="0" applyFill="1"/>
    <xf numFmtId="0" fontId="13" fillId="7" borderId="0" xfId="0" applyFont="1" applyFill="1" applyAlignment="1">
      <alignment horizontal="center" wrapText="1"/>
    </xf>
    <xf numFmtId="0" fontId="25" fillId="7" borderId="0" xfId="0" applyFont="1" applyFill="1" applyAlignment="1">
      <alignment horizontal="center" wrapText="1"/>
    </xf>
  </cellXfs>
  <cellStyles count="4">
    <cellStyle name="Comma" xfId="1" builtinId="3"/>
    <cellStyle name="Hyperlink" xfId="2" builtinId="8"/>
    <cellStyle name="Normal" xfId="0" builtinId="0"/>
    <cellStyle name="Normal 2" xfId="3" xr:uid="{3446A6EE-62D2-4E01-8198-3EC42263FA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3</xdr:col>
      <xdr:colOff>510796</xdr:colOff>
      <xdr:row>3</xdr:row>
      <xdr:rowOff>52473</xdr:rowOff>
    </xdr:from>
    <xdr:to>
      <xdr:col>6</xdr:col>
      <xdr:colOff>289560</xdr:colOff>
      <xdr:row>18</xdr:row>
      <xdr:rowOff>156820</xdr:rowOff>
    </xdr:to>
    <xdr:pic>
      <xdr:nvPicPr>
        <xdr:cNvPr id="2" name="Picture 1">
          <a:extLst>
            <a:ext uri="{FF2B5EF4-FFF2-40B4-BE49-F238E27FC236}">
              <a16:creationId xmlns:a16="http://schemas.microsoft.com/office/drawing/2014/main" id="{1206FD4F-2536-4C4B-8949-899F520E7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10796" y="410613"/>
          <a:ext cx="1714244" cy="2618947"/>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ydebtsfree.com/" TargetMode="External"/><Relationship Id="rId1" Type="http://schemas.openxmlformats.org/officeDocument/2006/relationships/hyperlink" Target="https://www.amazon.in/s?k=abhijeet+kolapkar&amp;crid=1NC7GWTBF4NX7&amp;sprefix=abhijeet+kolapkar%2Caps%2C176&amp;ref=nb_sb_noss_1"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20323-01E6-4B76-8262-9262C4A28499}">
  <sheetPr>
    <tabColor theme="8" tint="0.79998168889431442"/>
  </sheetPr>
  <dimension ref="C3:I20"/>
  <sheetViews>
    <sheetView topLeftCell="D3" zoomScaleNormal="100" workbookViewId="0">
      <selection activeCell="D3" sqref="D3:I3"/>
    </sheetView>
  </sheetViews>
  <sheetFormatPr defaultColWidth="0" defaultRowHeight="13.2" customHeight="1" zeroHeight="1" x14ac:dyDescent="0.25"/>
  <cols>
    <col min="1" max="2" width="9.109375" style="68" hidden="1" customWidth="1"/>
    <col min="3" max="3" width="2.109375" style="66" hidden="1" customWidth="1"/>
    <col min="4" max="4" width="9.109375" style="68" customWidth="1"/>
    <col min="5" max="5" width="10" style="68" customWidth="1"/>
    <col min="6" max="6" width="9.109375" style="68" customWidth="1"/>
    <col min="7" max="7" width="5.21875" style="68" customWidth="1"/>
    <col min="8" max="8" width="6.109375" style="68" customWidth="1"/>
    <col min="9" max="9" width="17.109375" style="68" hidden="1" customWidth="1"/>
    <col min="10" max="11" width="9.109375" style="68" hidden="1" customWidth="1"/>
    <col min="12" max="16384" width="9.109375" style="68" hidden="1"/>
  </cols>
  <sheetData>
    <row r="3" spans="3:9" s="65" customFormat="1" ht="28.5" customHeight="1" x14ac:dyDescent="0.25">
      <c r="C3" s="64"/>
      <c r="D3" s="79" t="s">
        <v>31</v>
      </c>
      <c r="E3" s="79"/>
      <c r="F3" s="79"/>
      <c r="G3" s="79"/>
      <c r="H3" s="79"/>
      <c r="I3" s="79"/>
    </row>
    <row r="4" spans="3:9" x14ac:dyDescent="0.25">
      <c r="D4" s="67"/>
      <c r="E4" s="67"/>
      <c r="F4" s="67"/>
      <c r="G4" s="67"/>
      <c r="H4" s="67"/>
    </row>
    <row r="5" spans="3:9" x14ac:dyDescent="0.25">
      <c r="D5" s="67"/>
      <c r="E5" s="67"/>
      <c r="F5" s="67"/>
      <c r="G5" s="67"/>
      <c r="H5" s="67"/>
    </row>
    <row r="6" spans="3:9" x14ac:dyDescent="0.25">
      <c r="D6" s="67"/>
      <c r="E6" s="67"/>
      <c r="F6" s="67"/>
      <c r="G6" s="67"/>
      <c r="H6" s="67"/>
    </row>
    <row r="7" spans="3:9" x14ac:dyDescent="0.25">
      <c r="D7" s="67"/>
      <c r="E7" s="67"/>
      <c r="F7" s="67"/>
      <c r="G7" s="67"/>
      <c r="H7" s="67"/>
    </row>
    <row r="8" spans="3:9" x14ac:dyDescent="0.25">
      <c r="D8" s="67"/>
      <c r="E8" s="67"/>
      <c r="F8" s="67"/>
      <c r="G8" s="67"/>
      <c r="H8" s="67"/>
    </row>
    <row r="9" spans="3:9" x14ac:dyDescent="0.25">
      <c r="D9" s="67"/>
      <c r="E9" s="67"/>
      <c r="F9" s="67"/>
      <c r="G9" s="67"/>
      <c r="H9" s="67"/>
    </row>
    <row r="10" spans="3:9" x14ac:dyDescent="0.25">
      <c r="D10" s="67"/>
      <c r="E10" s="67"/>
      <c r="F10" s="67"/>
      <c r="G10" s="67"/>
      <c r="H10" s="67"/>
    </row>
    <row r="11" spans="3:9" x14ac:dyDescent="0.25">
      <c r="D11" s="67"/>
      <c r="E11" s="67"/>
      <c r="F11" s="67"/>
      <c r="G11" s="67"/>
      <c r="H11" s="67"/>
    </row>
    <row r="12" spans="3:9" x14ac:dyDescent="0.25">
      <c r="D12" s="67"/>
      <c r="E12" s="67"/>
      <c r="F12" s="67"/>
      <c r="G12" s="67"/>
      <c r="H12" s="67"/>
    </row>
    <row r="13" spans="3:9" x14ac:dyDescent="0.25">
      <c r="D13" s="67"/>
      <c r="E13" s="67"/>
      <c r="F13" s="67"/>
      <c r="G13" s="67"/>
      <c r="H13" s="67"/>
    </row>
    <row r="14" spans="3:9" x14ac:dyDescent="0.25">
      <c r="D14" s="67"/>
      <c r="E14" s="67"/>
      <c r="F14" s="67"/>
      <c r="G14" s="67"/>
      <c r="H14" s="67"/>
    </row>
    <row r="15" spans="3:9" x14ac:dyDescent="0.25">
      <c r="D15" s="67"/>
      <c r="E15" s="67"/>
      <c r="F15" s="67"/>
      <c r="G15" s="67"/>
      <c r="H15" s="67"/>
    </row>
    <row r="16" spans="3:9" x14ac:dyDescent="0.25">
      <c r="D16" s="67"/>
      <c r="E16" s="67"/>
      <c r="F16" s="67"/>
      <c r="G16" s="67"/>
      <c r="H16" s="67"/>
    </row>
    <row r="17" spans="4:8" x14ac:dyDescent="0.25">
      <c r="D17" s="67"/>
      <c r="E17" s="67"/>
      <c r="F17" s="67"/>
      <c r="G17" s="67"/>
      <c r="H17" s="67"/>
    </row>
    <row r="18" spans="4:8" x14ac:dyDescent="0.25">
      <c r="D18" s="67"/>
      <c r="E18" s="67"/>
      <c r="F18" s="67"/>
      <c r="G18" s="67"/>
      <c r="H18" s="67"/>
    </row>
    <row r="19" spans="4:8" x14ac:dyDescent="0.25">
      <c r="D19" s="67"/>
      <c r="E19" s="67"/>
      <c r="F19" s="67"/>
      <c r="G19" s="67"/>
      <c r="H19" s="67"/>
    </row>
    <row r="20" spans="4:8" ht="50.4" customHeight="1" x14ac:dyDescent="0.25">
      <c r="D20" s="80" t="s">
        <v>32</v>
      </c>
      <c r="E20" s="80"/>
      <c r="F20" s="80"/>
      <c r="G20" s="80"/>
      <c r="H20" s="80"/>
    </row>
  </sheetData>
  <sheetProtection algorithmName="SHA-512" hashValue="Yqq1wFZUhnsbPLVJHYVbr+WHEDvX54ra3MsYjaI00DpQG/iSLOm9654c+EH0AfU3u+jtk16GkyAJ33lU4t7GjA==" saltValue="/tnUX1LFu+m0VhTo84ZqIg==" spinCount="100000" sheet="1" objects="1" scenarios="1"/>
  <mergeCells count="2">
    <mergeCell ref="D3:I3"/>
    <mergeCell ref="D20:H20"/>
  </mergeCells>
  <hyperlinks>
    <hyperlink ref="D3" r:id="rId1" xr:uid="{0286B5C0-F3A4-478F-AF5D-A896E984EB95}"/>
    <hyperlink ref="D20:F20" r:id="rId2" display="Please refer to the website staydebtsfree.com and Page 9 of Karjamukta Vha for disclaimers regarding the examples and various calculations used in this workbook." xr:uid="{180E3651-851C-4DF3-A400-62763731BCB5}"/>
  </hyperlinks>
  <pageMargins left="0.70866141732283472" right="0.70866141732283472" top="0.74803149606299213" bottom="0.74803149606299213" header="0.31496062992125984" footer="0.31496062992125984"/>
  <pageSetup orientation="portrait"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outlinePr summaryBelow="0" summaryRight="0"/>
  </sheetPr>
  <dimension ref="A1:U1001"/>
  <sheetViews>
    <sheetView tabSelected="1" zoomScale="85" zoomScaleNormal="85" workbookViewId="0">
      <selection activeCell="F8" sqref="F8"/>
    </sheetView>
  </sheetViews>
  <sheetFormatPr defaultColWidth="0" defaultRowHeight="15.75" customHeight="1" zeroHeight="1" x14ac:dyDescent="0.25"/>
  <cols>
    <col min="1" max="1" width="2.88671875" style="30" customWidth="1"/>
    <col min="2" max="2" width="3.88671875" style="39" bestFit="1" customWidth="1"/>
    <col min="3" max="3" width="49" customWidth="1"/>
    <col min="4" max="4" width="19.109375" bestFit="1" customWidth="1"/>
    <col min="5" max="5" width="20.6640625" customWidth="1"/>
    <col min="6" max="6" width="19.44140625" customWidth="1"/>
    <col min="7" max="7" width="20.5546875" customWidth="1"/>
    <col min="8" max="8" width="14.88671875" customWidth="1"/>
    <col min="9" max="9" width="2.6640625" style="30" customWidth="1"/>
    <col min="10" max="21" width="0" hidden="1" customWidth="1"/>
    <col min="22" max="16384" width="12.5546875" hidden="1"/>
  </cols>
  <sheetData>
    <row r="1" spans="1:21" s="30" customFormat="1" ht="15.75" customHeight="1" thickBot="1" x14ac:dyDescent="0.3">
      <c r="B1" s="60"/>
    </row>
    <row r="2" spans="1:21" ht="15.6" x14ac:dyDescent="0.3">
      <c r="B2" s="87"/>
      <c r="C2" s="85" t="s">
        <v>30</v>
      </c>
      <c r="D2" s="40" t="s">
        <v>0</v>
      </c>
      <c r="E2" s="89" t="s">
        <v>1</v>
      </c>
      <c r="F2" s="89" t="s">
        <v>2</v>
      </c>
      <c r="G2" s="89" t="s">
        <v>3</v>
      </c>
      <c r="H2" s="83" t="s">
        <v>4</v>
      </c>
      <c r="I2" s="27"/>
      <c r="J2" s="1"/>
      <c r="K2" s="1"/>
      <c r="L2" s="1"/>
      <c r="M2" s="1"/>
      <c r="N2" s="1"/>
      <c r="O2" s="1"/>
      <c r="P2" s="1"/>
      <c r="Q2" s="1"/>
      <c r="R2" s="1"/>
      <c r="S2" s="1"/>
      <c r="T2" s="1"/>
      <c r="U2" s="1"/>
    </row>
    <row r="3" spans="1:21" ht="30.75" customHeight="1" thickBot="1" x14ac:dyDescent="0.3">
      <c r="B3" s="88"/>
      <c r="C3" s="86"/>
      <c r="D3" s="76" t="s">
        <v>5</v>
      </c>
      <c r="E3" s="90"/>
      <c r="F3" s="90"/>
      <c r="G3" s="90"/>
      <c r="H3" s="84"/>
      <c r="I3" s="27"/>
      <c r="J3" s="1"/>
      <c r="K3" s="1"/>
      <c r="L3" s="1"/>
      <c r="M3" s="1"/>
      <c r="N3" s="1"/>
      <c r="O3" s="1"/>
      <c r="P3" s="1"/>
      <c r="Q3" s="1"/>
      <c r="R3" s="1"/>
      <c r="S3" s="1"/>
      <c r="T3" s="1"/>
      <c r="U3" s="1"/>
    </row>
    <row r="4" spans="1:21" ht="27.6" x14ac:dyDescent="0.25">
      <c r="B4" s="43">
        <v>1</v>
      </c>
      <c r="C4" s="44" t="s">
        <v>6</v>
      </c>
      <c r="D4" s="49">
        <f>'EMI Charts for 14 Options'!G3</f>
        <v>300</v>
      </c>
      <c r="E4" s="50">
        <f>'EMI Charts for 14 Options'!E3</f>
        <v>7078406.251931956</v>
      </c>
      <c r="F4" s="50">
        <f>'EMI Charts for 14 Options'!E2</f>
        <v>5000000</v>
      </c>
      <c r="G4" s="50">
        <f t="shared" ref="G4:G17" si="0">F4+E4</f>
        <v>12078406.251931956</v>
      </c>
      <c r="H4" s="51">
        <f>'EMI Charts for 14 Options'!F3</f>
        <v>1.4156812503863911</v>
      </c>
      <c r="I4" s="27"/>
      <c r="J4" s="1"/>
      <c r="K4" s="1"/>
      <c r="L4" s="1"/>
      <c r="M4" s="1"/>
      <c r="N4" s="1"/>
      <c r="O4" s="1"/>
      <c r="P4" s="1"/>
      <c r="Q4" s="1"/>
      <c r="R4" s="1"/>
      <c r="S4" s="1"/>
      <c r="T4" s="1"/>
      <c r="U4" s="1"/>
    </row>
    <row r="5" spans="1:21" ht="15.6" x14ac:dyDescent="0.25">
      <c r="B5" s="45">
        <v>2</v>
      </c>
      <c r="C5" s="46" t="s">
        <v>7</v>
      </c>
      <c r="D5" s="52">
        <f>'EMI Charts for 14 Options'!N3</f>
        <v>84</v>
      </c>
      <c r="E5" s="53">
        <f>'EMI Charts for 14 Options'!L3</f>
        <v>1750897.9277723937</v>
      </c>
      <c r="F5" s="53">
        <f>'EMI Charts for 14 Options'!L2</f>
        <v>5000000</v>
      </c>
      <c r="G5" s="53">
        <f t="shared" si="0"/>
        <v>6750897.9277723935</v>
      </c>
      <c r="H5" s="54">
        <f>'EMI Charts for 14 Options'!M3</f>
        <v>0.35017958555447876</v>
      </c>
      <c r="I5" s="27"/>
      <c r="J5" s="1"/>
      <c r="K5" s="1"/>
      <c r="L5" s="1"/>
      <c r="M5" s="1"/>
      <c r="N5" s="1"/>
      <c r="O5" s="1"/>
      <c r="P5" s="1"/>
      <c r="Q5" s="1"/>
      <c r="R5" s="1"/>
      <c r="S5" s="1"/>
      <c r="T5" s="1"/>
      <c r="U5" s="1"/>
    </row>
    <row r="6" spans="1:21" ht="15.6" x14ac:dyDescent="0.25">
      <c r="B6" s="45">
        <v>3</v>
      </c>
      <c r="C6" s="46" t="s">
        <v>8</v>
      </c>
      <c r="D6" s="52">
        <f>'EMI Charts for 14 Options'!U3</f>
        <v>129</v>
      </c>
      <c r="E6" s="53">
        <f>'EMI Charts for 14 Options'!S3</f>
        <v>2661210.860348572</v>
      </c>
      <c r="F6" s="53">
        <f>'EMI Charts for 14 Options'!S2</f>
        <v>5000000</v>
      </c>
      <c r="G6" s="53">
        <f t="shared" si="0"/>
        <v>7661210.860348572</v>
      </c>
      <c r="H6" s="54">
        <f>'EMI Charts for 14 Options'!T3</f>
        <v>0.53224217206971436</v>
      </c>
      <c r="I6" s="27"/>
      <c r="J6" s="1"/>
      <c r="K6" s="1"/>
      <c r="L6" s="1"/>
      <c r="M6" s="1"/>
      <c r="N6" s="1"/>
      <c r="O6" s="1"/>
      <c r="P6" s="1"/>
      <c r="Q6" s="1"/>
      <c r="R6" s="1"/>
      <c r="S6" s="1"/>
      <c r="T6" s="1"/>
      <c r="U6" s="1"/>
    </row>
    <row r="7" spans="1:21" ht="15.75" customHeight="1" x14ac:dyDescent="0.3">
      <c r="B7" s="45">
        <f t="shared" ref="B7:B17" si="1">B6+1</f>
        <v>4</v>
      </c>
      <c r="C7" s="46" t="s">
        <v>9</v>
      </c>
      <c r="D7" s="55">
        <f>'EMI Charts for 14 Options'!AB3</f>
        <v>126</v>
      </c>
      <c r="E7" s="56">
        <f>'EMI Charts for 14 Options'!Z3</f>
        <v>3048468.6294593145</v>
      </c>
      <c r="F7" s="56">
        <f>'EMI Charts for 14 Options'!Z2</f>
        <v>5000000</v>
      </c>
      <c r="G7" s="53">
        <f t="shared" si="0"/>
        <v>8048468.629459314</v>
      </c>
      <c r="H7" s="54">
        <f>'EMI Charts for 14 Options'!AA3</f>
        <v>0.60969372589186288</v>
      </c>
      <c r="I7" s="61"/>
      <c r="J7" s="2"/>
      <c r="K7" s="2"/>
      <c r="L7" s="2"/>
      <c r="M7" s="2"/>
      <c r="N7" s="2"/>
      <c r="O7" s="2"/>
      <c r="P7" s="2"/>
      <c r="Q7" s="2"/>
      <c r="R7" s="2"/>
      <c r="S7" s="2"/>
      <c r="T7" s="2"/>
      <c r="U7" s="2"/>
    </row>
    <row r="8" spans="1:21" ht="15.75" customHeight="1" x14ac:dyDescent="0.3">
      <c r="B8" s="45">
        <f t="shared" si="1"/>
        <v>5</v>
      </c>
      <c r="C8" s="46" t="s">
        <v>10</v>
      </c>
      <c r="D8" s="52">
        <f>'EMI Charts for 14 Options'!AI3</f>
        <v>98</v>
      </c>
      <c r="E8" s="53">
        <f>'EMI Charts for 14 Options'!AG3</f>
        <v>2378528.8204638166</v>
      </c>
      <c r="F8" s="53">
        <f>'EMI Charts for 14 Options'!AG2</f>
        <v>5000000</v>
      </c>
      <c r="G8" s="53">
        <f t="shared" si="0"/>
        <v>7378528.8204638166</v>
      </c>
      <c r="H8" s="54">
        <f>'EMI Charts for 14 Options'!AH3</f>
        <v>0.47570576409276333</v>
      </c>
      <c r="I8" s="61"/>
      <c r="J8" s="2"/>
      <c r="K8" s="2"/>
      <c r="L8" s="2"/>
      <c r="M8" s="2"/>
      <c r="N8" s="2"/>
      <c r="O8" s="2"/>
      <c r="P8" s="2"/>
      <c r="Q8" s="2"/>
      <c r="R8" s="2"/>
      <c r="S8" s="2"/>
      <c r="T8" s="2"/>
      <c r="U8" s="2"/>
    </row>
    <row r="9" spans="1:21" ht="15.6" x14ac:dyDescent="0.25">
      <c r="B9" s="45">
        <f t="shared" si="1"/>
        <v>6</v>
      </c>
      <c r="C9" s="46" t="s">
        <v>11</v>
      </c>
      <c r="D9" s="52">
        <f>'EMI Charts for 14 Options'!AP3</f>
        <v>161</v>
      </c>
      <c r="E9" s="53">
        <f>'EMI Charts for 14 Options'!AN3</f>
        <v>3921454.0259154141</v>
      </c>
      <c r="F9" s="53">
        <f>'EMI Charts for 14 Options'!AN2</f>
        <v>5000000</v>
      </c>
      <c r="G9" s="53">
        <f t="shared" si="0"/>
        <v>8921454.0259154141</v>
      </c>
      <c r="H9" s="54">
        <f>'EMI Charts for 14 Options'!AO3</f>
        <v>0.78429080518308281</v>
      </c>
      <c r="I9" s="27"/>
      <c r="J9" s="1"/>
      <c r="K9" s="1"/>
      <c r="L9" s="1"/>
      <c r="M9" s="1"/>
      <c r="N9" s="1"/>
      <c r="O9" s="1"/>
      <c r="P9" s="1"/>
      <c r="Q9" s="1"/>
      <c r="R9" s="1"/>
      <c r="S9" s="1"/>
      <c r="T9" s="1"/>
      <c r="U9" s="1"/>
    </row>
    <row r="10" spans="1:21" ht="15.6" x14ac:dyDescent="0.25">
      <c r="B10" s="45">
        <f t="shared" si="1"/>
        <v>7</v>
      </c>
      <c r="C10" s="46" t="s">
        <v>12</v>
      </c>
      <c r="D10" s="52">
        <f>'EMI Charts for 14 Options'!AW3</f>
        <v>124</v>
      </c>
      <c r="E10" s="53">
        <f>'EMI Charts for 14 Options'!AU3</f>
        <v>3069643.7873181701</v>
      </c>
      <c r="F10" s="53">
        <f>'EMI Charts for 14 Options'!AU2</f>
        <v>5000000</v>
      </c>
      <c r="G10" s="53">
        <f t="shared" si="0"/>
        <v>8069643.7873181701</v>
      </c>
      <c r="H10" s="54">
        <f>'EMI Charts for 14 Options'!AV3</f>
        <v>0.61392875746363407</v>
      </c>
      <c r="I10" s="27"/>
      <c r="J10" s="1"/>
      <c r="K10" s="1"/>
      <c r="L10" s="1"/>
      <c r="M10" s="1"/>
      <c r="N10" s="1"/>
      <c r="O10" s="1"/>
      <c r="P10" s="1"/>
      <c r="Q10" s="1"/>
      <c r="R10" s="1"/>
      <c r="S10" s="1"/>
      <c r="T10" s="1"/>
      <c r="U10" s="1"/>
    </row>
    <row r="11" spans="1:21" ht="15.75" customHeight="1" x14ac:dyDescent="0.3">
      <c r="B11" s="45">
        <f t="shared" si="1"/>
        <v>8</v>
      </c>
      <c r="C11" s="46" t="s">
        <v>13</v>
      </c>
      <c r="D11" s="52">
        <f>'EMI Charts for 14 Options'!BD3</f>
        <v>240</v>
      </c>
      <c r="E11" s="53">
        <f>'EMI Charts for 14 Options'!BB3</f>
        <v>5407387.4566030409</v>
      </c>
      <c r="F11" s="53">
        <f>'EMI Charts for 14 Options'!BB2</f>
        <v>5000000</v>
      </c>
      <c r="G11" s="53">
        <f t="shared" si="0"/>
        <v>10407387.456603041</v>
      </c>
      <c r="H11" s="54">
        <f>'EMI Charts for 14 Options'!BC3</f>
        <v>1.0814774913206082</v>
      </c>
      <c r="I11" s="61"/>
      <c r="J11" s="2"/>
      <c r="K11" s="2"/>
      <c r="L11" s="2"/>
      <c r="M11" s="2"/>
      <c r="N11" s="2"/>
      <c r="O11" s="2"/>
      <c r="P11" s="2"/>
      <c r="Q11" s="2"/>
      <c r="R11" s="2"/>
      <c r="S11" s="2"/>
      <c r="T11" s="2"/>
      <c r="U11" s="2"/>
    </row>
    <row r="12" spans="1:21" s="25" customFormat="1" ht="15.6" x14ac:dyDescent="0.3">
      <c r="A12" s="62"/>
      <c r="B12" s="45">
        <f t="shared" si="1"/>
        <v>9</v>
      </c>
      <c r="C12" s="46" t="s">
        <v>14</v>
      </c>
      <c r="D12" s="52">
        <f>'EMI Charts for 14 Options'!BK3</f>
        <v>203</v>
      </c>
      <c r="E12" s="53">
        <f>'EMI Charts for 14 Options'!BI3</f>
        <v>4446124.672650394</v>
      </c>
      <c r="F12" s="53">
        <f>'EMI Charts for 14 Options'!BI2</f>
        <v>5000000</v>
      </c>
      <c r="G12" s="53">
        <f t="shared" si="0"/>
        <v>9446124.6726503931</v>
      </c>
      <c r="H12" s="54">
        <f>'EMI Charts for 14 Options'!BJ3</f>
        <v>0.88922493453007878</v>
      </c>
      <c r="I12" s="61"/>
      <c r="J12" s="2"/>
      <c r="K12" s="2"/>
      <c r="L12" s="2"/>
      <c r="M12" s="2"/>
      <c r="N12" s="2"/>
      <c r="O12" s="2"/>
      <c r="P12" s="2"/>
      <c r="Q12" s="2"/>
      <c r="R12" s="2"/>
      <c r="S12" s="2"/>
      <c r="T12" s="2"/>
      <c r="U12" s="2"/>
    </row>
    <row r="13" spans="1:21" ht="15.6" x14ac:dyDescent="0.25">
      <c r="B13" s="45">
        <f t="shared" si="1"/>
        <v>10</v>
      </c>
      <c r="C13" s="46" t="s">
        <v>15</v>
      </c>
      <c r="D13" s="52">
        <f>+'EMI Charts for 14 Options'!BR3</f>
        <v>201</v>
      </c>
      <c r="E13" s="53">
        <f>+'EMI Charts for 14 Options'!BP3</f>
        <v>4384210.2863068013</v>
      </c>
      <c r="F13" s="53">
        <f>'EMI Charts for 14 Options'!BI2</f>
        <v>5000000</v>
      </c>
      <c r="G13" s="53">
        <f t="shared" si="0"/>
        <v>9384210.2863068022</v>
      </c>
      <c r="H13" s="54">
        <f>+'EMI Charts for 14 Options'!BQ3</f>
        <v>0.87684205726136022</v>
      </c>
      <c r="I13" s="27"/>
      <c r="J13" s="1"/>
      <c r="K13" s="1"/>
      <c r="L13" s="1"/>
      <c r="M13" s="1"/>
      <c r="N13" s="1"/>
      <c r="O13" s="1"/>
      <c r="P13" s="1"/>
      <c r="Q13" s="1"/>
      <c r="R13" s="1"/>
      <c r="S13" s="1"/>
      <c r="T13" s="1"/>
      <c r="U13" s="1"/>
    </row>
    <row r="14" spans="1:21" ht="41.4" x14ac:dyDescent="0.25">
      <c r="B14" s="45">
        <f t="shared" si="1"/>
        <v>11</v>
      </c>
      <c r="C14" s="46" t="s">
        <v>16</v>
      </c>
      <c r="D14" s="52">
        <f>'EMI Charts for 14 Options'!BY3</f>
        <v>175</v>
      </c>
      <c r="E14" s="53">
        <f>'EMI Charts for 14 Options'!BW3</f>
        <v>3757339.9892289657</v>
      </c>
      <c r="F14" s="53">
        <f>'EMI Charts for 14 Options'!BW2</f>
        <v>5000000</v>
      </c>
      <c r="G14" s="53">
        <f t="shared" si="0"/>
        <v>8757339.9892289657</v>
      </c>
      <c r="H14" s="54">
        <f>'EMI Charts for 14 Options'!BX3</f>
        <v>0.7514679978457931</v>
      </c>
      <c r="I14" s="27"/>
      <c r="J14" s="1"/>
      <c r="K14" s="1"/>
      <c r="L14" s="1"/>
      <c r="M14" s="1"/>
      <c r="N14" s="1"/>
      <c r="O14" s="1"/>
      <c r="P14" s="1"/>
      <c r="Q14" s="1"/>
      <c r="R14" s="1"/>
      <c r="S14" s="1"/>
      <c r="T14" s="1"/>
      <c r="U14" s="1"/>
    </row>
    <row r="15" spans="1:21" ht="15.6" x14ac:dyDescent="0.25">
      <c r="B15" s="45">
        <f t="shared" si="1"/>
        <v>12</v>
      </c>
      <c r="C15" s="46" t="s">
        <v>17</v>
      </c>
      <c r="D15" s="52">
        <f>'EMI Charts for 14 Options'!CF3</f>
        <v>189</v>
      </c>
      <c r="E15" s="53">
        <f>'EMI Charts for 14 Options'!CD3</f>
        <v>4107462.5065489882</v>
      </c>
      <c r="F15" s="53">
        <f>'EMI Charts for 14 Options'!BW2</f>
        <v>5000000</v>
      </c>
      <c r="G15" s="53">
        <f t="shared" si="0"/>
        <v>9107462.5065489877</v>
      </c>
      <c r="H15" s="54">
        <f>'EMI Charts for 14 Options'!CE3</f>
        <v>0.82149250130979767</v>
      </c>
      <c r="I15" s="27"/>
      <c r="J15" s="1"/>
      <c r="K15" s="1"/>
      <c r="L15" s="1"/>
      <c r="M15" s="1"/>
      <c r="N15" s="1"/>
      <c r="O15" s="1"/>
      <c r="P15" s="1"/>
      <c r="Q15" s="1"/>
      <c r="R15" s="1"/>
      <c r="S15" s="1"/>
      <c r="T15" s="1"/>
      <c r="U15" s="1"/>
    </row>
    <row r="16" spans="1:21" ht="15.6" x14ac:dyDescent="0.25">
      <c r="B16" s="45">
        <f t="shared" si="1"/>
        <v>13</v>
      </c>
      <c r="C16" s="46" t="s">
        <v>18</v>
      </c>
      <c r="D16" s="52">
        <f>'EMI Charts for 14 Options'!CM3</f>
        <v>144</v>
      </c>
      <c r="E16" s="53">
        <f>'EMI Charts for 14 Options'!CK3</f>
        <v>3002010.8302625618</v>
      </c>
      <c r="F16" s="53">
        <f>'EMI Charts for 14 Options'!BW2</f>
        <v>5000000</v>
      </c>
      <c r="G16" s="53">
        <f t="shared" si="0"/>
        <v>8002010.8302625623</v>
      </c>
      <c r="H16" s="54">
        <f>'EMI Charts for 14 Options'!CL3</f>
        <v>0.6004021660525124</v>
      </c>
      <c r="I16" s="27"/>
      <c r="J16" s="1"/>
      <c r="K16" s="1"/>
      <c r="L16" s="1"/>
      <c r="M16" s="1"/>
      <c r="N16" s="1"/>
      <c r="O16" s="1"/>
      <c r="P16" s="1"/>
      <c r="Q16" s="1"/>
      <c r="R16" s="1"/>
      <c r="S16" s="1"/>
      <c r="T16" s="1"/>
      <c r="U16" s="1"/>
    </row>
    <row r="17" spans="2:21" ht="16.2" thickBot="1" x14ac:dyDescent="0.3">
      <c r="B17" s="47">
        <f t="shared" si="1"/>
        <v>14</v>
      </c>
      <c r="C17" s="48" t="s">
        <v>19</v>
      </c>
      <c r="D17" s="57">
        <f>'EMI Charts for 14 Options'!CT3</f>
        <v>84</v>
      </c>
      <c r="E17" s="58">
        <f>'EMI Charts for 14 Options'!CR3</f>
        <v>1750897.9277723937</v>
      </c>
      <c r="F17" s="58">
        <f>'EMI Charts for 14 Options'!BW2</f>
        <v>5000000</v>
      </c>
      <c r="G17" s="58">
        <f t="shared" si="0"/>
        <v>6750897.9277723935</v>
      </c>
      <c r="H17" s="59">
        <f>'EMI Charts for 14 Options'!CS3</f>
        <v>0.35017958555447876</v>
      </c>
      <c r="I17" s="27"/>
      <c r="J17" s="1"/>
      <c r="K17" s="1"/>
      <c r="L17" s="1"/>
      <c r="M17" s="1"/>
      <c r="N17" s="1"/>
      <c r="O17" s="1"/>
      <c r="P17" s="1"/>
      <c r="Q17" s="1"/>
      <c r="R17" s="1"/>
      <c r="S17" s="1"/>
      <c r="T17" s="1"/>
      <c r="U17" s="1"/>
    </row>
    <row r="18" spans="2:21" s="30" customFormat="1" ht="3" customHeight="1" x14ac:dyDescent="0.25">
      <c r="B18" s="63"/>
      <c r="C18" s="27"/>
      <c r="D18" s="27"/>
      <c r="E18" s="27"/>
      <c r="F18" s="27"/>
      <c r="G18" s="27"/>
      <c r="H18" s="27"/>
      <c r="I18" s="27"/>
      <c r="J18" s="27"/>
      <c r="K18" s="27"/>
      <c r="L18" s="27"/>
      <c r="M18" s="27"/>
      <c r="N18" s="27"/>
      <c r="O18" s="27"/>
      <c r="P18" s="27"/>
      <c r="Q18" s="27"/>
      <c r="R18" s="27"/>
      <c r="S18" s="27"/>
      <c r="T18" s="27"/>
      <c r="U18" s="27"/>
    </row>
    <row r="19" spans="2:21" ht="15.6" customHeight="1" x14ac:dyDescent="0.25">
      <c r="B19" s="81" t="s">
        <v>47</v>
      </c>
      <c r="C19" s="82"/>
      <c r="D19" s="82"/>
      <c r="E19" s="82"/>
      <c r="F19" s="82"/>
      <c r="G19" s="82"/>
      <c r="H19" s="82"/>
      <c r="I19" s="27"/>
      <c r="J19" s="77"/>
      <c r="K19" s="78"/>
      <c r="L19" s="1"/>
      <c r="M19" s="1"/>
      <c r="N19" s="1"/>
      <c r="O19" s="1"/>
      <c r="P19" s="1"/>
      <c r="Q19" s="1"/>
      <c r="R19" s="1"/>
      <c r="S19" s="1"/>
      <c r="T19" s="1"/>
      <c r="U19" s="1"/>
    </row>
    <row r="20" spans="2:21" ht="15.6" customHeight="1" x14ac:dyDescent="0.25">
      <c r="B20" s="63"/>
      <c r="C20" s="27"/>
      <c r="D20" s="27"/>
      <c r="E20" s="27"/>
      <c r="F20" s="27"/>
      <c r="G20" s="27"/>
      <c r="H20" s="27"/>
      <c r="I20" s="27"/>
      <c r="J20" s="1"/>
      <c r="K20" s="1"/>
      <c r="L20" s="1"/>
      <c r="M20" s="1"/>
      <c r="N20" s="1"/>
      <c r="O20" s="1"/>
      <c r="P20" s="1"/>
      <c r="Q20" s="1"/>
      <c r="R20" s="1"/>
      <c r="S20" s="1"/>
      <c r="T20" s="1"/>
      <c r="U20" s="1"/>
    </row>
    <row r="21" spans="2:21" ht="15" hidden="1" x14ac:dyDescent="0.25">
      <c r="B21" s="38"/>
      <c r="C21" s="1"/>
      <c r="D21" s="1"/>
      <c r="E21" s="1"/>
      <c r="F21" s="1"/>
      <c r="G21" s="1"/>
      <c r="H21" s="1"/>
      <c r="I21" s="27"/>
      <c r="J21" s="1"/>
      <c r="K21" s="1"/>
      <c r="L21" s="1"/>
      <c r="M21" s="1"/>
      <c r="N21" s="1"/>
      <c r="O21" s="1"/>
      <c r="P21" s="1"/>
      <c r="Q21" s="1"/>
      <c r="R21" s="1"/>
      <c r="S21" s="1"/>
      <c r="T21" s="1"/>
      <c r="U21" s="1"/>
    </row>
    <row r="22" spans="2:21" ht="15" hidden="1" x14ac:dyDescent="0.25">
      <c r="B22" s="38"/>
      <c r="C22" s="1"/>
      <c r="D22" s="1"/>
      <c r="E22" s="1"/>
      <c r="F22" s="1"/>
      <c r="G22" s="1"/>
      <c r="H22" s="1"/>
      <c r="I22" s="27"/>
      <c r="J22" s="1"/>
      <c r="K22" s="1"/>
      <c r="L22" s="1"/>
      <c r="M22" s="1"/>
      <c r="N22" s="1"/>
      <c r="O22" s="1"/>
      <c r="P22" s="1"/>
      <c r="Q22" s="1"/>
      <c r="R22" s="1"/>
      <c r="S22" s="1"/>
      <c r="T22" s="1"/>
      <c r="U22" s="1"/>
    </row>
    <row r="23" spans="2:21" ht="15" hidden="1" x14ac:dyDescent="0.25">
      <c r="B23" s="38"/>
      <c r="C23" s="1"/>
      <c r="D23" s="1"/>
      <c r="E23" s="1"/>
      <c r="F23" s="1"/>
      <c r="G23" s="1"/>
      <c r="H23" s="1"/>
      <c r="I23" s="27"/>
      <c r="J23" s="1"/>
      <c r="K23" s="1"/>
      <c r="L23" s="1"/>
      <c r="M23" s="1"/>
      <c r="N23" s="1"/>
      <c r="O23" s="1"/>
      <c r="P23" s="1"/>
      <c r="Q23" s="1"/>
      <c r="R23" s="1"/>
      <c r="S23" s="1"/>
      <c r="T23" s="1"/>
      <c r="U23" s="1"/>
    </row>
    <row r="24" spans="2:21" ht="15" hidden="1" x14ac:dyDescent="0.25">
      <c r="B24" s="38"/>
      <c r="C24" s="1"/>
      <c r="D24" s="1"/>
      <c r="E24" s="1"/>
      <c r="F24" s="1"/>
      <c r="G24" s="1"/>
      <c r="H24" s="1"/>
      <c r="I24" s="27"/>
      <c r="J24" s="1"/>
      <c r="K24" s="1"/>
      <c r="L24" s="1"/>
      <c r="M24" s="1"/>
      <c r="N24" s="1"/>
      <c r="O24" s="1"/>
      <c r="P24" s="1"/>
      <c r="Q24" s="1"/>
      <c r="R24" s="1"/>
      <c r="S24" s="1"/>
      <c r="T24" s="1"/>
      <c r="U24" s="1"/>
    </row>
    <row r="25" spans="2:21" ht="15" hidden="1" x14ac:dyDescent="0.25">
      <c r="B25" s="38"/>
      <c r="C25" s="1"/>
      <c r="D25" s="1"/>
      <c r="E25" s="1"/>
      <c r="F25" s="1"/>
      <c r="G25" s="1"/>
      <c r="H25" s="1"/>
      <c r="I25" s="27"/>
      <c r="J25" s="1"/>
      <c r="K25" s="1"/>
      <c r="L25" s="1"/>
      <c r="M25" s="1"/>
      <c r="N25" s="1"/>
      <c r="O25" s="1"/>
      <c r="P25" s="1"/>
      <c r="Q25" s="1"/>
      <c r="R25" s="1"/>
      <c r="S25" s="1"/>
      <c r="T25" s="1"/>
      <c r="U25" s="1"/>
    </row>
    <row r="26" spans="2:21" ht="15" hidden="1" x14ac:dyDescent="0.25">
      <c r="B26" s="38"/>
      <c r="C26" s="1"/>
      <c r="D26" s="1"/>
      <c r="E26" s="1"/>
      <c r="F26" s="1"/>
      <c r="G26" s="1"/>
      <c r="H26" s="1"/>
      <c r="I26" s="27"/>
      <c r="J26" s="1"/>
      <c r="K26" s="1"/>
      <c r="L26" s="1"/>
      <c r="M26" s="1"/>
      <c r="N26" s="1"/>
      <c r="O26" s="1"/>
      <c r="P26" s="1"/>
      <c r="Q26" s="1"/>
      <c r="R26" s="1"/>
      <c r="S26" s="1"/>
      <c r="T26" s="1"/>
      <c r="U26" s="1"/>
    </row>
    <row r="27" spans="2:21" ht="15" hidden="1" x14ac:dyDescent="0.25">
      <c r="B27" s="38"/>
      <c r="C27" s="1"/>
      <c r="D27" s="1"/>
      <c r="E27" s="1"/>
      <c r="F27" s="1"/>
      <c r="G27" s="1"/>
      <c r="H27" s="1"/>
      <c r="I27" s="27"/>
      <c r="J27" s="1"/>
      <c r="K27" s="1"/>
      <c r="L27" s="1"/>
      <c r="M27" s="1"/>
      <c r="N27" s="1"/>
      <c r="O27" s="1"/>
      <c r="P27" s="1"/>
      <c r="Q27" s="1"/>
      <c r="R27" s="1"/>
      <c r="S27" s="1"/>
      <c r="T27" s="1"/>
      <c r="U27" s="1"/>
    </row>
    <row r="28" spans="2:21" ht="15" hidden="1" x14ac:dyDescent="0.25">
      <c r="B28" s="38"/>
      <c r="C28" s="1"/>
      <c r="D28" s="1"/>
      <c r="E28" s="1"/>
      <c r="F28" s="1"/>
      <c r="G28" s="1"/>
      <c r="H28" s="1"/>
      <c r="I28" s="27"/>
      <c r="J28" s="1"/>
      <c r="K28" s="1"/>
      <c r="L28" s="1"/>
      <c r="M28" s="1"/>
      <c r="N28" s="1"/>
      <c r="O28" s="1"/>
      <c r="P28" s="1"/>
      <c r="Q28" s="1"/>
      <c r="R28" s="1"/>
      <c r="S28" s="1"/>
      <c r="T28" s="1"/>
      <c r="U28" s="1"/>
    </row>
    <row r="29" spans="2:21" ht="15" hidden="1" x14ac:dyDescent="0.25">
      <c r="B29" s="38"/>
      <c r="C29" s="1"/>
      <c r="D29" s="1"/>
      <c r="E29" s="1"/>
      <c r="F29" s="1"/>
      <c r="G29" s="1"/>
      <c r="H29" s="1"/>
      <c r="I29" s="27"/>
      <c r="J29" s="1"/>
      <c r="K29" s="1"/>
      <c r="L29" s="1"/>
      <c r="M29" s="1"/>
      <c r="N29" s="1"/>
      <c r="O29" s="1"/>
      <c r="P29" s="1"/>
      <c r="Q29" s="1"/>
      <c r="R29" s="1"/>
      <c r="S29" s="1"/>
      <c r="T29" s="1"/>
      <c r="U29" s="1"/>
    </row>
    <row r="30" spans="2:21" ht="15" hidden="1" x14ac:dyDescent="0.25">
      <c r="B30" s="38"/>
      <c r="C30" s="1"/>
      <c r="D30" s="1"/>
      <c r="E30" s="1"/>
      <c r="F30" s="1"/>
      <c r="G30" s="1"/>
      <c r="H30" s="1"/>
      <c r="I30" s="27"/>
      <c r="J30" s="1"/>
      <c r="K30" s="1"/>
      <c r="L30" s="1"/>
      <c r="M30" s="1"/>
      <c r="N30" s="1"/>
      <c r="O30" s="1"/>
      <c r="P30" s="1"/>
      <c r="Q30" s="1"/>
      <c r="R30" s="1"/>
      <c r="S30" s="1"/>
      <c r="T30" s="1"/>
      <c r="U30" s="1"/>
    </row>
    <row r="31" spans="2:21" ht="15" hidden="1" x14ac:dyDescent="0.25">
      <c r="B31" s="38"/>
      <c r="C31" s="1"/>
      <c r="D31" s="1"/>
      <c r="E31" s="1"/>
      <c r="F31" s="1"/>
      <c r="G31" s="1"/>
      <c r="H31" s="1"/>
      <c r="I31" s="27"/>
      <c r="J31" s="1"/>
      <c r="K31" s="1"/>
      <c r="L31" s="1"/>
      <c r="M31" s="1"/>
      <c r="N31" s="1"/>
      <c r="O31" s="1"/>
      <c r="P31" s="1"/>
      <c r="Q31" s="1"/>
      <c r="R31" s="1"/>
      <c r="S31" s="1"/>
      <c r="T31" s="1"/>
      <c r="U31" s="1"/>
    </row>
    <row r="32" spans="2:21" ht="15" hidden="1" x14ac:dyDescent="0.25">
      <c r="B32" s="38"/>
      <c r="C32" s="1"/>
      <c r="D32" s="1"/>
      <c r="E32" s="1"/>
      <c r="F32" s="1"/>
      <c r="G32" s="1"/>
      <c r="H32" s="1"/>
      <c r="I32" s="27"/>
      <c r="J32" s="1"/>
      <c r="K32" s="1"/>
      <c r="L32" s="1"/>
      <c r="M32" s="1"/>
      <c r="N32" s="1"/>
      <c r="O32" s="1"/>
      <c r="P32" s="1"/>
      <c r="Q32" s="1"/>
      <c r="R32" s="1"/>
      <c r="S32" s="1"/>
      <c r="T32" s="1"/>
      <c r="U32" s="1"/>
    </row>
    <row r="33" spans="2:21" ht="15" hidden="1" x14ac:dyDescent="0.25">
      <c r="B33" s="38"/>
      <c r="C33" s="1"/>
      <c r="D33" s="1"/>
      <c r="E33" s="1"/>
      <c r="F33" s="1"/>
      <c r="G33" s="1"/>
      <c r="H33" s="1"/>
      <c r="I33" s="27"/>
      <c r="J33" s="1"/>
      <c r="K33" s="1"/>
      <c r="L33" s="1"/>
      <c r="M33" s="1"/>
      <c r="N33" s="1"/>
      <c r="O33" s="1"/>
      <c r="P33" s="1"/>
      <c r="Q33" s="1"/>
      <c r="R33" s="1"/>
      <c r="S33" s="1"/>
      <c r="T33" s="1"/>
      <c r="U33" s="1"/>
    </row>
    <row r="34" spans="2:21" ht="15" hidden="1" x14ac:dyDescent="0.25">
      <c r="B34" s="38"/>
      <c r="C34" s="1"/>
      <c r="D34" s="1"/>
      <c r="E34" s="1"/>
      <c r="F34" s="1"/>
      <c r="G34" s="1"/>
      <c r="H34" s="1"/>
      <c r="I34" s="27"/>
      <c r="J34" s="1"/>
      <c r="K34" s="1"/>
      <c r="L34" s="1"/>
      <c r="M34" s="1"/>
      <c r="N34" s="1"/>
      <c r="O34" s="1"/>
      <c r="P34" s="1"/>
      <c r="Q34" s="1"/>
      <c r="R34" s="1"/>
      <c r="S34" s="1"/>
      <c r="T34" s="1"/>
      <c r="U34" s="1"/>
    </row>
    <row r="35" spans="2:21" ht="15" hidden="1" x14ac:dyDescent="0.25">
      <c r="B35" s="38"/>
      <c r="C35" s="1"/>
      <c r="D35" s="1"/>
      <c r="E35" s="1"/>
      <c r="F35" s="1"/>
      <c r="G35" s="1"/>
      <c r="H35" s="1"/>
      <c r="I35" s="27"/>
      <c r="J35" s="1"/>
      <c r="K35" s="1"/>
      <c r="L35" s="1"/>
      <c r="M35" s="1"/>
      <c r="N35" s="1"/>
      <c r="O35" s="1"/>
      <c r="P35" s="1"/>
      <c r="Q35" s="1"/>
      <c r="R35" s="1"/>
      <c r="S35" s="1"/>
      <c r="T35" s="1"/>
      <c r="U35" s="1"/>
    </row>
    <row r="36" spans="2:21" ht="15" hidden="1" x14ac:dyDescent="0.25">
      <c r="B36" s="38"/>
      <c r="C36" s="1"/>
      <c r="D36" s="1"/>
      <c r="E36" s="1"/>
      <c r="F36" s="1"/>
      <c r="G36" s="1"/>
      <c r="H36" s="1"/>
      <c r="I36" s="27"/>
      <c r="J36" s="1"/>
      <c r="K36" s="1"/>
      <c r="L36" s="1"/>
      <c r="M36" s="1"/>
      <c r="N36" s="1"/>
      <c r="O36" s="1"/>
      <c r="P36" s="1"/>
      <c r="Q36" s="1"/>
      <c r="R36" s="1"/>
      <c r="S36" s="1"/>
      <c r="T36" s="1"/>
      <c r="U36" s="1"/>
    </row>
    <row r="37" spans="2:21" ht="15" hidden="1" x14ac:dyDescent="0.25">
      <c r="B37" s="38"/>
      <c r="C37" s="1"/>
      <c r="D37" s="1"/>
      <c r="E37" s="1"/>
      <c r="F37" s="1"/>
      <c r="G37" s="1"/>
      <c r="H37" s="1"/>
      <c r="I37" s="27"/>
      <c r="J37" s="1"/>
      <c r="K37" s="1"/>
      <c r="L37" s="1"/>
      <c r="M37" s="1"/>
      <c r="N37" s="1"/>
      <c r="O37" s="1"/>
      <c r="P37" s="1"/>
      <c r="Q37" s="1"/>
      <c r="R37" s="1"/>
      <c r="S37" s="1"/>
      <c r="T37" s="1"/>
      <c r="U37" s="1"/>
    </row>
    <row r="38" spans="2:21" ht="15" hidden="1" x14ac:dyDescent="0.25">
      <c r="B38" s="38"/>
      <c r="C38" s="1"/>
      <c r="D38" s="1"/>
      <c r="E38" s="1"/>
      <c r="F38" s="1"/>
      <c r="G38" s="1"/>
      <c r="H38" s="1"/>
      <c r="I38" s="27"/>
      <c r="J38" s="1"/>
      <c r="K38" s="1"/>
      <c r="L38" s="1"/>
      <c r="M38" s="1"/>
      <c r="N38" s="1"/>
      <c r="O38" s="1"/>
      <c r="P38" s="1"/>
      <c r="Q38" s="1"/>
      <c r="R38" s="1"/>
      <c r="S38" s="1"/>
      <c r="T38" s="1"/>
      <c r="U38" s="1"/>
    </row>
    <row r="39" spans="2:21" ht="15" hidden="1" x14ac:dyDescent="0.25">
      <c r="B39" s="38"/>
      <c r="C39" s="1"/>
      <c r="D39" s="1"/>
      <c r="E39" s="1"/>
      <c r="F39" s="1"/>
      <c r="G39" s="1"/>
      <c r="H39" s="1"/>
      <c r="I39" s="27"/>
      <c r="J39" s="1"/>
      <c r="K39" s="1"/>
      <c r="L39" s="1"/>
      <c r="M39" s="1"/>
      <c r="N39" s="1"/>
      <c r="O39" s="1"/>
      <c r="P39" s="1"/>
      <c r="Q39" s="1"/>
      <c r="R39" s="1"/>
      <c r="S39" s="1"/>
      <c r="T39" s="1"/>
      <c r="U39" s="1"/>
    </row>
    <row r="40" spans="2:21" ht="15" hidden="1" x14ac:dyDescent="0.25">
      <c r="B40" s="38"/>
      <c r="C40" s="1"/>
      <c r="D40" s="1"/>
      <c r="E40" s="1"/>
      <c r="F40" s="1"/>
      <c r="G40" s="1"/>
      <c r="H40" s="1"/>
      <c r="I40" s="27"/>
      <c r="J40" s="1"/>
      <c r="K40" s="1"/>
      <c r="L40" s="1"/>
      <c r="M40" s="1"/>
      <c r="N40" s="1"/>
      <c r="O40" s="1"/>
      <c r="P40" s="1"/>
      <c r="Q40" s="1"/>
      <c r="R40" s="1"/>
      <c r="S40" s="1"/>
      <c r="T40" s="1"/>
      <c r="U40" s="1"/>
    </row>
    <row r="41" spans="2:21" ht="15" hidden="1" x14ac:dyDescent="0.25">
      <c r="B41" s="38"/>
      <c r="C41" s="1"/>
      <c r="D41" s="1"/>
      <c r="E41" s="1"/>
      <c r="F41" s="1"/>
      <c r="G41" s="1"/>
      <c r="H41" s="1"/>
      <c r="I41" s="27"/>
      <c r="J41" s="1"/>
      <c r="K41" s="1"/>
      <c r="L41" s="1"/>
      <c r="M41" s="1"/>
      <c r="N41" s="1"/>
      <c r="O41" s="1"/>
      <c r="P41" s="1"/>
      <c r="Q41" s="1"/>
      <c r="R41" s="1"/>
      <c r="S41" s="1"/>
      <c r="T41" s="1"/>
      <c r="U41" s="1"/>
    </row>
    <row r="42" spans="2:21" ht="15" hidden="1" x14ac:dyDescent="0.25">
      <c r="B42" s="38"/>
      <c r="C42" s="1"/>
      <c r="D42" s="1"/>
      <c r="E42" s="1"/>
      <c r="F42" s="1"/>
      <c r="G42" s="1"/>
      <c r="H42" s="1"/>
      <c r="I42" s="27"/>
      <c r="J42" s="1"/>
      <c r="K42" s="1"/>
      <c r="L42" s="1"/>
      <c r="M42" s="1"/>
      <c r="N42" s="1"/>
      <c r="O42" s="1"/>
      <c r="P42" s="1"/>
      <c r="Q42" s="1"/>
      <c r="R42" s="1"/>
      <c r="S42" s="1"/>
      <c r="T42" s="1"/>
      <c r="U42" s="1"/>
    </row>
    <row r="43" spans="2:21" ht="15" hidden="1" x14ac:dyDescent="0.25">
      <c r="B43" s="38"/>
      <c r="C43" s="1"/>
      <c r="D43" s="1"/>
      <c r="E43" s="1"/>
      <c r="F43" s="1"/>
      <c r="G43" s="1"/>
      <c r="H43" s="1"/>
      <c r="I43" s="27"/>
      <c r="J43" s="1"/>
      <c r="K43" s="1"/>
      <c r="L43" s="1"/>
      <c r="M43" s="1"/>
      <c r="N43" s="1"/>
      <c r="O43" s="1"/>
      <c r="P43" s="1"/>
      <c r="Q43" s="1"/>
      <c r="R43" s="1"/>
      <c r="S43" s="1"/>
      <c r="T43" s="1"/>
      <c r="U43" s="1"/>
    </row>
    <row r="44" spans="2:21" ht="15" hidden="1" x14ac:dyDescent="0.25">
      <c r="B44" s="38"/>
      <c r="C44" s="1"/>
      <c r="D44" s="1"/>
      <c r="E44" s="1"/>
      <c r="F44" s="1"/>
      <c r="G44" s="1"/>
      <c r="H44" s="1"/>
      <c r="I44" s="27"/>
      <c r="J44" s="1"/>
      <c r="K44" s="1"/>
      <c r="L44" s="1"/>
      <c r="M44" s="1"/>
      <c r="N44" s="1"/>
      <c r="O44" s="1"/>
      <c r="P44" s="1"/>
      <c r="Q44" s="1"/>
      <c r="R44" s="1"/>
      <c r="S44" s="1"/>
      <c r="T44" s="1"/>
      <c r="U44" s="1"/>
    </row>
    <row r="45" spans="2:21" ht="15" hidden="1" x14ac:dyDescent="0.25">
      <c r="B45" s="38"/>
      <c r="C45" s="1"/>
      <c r="D45" s="1"/>
      <c r="E45" s="1"/>
      <c r="F45" s="1"/>
      <c r="G45" s="1"/>
      <c r="H45" s="1"/>
      <c r="I45" s="27"/>
      <c r="J45" s="1"/>
      <c r="K45" s="1"/>
      <c r="L45" s="1"/>
      <c r="M45" s="1"/>
      <c r="N45" s="1"/>
      <c r="O45" s="1"/>
      <c r="P45" s="1"/>
      <c r="Q45" s="1"/>
      <c r="R45" s="1"/>
      <c r="S45" s="1"/>
      <c r="T45" s="1"/>
      <c r="U45" s="1"/>
    </row>
    <row r="46" spans="2:21" ht="15" hidden="1" x14ac:dyDescent="0.25">
      <c r="B46" s="38"/>
      <c r="C46" s="1"/>
      <c r="D46" s="1"/>
      <c r="E46" s="1"/>
      <c r="F46" s="1"/>
      <c r="G46" s="1"/>
      <c r="H46" s="1"/>
      <c r="I46" s="27"/>
      <c r="J46" s="1"/>
      <c r="K46" s="1"/>
      <c r="L46" s="1"/>
      <c r="M46" s="1"/>
      <c r="N46" s="1"/>
      <c r="O46" s="1"/>
      <c r="P46" s="1"/>
      <c r="Q46" s="1"/>
      <c r="R46" s="1"/>
      <c r="S46" s="1"/>
      <c r="T46" s="1"/>
      <c r="U46" s="1"/>
    </row>
    <row r="47" spans="2:21" ht="15" hidden="1" x14ac:dyDescent="0.25">
      <c r="B47" s="38"/>
      <c r="C47" s="1"/>
      <c r="D47" s="1"/>
      <c r="E47" s="1"/>
      <c r="F47" s="1"/>
      <c r="G47" s="1"/>
      <c r="H47" s="1"/>
      <c r="I47" s="27"/>
      <c r="J47" s="1"/>
      <c r="K47" s="1"/>
      <c r="L47" s="1"/>
      <c r="M47" s="1"/>
      <c r="N47" s="1"/>
      <c r="O47" s="1"/>
      <c r="P47" s="1"/>
      <c r="Q47" s="1"/>
      <c r="R47" s="1"/>
      <c r="S47" s="1"/>
      <c r="T47" s="1"/>
      <c r="U47" s="1"/>
    </row>
    <row r="48" spans="2:21" ht="15" hidden="1" x14ac:dyDescent="0.25">
      <c r="B48" s="38"/>
      <c r="C48" s="1"/>
      <c r="D48" s="1"/>
      <c r="E48" s="1"/>
      <c r="F48" s="1"/>
      <c r="G48" s="1"/>
      <c r="H48" s="1"/>
      <c r="I48" s="27"/>
      <c r="J48" s="1"/>
      <c r="K48" s="1"/>
      <c r="L48" s="1"/>
      <c r="M48" s="1"/>
      <c r="N48" s="1"/>
      <c r="O48" s="1"/>
      <c r="P48" s="1"/>
      <c r="Q48" s="1"/>
      <c r="R48" s="1"/>
      <c r="S48" s="1"/>
      <c r="T48" s="1"/>
      <c r="U48" s="1"/>
    </row>
    <row r="49" spans="2:21" ht="15" hidden="1" x14ac:dyDescent="0.25">
      <c r="B49" s="38"/>
      <c r="C49" s="1"/>
      <c r="D49" s="1"/>
      <c r="E49" s="1"/>
      <c r="F49" s="1"/>
      <c r="G49" s="1"/>
      <c r="H49" s="1"/>
      <c r="I49" s="27"/>
      <c r="J49" s="1"/>
      <c r="K49" s="1"/>
      <c r="L49" s="1"/>
      <c r="M49" s="1"/>
      <c r="N49" s="1"/>
      <c r="O49" s="1"/>
      <c r="P49" s="1"/>
      <c r="Q49" s="1"/>
      <c r="R49" s="1"/>
      <c r="S49" s="1"/>
      <c r="T49" s="1"/>
      <c r="U49" s="1"/>
    </row>
    <row r="50" spans="2:21" ht="15" hidden="1" x14ac:dyDescent="0.25">
      <c r="B50" s="38"/>
      <c r="C50" s="1"/>
      <c r="D50" s="1"/>
      <c r="E50" s="1"/>
      <c r="F50" s="1"/>
      <c r="G50" s="1"/>
      <c r="H50" s="1"/>
      <c r="I50" s="27"/>
      <c r="J50" s="1"/>
      <c r="K50" s="1"/>
      <c r="L50" s="1"/>
      <c r="M50" s="1"/>
      <c r="N50" s="1"/>
      <c r="O50" s="1"/>
      <c r="P50" s="1"/>
      <c r="Q50" s="1"/>
      <c r="R50" s="1"/>
      <c r="S50" s="1"/>
      <c r="T50" s="1"/>
      <c r="U50" s="1"/>
    </row>
    <row r="51" spans="2:21" ht="15" hidden="1" x14ac:dyDescent="0.25">
      <c r="B51" s="38"/>
      <c r="C51" s="1"/>
      <c r="D51" s="1"/>
      <c r="E51" s="1"/>
      <c r="F51" s="1"/>
      <c r="G51" s="1"/>
      <c r="H51" s="1"/>
      <c r="I51" s="27"/>
      <c r="J51" s="1"/>
      <c r="K51" s="1"/>
      <c r="L51" s="1"/>
      <c r="M51" s="1"/>
      <c r="N51" s="1"/>
      <c r="O51" s="1"/>
      <c r="P51" s="1"/>
      <c r="Q51" s="1"/>
      <c r="R51" s="1"/>
      <c r="S51" s="1"/>
      <c r="T51" s="1"/>
      <c r="U51" s="1"/>
    </row>
    <row r="52" spans="2:21" ht="15" hidden="1" x14ac:dyDescent="0.25">
      <c r="B52" s="38"/>
      <c r="C52" s="1"/>
      <c r="D52" s="1"/>
      <c r="E52" s="1"/>
      <c r="F52" s="1"/>
      <c r="G52" s="1"/>
      <c r="H52" s="1"/>
      <c r="I52" s="27"/>
      <c r="J52" s="1"/>
      <c r="K52" s="1"/>
      <c r="L52" s="1"/>
      <c r="M52" s="1"/>
      <c r="N52" s="1"/>
      <c r="O52" s="1"/>
      <c r="P52" s="1"/>
      <c r="Q52" s="1"/>
      <c r="R52" s="1"/>
      <c r="S52" s="1"/>
      <c r="T52" s="1"/>
      <c r="U52" s="1"/>
    </row>
    <row r="53" spans="2:21" ht="15" hidden="1" x14ac:dyDescent="0.25">
      <c r="B53" s="38"/>
      <c r="C53" s="1"/>
      <c r="D53" s="1"/>
      <c r="E53" s="1"/>
      <c r="F53" s="1"/>
      <c r="G53" s="1"/>
      <c r="H53" s="1"/>
      <c r="I53" s="27"/>
      <c r="J53" s="1"/>
      <c r="K53" s="1"/>
      <c r="L53" s="1"/>
      <c r="M53" s="1"/>
      <c r="N53" s="1"/>
      <c r="O53" s="1"/>
      <c r="P53" s="1"/>
      <c r="Q53" s="1"/>
      <c r="R53" s="1"/>
      <c r="S53" s="1"/>
      <c r="T53" s="1"/>
      <c r="U53" s="1"/>
    </row>
    <row r="54" spans="2:21" ht="15" hidden="1" x14ac:dyDescent="0.25">
      <c r="B54" s="38"/>
      <c r="C54" s="1"/>
      <c r="D54" s="1"/>
      <c r="E54" s="1"/>
      <c r="F54" s="1"/>
      <c r="G54" s="1"/>
      <c r="H54" s="1"/>
      <c r="I54" s="27"/>
      <c r="J54" s="1"/>
      <c r="K54" s="1"/>
      <c r="L54" s="1"/>
      <c r="M54" s="1"/>
      <c r="N54" s="1"/>
      <c r="O54" s="1"/>
      <c r="P54" s="1"/>
      <c r="Q54" s="1"/>
      <c r="R54" s="1"/>
      <c r="S54" s="1"/>
      <c r="T54" s="1"/>
      <c r="U54" s="1"/>
    </row>
    <row r="55" spans="2:21" ht="15" hidden="1" x14ac:dyDescent="0.25">
      <c r="B55" s="38"/>
      <c r="C55" s="1"/>
      <c r="D55" s="1"/>
      <c r="E55" s="1"/>
      <c r="F55" s="1"/>
      <c r="G55" s="1"/>
      <c r="H55" s="1"/>
      <c r="I55" s="27"/>
      <c r="J55" s="1"/>
      <c r="K55" s="1"/>
      <c r="L55" s="1"/>
      <c r="M55" s="1"/>
      <c r="N55" s="1"/>
      <c r="O55" s="1"/>
      <c r="P55" s="1"/>
      <c r="Q55" s="1"/>
      <c r="R55" s="1"/>
      <c r="S55" s="1"/>
      <c r="T55" s="1"/>
      <c r="U55" s="1"/>
    </row>
    <row r="56" spans="2:21" ht="15" hidden="1" x14ac:dyDescent="0.25">
      <c r="B56" s="38"/>
      <c r="C56" s="1"/>
      <c r="D56" s="1"/>
      <c r="E56" s="1"/>
      <c r="F56" s="1"/>
      <c r="G56" s="1"/>
      <c r="H56" s="1"/>
      <c r="I56" s="27"/>
      <c r="J56" s="1"/>
      <c r="K56" s="1"/>
      <c r="L56" s="1"/>
      <c r="M56" s="1"/>
      <c r="N56" s="1"/>
      <c r="O56" s="1"/>
      <c r="P56" s="1"/>
      <c r="Q56" s="1"/>
      <c r="R56" s="1"/>
      <c r="S56" s="1"/>
      <c r="T56" s="1"/>
      <c r="U56" s="1"/>
    </row>
    <row r="57" spans="2:21" ht="15" hidden="1" x14ac:dyDescent="0.25">
      <c r="B57" s="38"/>
      <c r="C57" s="1"/>
      <c r="D57" s="1"/>
      <c r="E57" s="1"/>
      <c r="F57" s="1"/>
      <c r="G57" s="1"/>
      <c r="H57" s="1"/>
      <c r="I57" s="27"/>
      <c r="J57" s="1"/>
      <c r="K57" s="1"/>
      <c r="L57" s="1"/>
      <c r="M57" s="1"/>
      <c r="N57" s="1"/>
      <c r="O57" s="1"/>
      <c r="P57" s="1"/>
      <c r="Q57" s="1"/>
      <c r="R57" s="1"/>
      <c r="S57" s="1"/>
      <c r="T57" s="1"/>
      <c r="U57" s="1"/>
    </row>
    <row r="58" spans="2:21" ht="15" hidden="1" x14ac:dyDescent="0.25">
      <c r="B58" s="38"/>
      <c r="C58" s="1"/>
      <c r="D58" s="1"/>
      <c r="E58" s="1"/>
      <c r="F58" s="1"/>
      <c r="G58" s="1"/>
      <c r="H58" s="1"/>
      <c r="I58" s="27"/>
      <c r="J58" s="1"/>
      <c r="K58" s="1"/>
      <c r="L58" s="1"/>
      <c r="M58" s="1"/>
      <c r="N58" s="1"/>
      <c r="O58" s="1"/>
      <c r="P58" s="1"/>
      <c r="Q58" s="1"/>
      <c r="R58" s="1"/>
      <c r="S58" s="1"/>
      <c r="T58" s="1"/>
      <c r="U58" s="1"/>
    </row>
    <row r="59" spans="2:21" ht="15" hidden="1" x14ac:dyDescent="0.25">
      <c r="B59" s="38"/>
      <c r="C59" s="1"/>
      <c r="D59" s="1"/>
      <c r="E59" s="1"/>
      <c r="F59" s="1"/>
      <c r="G59" s="1"/>
      <c r="H59" s="1"/>
      <c r="I59" s="27"/>
      <c r="J59" s="1"/>
      <c r="K59" s="1"/>
      <c r="L59" s="1"/>
      <c r="M59" s="1"/>
      <c r="N59" s="1"/>
      <c r="O59" s="1"/>
      <c r="P59" s="1"/>
      <c r="Q59" s="1"/>
      <c r="R59" s="1"/>
      <c r="S59" s="1"/>
      <c r="T59" s="1"/>
      <c r="U59" s="1"/>
    </row>
    <row r="60" spans="2:21" ht="15" hidden="1" x14ac:dyDescent="0.25">
      <c r="B60" s="38"/>
      <c r="C60" s="1"/>
      <c r="D60" s="1"/>
      <c r="E60" s="1"/>
      <c r="F60" s="1"/>
      <c r="G60" s="1"/>
      <c r="H60" s="1"/>
      <c r="I60" s="27"/>
      <c r="J60" s="1"/>
      <c r="K60" s="1"/>
      <c r="L60" s="1"/>
      <c r="M60" s="1"/>
      <c r="N60" s="1"/>
      <c r="O60" s="1"/>
      <c r="P60" s="1"/>
      <c r="Q60" s="1"/>
      <c r="R60" s="1"/>
      <c r="S60" s="1"/>
      <c r="T60" s="1"/>
      <c r="U60" s="1"/>
    </row>
    <row r="61" spans="2:21" ht="15" hidden="1" x14ac:dyDescent="0.25">
      <c r="B61" s="38"/>
      <c r="C61" s="1"/>
      <c r="D61" s="1"/>
      <c r="E61" s="1"/>
      <c r="F61" s="1"/>
      <c r="G61" s="1"/>
      <c r="H61" s="1"/>
      <c r="I61" s="27"/>
      <c r="J61" s="1"/>
      <c r="K61" s="1"/>
      <c r="L61" s="1"/>
      <c r="M61" s="1"/>
      <c r="N61" s="1"/>
      <c r="O61" s="1"/>
      <c r="P61" s="1"/>
      <c r="Q61" s="1"/>
      <c r="R61" s="1"/>
      <c r="S61" s="1"/>
      <c r="T61" s="1"/>
      <c r="U61" s="1"/>
    </row>
    <row r="62" spans="2:21" ht="15" hidden="1" x14ac:dyDescent="0.25">
      <c r="B62" s="38"/>
      <c r="C62" s="1"/>
      <c r="D62" s="1"/>
      <c r="E62" s="1"/>
      <c r="F62" s="1"/>
      <c r="G62" s="1"/>
      <c r="H62" s="1"/>
      <c r="I62" s="27"/>
      <c r="J62" s="1"/>
      <c r="K62" s="1"/>
      <c r="L62" s="1"/>
      <c r="M62" s="1"/>
      <c r="N62" s="1"/>
      <c r="O62" s="1"/>
      <c r="P62" s="1"/>
      <c r="Q62" s="1"/>
      <c r="R62" s="1"/>
      <c r="S62" s="1"/>
      <c r="T62" s="1"/>
      <c r="U62" s="1"/>
    </row>
    <row r="63" spans="2:21" ht="15" hidden="1" x14ac:dyDescent="0.25">
      <c r="B63" s="38"/>
      <c r="C63" s="1"/>
      <c r="D63" s="1"/>
      <c r="E63" s="1"/>
      <c r="F63" s="1"/>
      <c r="G63" s="1"/>
      <c r="H63" s="1"/>
      <c r="I63" s="27"/>
      <c r="J63" s="1"/>
      <c r="K63" s="1"/>
      <c r="L63" s="1"/>
      <c r="M63" s="1"/>
      <c r="N63" s="1"/>
      <c r="O63" s="1"/>
      <c r="P63" s="1"/>
      <c r="Q63" s="1"/>
      <c r="R63" s="1"/>
      <c r="S63" s="1"/>
      <c r="T63" s="1"/>
      <c r="U63" s="1"/>
    </row>
    <row r="64" spans="2:21" ht="15" hidden="1" x14ac:dyDescent="0.25">
      <c r="B64" s="38"/>
      <c r="C64" s="1"/>
      <c r="D64" s="1"/>
      <c r="E64" s="1"/>
      <c r="F64" s="1"/>
      <c r="G64" s="1"/>
      <c r="H64" s="1"/>
      <c r="I64" s="27"/>
      <c r="J64" s="1"/>
      <c r="K64" s="1"/>
      <c r="L64" s="1"/>
      <c r="M64" s="1"/>
      <c r="N64" s="1"/>
      <c r="O64" s="1"/>
      <c r="P64" s="1"/>
      <c r="Q64" s="1"/>
      <c r="R64" s="1"/>
      <c r="S64" s="1"/>
      <c r="T64" s="1"/>
      <c r="U64" s="1"/>
    </row>
    <row r="65" spans="2:21" ht="15" hidden="1" x14ac:dyDescent="0.25">
      <c r="B65" s="38"/>
      <c r="C65" s="1"/>
      <c r="D65" s="1"/>
      <c r="E65" s="1"/>
      <c r="F65" s="1"/>
      <c r="G65" s="1"/>
      <c r="H65" s="1"/>
      <c r="I65" s="27"/>
      <c r="J65" s="1"/>
      <c r="K65" s="1"/>
      <c r="L65" s="1"/>
      <c r="M65" s="1"/>
      <c r="N65" s="1"/>
      <c r="O65" s="1"/>
      <c r="P65" s="1"/>
      <c r="Q65" s="1"/>
      <c r="R65" s="1"/>
      <c r="S65" s="1"/>
      <c r="T65" s="1"/>
      <c r="U65" s="1"/>
    </row>
    <row r="66" spans="2:21" ht="15" hidden="1" x14ac:dyDescent="0.25">
      <c r="B66" s="38"/>
      <c r="C66" s="1"/>
      <c r="D66" s="1"/>
      <c r="E66" s="1"/>
      <c r="F66" s="1"/>
      <c r="G66" s="1"/>
      <c r="H66" s="1"/>
      <c r="I66" s="27"/>
      <c r="J66" s="1"/>
      <c r="K66" s="1"/>
      <c r="L66" s="1"/>
      <c r="M66" s="1"/>
      <c r="N66" s="1"/>
      <c r="O66" s="1"/>
      <c r="P66" s="1"/>
      <c r="Q66" s="1"/>
      <c r="R66" s="1"/>
      <c r="S66" s="1"/>
      <c r="T66" s="1"/>
      <c r="U66" s="1"/>
    </row>
    <row r="67" spans="2:21" ht="15" hidden="1" x14ac:dyDescent="0.25">
      <c r="B67" s="38"/>
      <c r="C67" s="1"/>
      <c r="D67" s="1"/>
      <c r="E67" s="1"/>
      <c r="F67" s="1"/>
      <c r="G67" s="1"/>
      <c r="H67" s="1"/>
      <c r="I67" s="27"/>
      <c r="J67" s="1"/>
      <c r="K67" s="1"/>
      <c r="L67" s="1"/>
      <c r="M67" s="1"/>
      <c r="N67" s="1"/>
      <c r="O67" s="1"/>
      <c r="P67" s="1"/>
      <c r="Q67" s="1"/>
      <c r="R67" s="1"/>
      <c r="S67" s="1"/>
      <c r="T67" s="1"/>
      <c r="U67" s="1"/>
    </row>
    <row r="68" spans="2:21" ht="15" hidden="1" x14ac:dyDescent="0.25">
      <c r="B68" s="38"/>
      <c r="C68" s="1"/>
      <c r="D68" s="1"/>
      <c r="E68" s="1"/>
      <c r="F68" s="1"/>
      <c r="G68" s="1"/>
      <c r="H68" s="1"/>
      <c r="I68" s="27"/>
      <c r="J68" s="1"/>
      <c r="K68" s="1"/>
      <c r="L68" s="1"/>
      <c r="M68" s="1"/>
      <c r="N68" s="1"/>
      <c r="O68" s="1"/>
      <c r="P68" s="1"/>
      <c r="Q68" s="1"/>
      <c r="R68" s="1"/>
      <c r="S68" s="1"/>
      <c r="T68" s="1"/>
      <c r="U68" s="1"/>
    </row>
    <row r="69" spans="2:21" ht="15" hidden="1" x14ac:dyDescent="0.25">
      <c r="B69" s="38"/>
      <c r="C69" s="1"/>
      <c r="D69" s="1"/>
      <c r="E69" s="1"/>
      <c r="F69" s="1"/>
      <c r="G69" s="1"/>
      <c r="H69" s="1"/>
      <c r="I69" s="27"/>
      <c r="J69" s="1"/>
      <c r="K69" s="1"/>
      <c r="L69" s="1"/>
      <c r="M69" s="1"/>
      <c r="N69" s="1"/>
      <c r="O69" s="1"/>
      <c r="P69" s="1"/>
      <c r="Q69" s="1"/>
      <c r="R69" s="1"/>
      <c r="S69" s="1"/>
      <c r="T69" s="1"/>
      <c r="U69" s="1"/>
    </row>
    <row r="70" spans="2:21" ht="15" hidden="1" x14ac:dyDescent="0.25">
      <c r="B70" s="38"/>
      <c r="C70" s="1"/>
      <c r="D70" s="1"/>
      <c r="E70" s="1"/>
      <c r="F70" s="1"/>
      <c r="G70" s="1"/>
      <c r="H70" s="1"/>
      <c r="I70" s="27"/>
      <c r="J70" s="1"/>
      <c r="K70" s="1"/>
      <c r="L70" s="1"/>
      <c r="M70" s="1"/>
      <c r="N70" s="1"/>
      <c r="O70" s="1"/>
      <c r="P70" s="1"/>
      <c r="Q70" s="1"/>
      <c r="R70" s="1"/>
      <c r="S70" s="1"/>
      <c r="T70" s="1"/>
      <c r="U70" s="1"/>
    </row>
    <row r="71" spans="2:21" ht="15" hidden="1" x14ac:dyDescent="0.25">
      <c r="B71" s="38"/>
      <c r="C71" s="1"/>
      <c r="D71" s="1"/>
      <c r="E71" s="1"/>
      <c r="F71" s="1"/>
      <c r="G71" s="1"/>
      <c r="H71" s="1"/>
      <c r="I71" s="27"/>
      <c r="J71" s="1"/>
      <c r="K71" s="1"/>
      <c r="L71" s="1"/>
      <c r="M71" s="1"/>
      <c r="N71" s="1"/>
      <c r="O71" s="1"/>
      <c r="P71" s="1"/>
      <c r="Q71" s="1"/>
      <c r="R71" s="1"/>
      <c r="S71" s="1"/>
      <c r="T71" s="1"/>
      <c r="U71" s="1"/>
    </row>
    <row r="72" spans="2:21" ht="15" hidden="1" x14ac:dyDescent="0.25">
      <c r="B72" s="38"/>
      <c r="C72" s="1"/>
      <c r="D72" s="1"/>
      <c r="E72" s="1"/>
      <c r="F72" s="1"/>
      <c r="G72" s="1"/>
      <c r="H72" s="1"/>
      <c r="I72" s="27"/>
      <c r="J72" s="1"/>
      <c r="K72" s="1"/>
      <c r="L72" s="1"/>
      <c r="M72" s="1"/>
      <c r="N72" s="1"/>
      <c r="O72" s="1"/>
      <c r="P72" s="1"/>
      <c r="Q72" s="1"/>
      <c r="R72" s="1"/>
      <c r="S72" s="1"/>
      <c r="T72" s="1"/>
      <c r="U72" s="1"/>
    </row>
    <row r="73" spans="2:21" ht="15" hidden="1" x14ac:dyDescent="0.25">
      <c r="B73" s="38"/>
      <c r="C73" s="1"/>
      <c r="D73" s="1"/>
      <c r="E73" s="1"/>
      <c r="F73" s="1"/>
      <c r="G73" s="1"/>
      <c r="H73" s="1"/>
      <c r="I73" s="27"/>
      <c r="J73" s="1"/>
      <c r="K73" s="1"/>
      <c r="L73" s="1"/>
      <c r="M73" s="1"/>
      <c r="N73" s="1"/>
      <c r="O73" s="1"/>
      <c r="P73" s="1"/>
      <c r="Q73" s="1"/>
      <c r="R73" s="1"/>
      <c r="S73" s="1"/>
      <c r="T73" s="1"/>
      <c r="U73" s="1"/>
    </row>
    <row r="74" spans="2:21" ht="15" hidden="1" x14ac:dyDescent="0.25">
      <c r="B74" s="38"/>
      <c r="C74" s="1"/>
      <c r="D74" s="1"/>
      <c r="E74" s="1"/>
      <c r="F74" s="1"/>
      <c r="G74" s="1"/>
      <c r="H74" s="1"/>
      <c r="I74" s="27"/>
      <c r="J74" s="1"/>
      <c r="K74" s="1"/>
      <c r="L74" s="1"/>
      <c r="M74" s="1"/>
      <c r="N74" s="1"/>
      <c r="O74" s="1"/>
      <c r="P74" s="1"/>
      <c r="Q74" s="1"/>
      <c r="R74" s="1"/>
      <c r="S74" s="1"/>
      <c r="T74" s="1"/>
      <c r="U74" s="1"/>
    </row>
    <row r="75" spans="2:21" ht="15" hidden="1" x14ac:dyDescent="0.25">
      <c r="B75" s="38"/>
      <c r="C75" s="1"/>
      <c r="D75" s="1"/>
      <c r="E75" s="1"/>
      <c r="F75" s="1"/>
      <c r="G75" s="1"/>
      <c r="H75" s="1"/>
      <c r="I75" s="27"/>
      <c r="J75" s="1"/>
      <c r="K75" s="1"/>
      <c r="L75" s="1"/>
      <c r="M75" s="1"/>
      <c r="N75" s="1"/>
      <c r="O75" s="1"/>
      <c r="P75" s="1"/>
      <c r="Q75" s="1"/>
      <c r="R75" s="1"/>
      <c r="S75" s="1"/>
      <c r="T75" s="1"/>
      <c r="U75" s="1"/>
    </row>
    <row r="76" spans="2:21" ht="15" hidden="1" x14ac:dyDescent="0.25">
      <c r="B76" s="38"/>
      <c r="C76" s="1"/>
      <c r="D76" s="1"/>
      <c r="E76" s="1"/>
      <c r="F76" s="1"/>
      <c r="G76" s="1"/>
      <c r="H76" s="1"/>
      <c r="I76" s="27"/>
      <c r="J76" s="1"/>
      <c r="K76" s="1"/>
      <c r="L76" s="1"/>
      <c r="M76" s="1"/>
      <c r="N76" s="1"/>
      <c r="O76" s="1"/>
      <c r="P76" s="1"/>
      <c r="Q76" s="1"/>
      <c r="R76" s="1"/>
      <c r="S76" s="1"/>
      <c r="T76" s="1"/>
      <c r="U76" s="1"/>
    </row>
    <row r="77" spans="2:21" ht="15" hidden="1" x14ac:dyDescent="0.25">
      <c r="B77" s="38"/>
      <c r="C77" s="1"/>
      <c r="D77" s="1"/>
      <c r="E77" s="1"/>
      <c r="F77" s="1"/>
      <c r="G77" s="1"/>
      <c r="H77" s="1"/>
      <c r="I77" s="27"/>
      <c r="J77" s="1"/>
      <c r="K77" s="1"/>
      <c r="L77" s="1"/>
      <c r="M77" s="1"/>
      <c r="N77" s="1"/>
      <c r="O77" s="1"/>
      <c r="P77" s="1"/>
      <c r="Q77" s="1"/>
      <c r="R77" s="1"/>
      <c r="S77" s="1"/>
      <c r="T77" s="1"/>
      <c r="U77" s="1"/>
    </row>
    <row r="78" spans="2:21" ht="15" hidden="1" x14ac:dyDescent="0.25">
      <c r="B78" s="38"/>
      <c r="C78" s="1"/>
      <c r="D78" s="1"/>
      <c r="E78" s="1"/>
      <c r="F78" s="1"/>
      <c r="G78" s="1"/>
      <c r="H78" s="1"/>
      <c r="I78" s="27"/>
      <c r="J78" s="1"/>
      <c r="K78" s="1"/>
      <c r="L78" s="1"/>
      <c r="M78" s="1"/>
      <c r="N78" s="1"/>
      <c r="O78" s="1"/>
      <c r="P78" s="1"/>
      <c r="Q78" s="1"/>
      <c r="R78" s="1"/>
      <c r="S78" s="1"/>
      <c r="T78" s="1"/>
      <c r="U78" s="1"/>
    </row>
    <row r="79" spans="2:21" ht="15" hidden="1" x14ac:dyDescent="0.25">
      <c r="B79" s="38"/>
      <c r="C79" s="1"/>
      <c r="D79" s="1"/>
      <c r="E79" s="1"/>
      <c r="F79" s="1"/>
      <c r="G79" s="1"/>
      <c r="H79" s="1"/>
      <c r="I79" s="27"/>
      <c r="J79" s="1"/>
      <c r="K79" s="1"/>
      <c r="L79" s="1"/>
      <c r="M79" s="1"/>
      <c r="N79" s="1"/>
      <c r="O79" s="1"/>
      <c r="P79" s="1"/>
      <c r="Q79" s="1"/>
      <c r="R79" s="1"/>
      <c r="S79" s="1"/>
      <c r="T79" s="1"/>
      <c r="U79" s="1"/>
    </row>
    <row r="80" spans="2:21" ht="15" hidden="1" x14ac:dyDescent="0.25">
      <c r="B80" s="38"/>
      <c r="C80" s="1"/>
      <c r="D80" s="1"/>
      <c r="E80" s="1"/>
      <c r="F80" s="1"/>
      <c r="G80" s="1"/>
      <c r="H80" s="1"/>
      <c r="I80" s="27"/>
      <c r="J80" s="1"/>
      <c r="K80" s="1"/>
      <c r="L80" s="1"/>
      <c r="M80" s="1"/>
      <c r="N80" s="1"/>
      <c r="O80" s="1"/>
      <c r="P80" s="1"/>
      <c r="Q80" s="1"/>
      <c r="R80" s="1"/>
      <c r="S80" s="1"/>
      <c r="T80" s="1"/>
      <c r="U80" s="1"/>
    </row>
    <row r="81" spans="2:21" ht="15" hidden="1" x14ac:dyDescent="0.25">
      <c r="B81" s="38"/>
      <c r="C81" s="1"/>
      <c r="D81" s="1"/>
      <c r="E81" s="1"/>
      <c r="F81" s="1"/>
      <c r="G81" s="1"/>
      <c r="H81" s="1"/>
      <c r="I81" s="27"/>
      <c r="J81" s="1"/>
      <c r="K81" s="1"/>
      <c r="L81" s="1"/>
      <c r="M81" s="1"/>
      <c r="N81" s="1"/>
      <c r="O81" s="1"/>
      <c r="P81" s="1"/>
      <c r="Q81" s="1"/>
      <c r="R81" s="1"/>
      <c r="S81" s="1"/>
      <c r="T81" s="1"/>
      <c r="U81" s="1"/>
    </row>
    <row r="82" spans="2:21" ht="15" hidden="1" x14ac:dyDescent="0.25">
      <c r="B82" s="38"/>
      <c r="C82" s="1"/>
      <c r="D82" s="1"/>
      <c r="E82" s="1"/>
      <c r="F82" s="1"/>
      <c r="G82" s="1"/>
      <c r="H82" s="1"/>
      <c r="I82" s="27"/>
      <c r="J82" s="1"/>
      <c r="K82" s="1"/>
      <c r="L82" s="1"/>
      <c r="M82" s="1"/>
      <c r="N82" s="1"/>
      <c r="O82" s="1"/>
      <c r="P82" s="1"/>
      <c r="Q82" s="1"/>
      <c r="R82" s="1"/>
      <c r="S82" s="1"/>
      <c r="T82" s="1"/>
      <c r="U82" s="1"/>
    </row>
    <row r="83" spans="2:21" ht="15" hidden="1" x14ac:dyDescent="0.25">
      <c r="B83" s="38"/>
      <c r="C83" s="1"/>
      <c r="D83" s="1"/>
      <c r="E83" s="1"/>
      <c r="F83" s="1"/>
      <c r="G83" s="1"/>
      <c r="H83" s="1"/>
      <c r="I83" s="27"/>
      <c r="J83" s="1"/>
      <c r="K83" s="1"/>
      <c r="L83" s="1"/>
      <c r="M83" s="1"/>
      <c r="N83" s="1"/>
      <c r="O83" s="1"/>
      <c r="P83" s="1"/>
      <c r="Q83" s="1"/>
      <c r="R83" s="1"/>
      <c r="S83" s="1"/>
      <c r="T83" s="1"/>
      <c r="U83" s="1"/>
    </row>
    <row r="84" spans="2:21" ht="15" hidden="1" x14ac:dyDescent="0.25">
      <c r="B84" s="38"/>
      <c r="C84" s="1"/>
      <c r="D84" s="1"/>
      <c r="E84" s="1"/>
      <c r="F84" s="1"/>
      <c r="G84" s="1"/>
      <c r="H84" s="1"/>
      <c r="I84" s="27"/>
      <c r="J84" s="1"/>
      <c r="K84" s="1"/>
      <c r="L84" s="1"/>
      <c r="M84" s="1"/>
      <c r="N84" s="1"/>
      <c r="O84" s="1"/>
      <c r="P84" s="1"/>
      <c r="Q84" s="1"/>
      <c r="R84" s="1"/>
      <c r="S84" s="1"/>
      <c r="T84" s="1"/>
      <c r="U84" s="1"/>
    </row>
    <row r="85" spans="2:21" ht="15" hidden="1" x14ac:dyDescent="0.25">
      <c r="B85" s="38"/>
      <c r="C85" s="1"/>
      <c r="D85" s="1"/>
      <c r="E85" s="1"/>
      <c r="F85" s="1"/>
      <c r="G85" s="1"/>
      <c r="H85" s="1"/>
      <c r="I85" s="27"/>
      <c r="J85" s="1"/>
      <c r="K85" s="1"/>
      <c r="L85" s="1"/>
      <c r="M85" s="1"/>
      <c r="N85" s="1"/>
      <c r="O85" s="1"/>
      <c r="P85" s="1"/>
      <c r="Q85" s="1"/>
      <c r="R85" s="1"/>
      <c r="S85" s="1"/>
      <c r="T85" s="1"/>
      <c r="U85" s="1"/>
    </row>
    <row r="86" spans="2:21" ht="15" hidden="1" x14ac:dyDescent="0.25">
      <c r="B86" s="38"/>
      <c r="C86" s="1"/>
      <c r="D86" s="1"/>
      <c r="E86" s="1"/>
      <c r="F86" s="1"/>
      <c r="G86" s="1"/>
      <c r="H86" s="1"/>
      <c r="I86" s="27"/>
      <c r="J86" s="1"/>
      <c r="K86" s="1"/>
      <c r="L86" s="1"/>
      <c r="M86" s="1"/>
      <c r="N86" s="1"/>
      <c r="O86" s="1"/>
      <c r="P86" s="1"/>
      <c r="Q86" s="1"/>
      <c r="R86" s="1"/>
      <c r="S86" s="1"/>
      <c r="T86" s="1"/>
      <c r="U86" s="1"/>
    </row>
    <row r="87" spans="2:21" ht="15" hidden="1" x14ac:dyDescent="0.25">
      <c r="B87" s="38"/>
      <c r="C87" s="1"/>
      <c r="D87" s="1"/>
      <c r="E87" s="1"/>
      <c r="F87" s="1"/>
      <c r="G87" s="1"/>
      <c r="H87" s="1"/>
      <c r="I87" s="27"/>
      <c r="J87" s="1"/>
      <c r="K87" s="1"/>
      <c r="L87" s="1"/>
      <c r="M87" s="1"/>
      <c r="N87" s="1"/>
      <c r="O87" s="1"/>
      <c r="P87" s="1"/>
      <c r="Q87" s="1"/>
      <c r="R87" s="1"/>
      <c r="S87" s="1"/>
      <c r="T87" s="1"/>
      <c r="U87" s="1"/>
    </row>
    <row r="88" spans="2:21" ht="15" hidden="1" x14ac:dyDescent="0.25">
      <c r="B88" s="38"/>
      <c r="C88" s="1"/>
      <c r="D88" s="1"/>
      <c r="E88" s="1"/>
      <c r="F88" s="1"/>
      <c r="G88" s="1"/>
      <c r="H88" s="1"/>
      <c r="I88" s="27"/>
      <c r="J88" s="1"/>
      <c r="K88" s="1"/>
      <c r="L88" s="1"/>
      <c r="M88" s="1"/>
      <c r="N88" s="1"/>
      <c r="O88" s="1"/>
      <c r="P88" s="1"/>
      <c r="Q88" s="1"/>
      <c r="R88" s="1"/>
      <c r="S88" s="1"/>
      <c r="T88" s="1"/>
      <c r="U88" s="1"/>
    </row>
    <row r="89" spans="2:21" ht="15" hidden="1" x14ac:dyDescent="0.25">
      <c r="B89" s="38"/>
      <c r="C89" s="1"/>
      <c r="D89" s="1"/>
      <c r="E89" s="1"/>
      <c r="F89" s="1"/>
      <c r="G89" s="1"/>
      <c r="H89" s="1"/>
      <c r="I89" s="27"/>
      <c r="J89" s="1"/>
      <c r="K89" s="1"/>
      <c r="L89" s="1"/>
      <c r="M89" s="1"/>
      <c r="N89" s="1"/>
      <c r="O89" s="1"/>
      <c r="P89" s="1"/>
      <c r="Q89" s="1"/>
      <c r="R89" s="1"/>
      <c r="S89" s="1"/>
      <c r="T89" s="1"/>
      <c r="U89" s="1"/>
    </row>
    <row r="90" spans="2:21" ht="15" hidden="1" x14ac:dyDescent="0.25">
      <c r="B90" s="38"/>
      <c r="C90" s="1"/>
      <c r="D90" s="1"/>
      <c r="E90" s="1"/>
      <c r="F90" s="1"/>
      <c r="G90" s="1"/>
      <c r="H90" s="1"/>
      <c r="I90" s="27"/>
      <c r="J90" s="1"/>
      <c r="K90" s="1"/>
      <c r="L90" s="1"/>
      <c r="M90" s="1"/>
      <c r="N90" s="1"/>
      <c r="O90" s="1"/>
      <c r="P90" s="1"/>
      <c r="Q90" s="1"/>
      <c r="R90" s="1"/>
      <c r="S90" s="1"/>
      <c r="T90" s="1"/>
      <c r="U90" s="1"/>
    </row>
    <row r="91" spans="2:21" ht="15" hidden="1" x14ac:dyDescent="0.25">
      <c r="B91" s="38"/>
      <c r="C91" s="1"/>
      <c r="D91" s="1"/>
      <c r="E91" s="1"/>
      <c r="F91" s="1"/>
      <c r="G91" s="1"/>
      <c r="H91" s="1"/>
      <c r="I91" s="27"/>
      <c r="J91" s="1"/>
      <c r="K91" s="1"/>
      <c r="L91" s="1"/>
      <c r="M91" s="1"/>
      <c r="N91" s="1"/>
      <c r="O91" s="1"/>
      <c r="P91" s="1"/>
      <c r="Q91" s="1"/>
      <c r="R91" s="1"/>
      <c r="S91" s="1"/>
      <c r="T91" s="1"/>
      <c r="U91" s="1"/>
    </row>
    <row r="92" spans="2:21" ht="15" hidden="1" x14ac:dyDescent="0.25">
      <c r="B92" s="38"/>
      <c r="C92" s="1"/>
      <c r="D92" s="1"/>
      <c r="E92" s="1"/>
      <c r="F92" s="1"/>
      <c r="G92" s="1"/>
      <c r="H92" s="1"/>
      <c r="I92" s="27"/>
      <c r="J92" s="1"/>
      <c r="K92" s="1"/>
      <c r="L92" s="1"/>
      <c r="M92" s="1"/>
      <c r="N92" s="1"/>
      <c r="O92" s="1"/>
      <c r="P92" s="1"/>
      <c r="Q92" s="1"/>
      <c r="R92" s="1"/>
      <c r="S92" s="1"/>
      <c r="T92" s="1"/>
      <c r="U92" s="1"/>
    </row>
    <row r="93" spans="2:21" ht="15" hidden="1" x14ac:dyDescent="0.25">
      <c r="B93" s="38"/>
      <c r="C93" s="1"/>
      <c r="D93" s="1"/>
      <c r="E93" s="1"/>
      <c r="F93" s="1"/>
      <c r="G93" s="1"/>
      <c r="H93" s="1"/>
      <c r="I93" s="27"/>
      <c r="J93" s="1"/>
      <c r="K93" s="1"/>
      <c r="L93" s="1"/>
      <c r="M93" s="1"/>
      <c r="N93" s="1"/>
      <c r="O93" s="1"/>
      <c r="P93" s="1"/>
      <c r="Q93" s="1"/>
      <c r="R93" s="1"/>
      <c r="S93" s="1"/>
      <c r="T93" s="1"/>
      <c r="U93" s="1"/>
    </row>
    <row r="94" spans="2:21" ht="15" hidden="1" x14ac:dyDescent="0.25">
      <c r="B94" s="38"/>
      <c r="C94" s="1"/>
      <c r="D94" s="1"/>
      <c r="E94" s="1"/>
      <c r="F94" s="1"/>
      <c r="G94" s="1"/>
      <c r="H94" s="1"/>
      <c r="I94" s="27"/>
      <c r="J94" s="1"/>
      <c r="K94" s="1"/>
      <c r="L94" s="1"/>
      <c r="M94" s="1"/>
      <c r="N94" s="1"/>
      <c r="O94" s="1"/>
      <c r="P94" s="1"/>
      <c r="Q94" s="1"/>
      <c r="R94" s="1"/>
      <c r="S94" s="1"/>
      <c r="T94" s="1"/>
      <c r="U94" s="1"/>
    </row>
    <row r="95" spans="2:21" ht="15" hidden="1" x14ac:dyDescent="0.25">
      <c r="B95" s="38"/>
      <c r="C95" s="1"/>
      <c r="D95" s="1"/>
      <c r="E95" s="1"/>
      <c r="F95" s="1"/>
      <c r="G95" s="1"/>
      <c r="H95" s="1"/>
      <c r="I95" s="27"/>
      <c r="J95" s="1"/>
      <c r="K95" s="1"/>
      <c r="L95" s="1"/>
      <c r="M95" s="1"/>
      <c r="N95" s="1"/>
      <c r="O95" s="1"/>
      <c r="P95" s="1"/>
      <c r="Q95" s="1"/>
      <c r="R95" s="1"/>
      <c r="S95" s="1"/>
      <c r="T95" s="1"/>
      <c r="U95" s="1"/>
    </row>
    <row r="96" spans="2:21" ht="15" hidden="1" x14ac:dyDescent="0.25">
      <c r="B96" s="38"/>
      <c r="C96" s="1"/>
      <c r="D96" s="1"/>
      <c r="E96" s="1"/>
      <c r="F96" s="1"/>
      <c r="G96" s="1"/>
      <c r="H96" s="1"/>
      <c r="I96" s="27"/>
      <c r="J96" s="1"/>
      <c r="K96" s="1"/>
      <c r="L96" s="1"/>
      <c r="M96" s="1"/>
      <c r="N96" s="1"/>
      <c r="O96" s="1"/>
      <c r="P96" s="1"/>
      <c r="Q96" s="1"/>
      <c r="R96" s="1"/>
      <c r="S96" s="1"/>
      <c r="T96" s="1"/>
      <c r="U96" s="1"/>
    </row>
    <row r="97" spans="2:21" ht="15" hidden="1" x14ac:dyDescent="0.25">
      <c r="B97" s="38"/>
      <c r="C97" s="1"/>
      <c r="D97" s="1"/>
      <c r="E97" s="1"/>
      <c r="F97" s="1"/>
      <c r="G97" s="1"/>
      <c r="H97" s="1"/>
      <c r="I97" s="27"/>
      <c r="J97" s="1"/>
      <c r="K97" s="1"/>
      <c r="L97" s="1"/>
      <c r="M97" s="1"/>
      <c r="N97" s="1"/>
      <c r="O97" s="1"/>
      <c r="P97" s="1"/>
      <c r="Q97" s="1"/>
      <c r="R97" s="1"/>
      <c r="S97" s="1"/>
      <c r="T97" s="1"/>
      <c r="U97" s="1"/>
    </row>
    <row r="98" spans="2:21" ht="15" hidden="1" x14ac:dyDescent="0.25">
      <c r="B98" s="38"/>
      <c r="C98" s="1"/>
      <c r="D98" s="1"/>
      <c r="E98" s="1"/>
      <c r="F98" s="1"/>
      <c r="G98" s="1"/>
      <c r="H98" s="1"/>
      <c r="I98" s="27"/>
      <c r="J98" s="1"/>
      <c r="K98" s="1"/>
      <c r="L98" s="1"/>
      <c r="M98" s="1"/>
      <c r="N98" s="1"/>
      <c r="O98" s="1"/>
      <c r="P98" s="1"/>
      <c r="Q98" s="1"/>
      <c r="R98" s="1"/>
      <c r="S98" s="1"/>
      <c r="T98" s="1"/>
      <c r="U98" s="1"/>
    </row>
    <row r="99" spans="2:21" ht="15" hidden="1" x14ac:dyDescent="0.25">
      <c r="B99" s="38"/>
      <c r="C99" s="1"/>
      <c r="D99" s="1"/>
      <c r="E99" s="1"/>
      <c r="F99" s="1"/>
      <c r="G99" s="1"/>
      <c r="H99" s="1"/>
      <c r="I99" s="27"/>
      <c r="J99" s="1"/>
      <c r="K99" s="1"/>
      <c r="L99" s="1"/>
      <c r="M99" s="1"/>
      <c r="N99" s="1"/>
      <c r="O99" s="1"/>
      <c r="P99" s="1"/>
      <c r="Q99" s="1"/>
      <c r="R99" s="1"/>
      <c r="S99" s="1"/>
      <c r="T99" s="1"/>
      <c r="U99" s="1"/>
    </row>
    <row r="100" spans="2:21" ht="15" hidden="1" x14ac:dyDescent="0.25">
      <c r="B100" s="38"/>
      <c r="C100" s="1"/>
      <c r="D100" s="1"/>
      <c r="E100" s="1"/>
      <c r="F100" s="1"/>
      <c r="G100" s="1"/>
      <c r="H100" s="1"/>
      <c r="I100" s="27"/>
      <c r="J100" s="1"/>
      <c r="K100" s="1"/>
      <c r="L100" s="1"/>
      <c r="M100" s="1"/>
      <c r="N100" s="1"/>
      <c r="O100" s="1"/>
      <c r="P100" s="1"/>
      <c r="Q100" s="1"/>
      <c r="R100" s="1"/>
      <c r="S100" s="1"/>
      <c r="T100" s="1"/>
      <c r="U100" s="1"/>
    </row>
    <row r="101" spans="2:21" ht="15" hidden="1" x14ac:dyDescent="0.25">
      <c r="B101" s="38"/>
      <c r="C101" s="1"/>
      <c r="D101" s="1"/>
      <c r="E101" s="1"/>
      <c r="F101" s="1"/>
      <c r="G101" s="1"/>
      <c r="H101" s="1"/>
      <c r="I101" s="27"/>
      <c r="J101" s="1"/>
      <c r="K101" s="1"/>
      <c r="L101" s="1"/>
      <c r="M101" s="1"/>
      <c r="N101" s="1"/>
      <c r="O101" s="1"/>
      <c r="P101" s="1"/>
      <c r="Q101" s="1"/>
      <c r="R101" s="1"/>
      <c r="S101" s="1"/>
      <c r="T101" s="1"/>
      <c r="U101" s="1"/>
    </row>
    <row r="102" spans="2:21" ht="15" hidden="1" x14ac:dyDescent="0.25">
      <c r="B102" s="38"/>
      <c r="C102" s="1"/>
      <c r="D102" s="1"/>
      <c r="E102" s="1"/>
      <c r="F102" s="1"/>
      <c r="G102" s="1"/>
      <c r="H102" s="1"/>
      <c r="I102" s="27"/>
      <c r="J102" s="1"/>
      <c r="K102" s="1"/>
      <c r="L102" s="1"/>
      <c r="M102" s="1"/>
      <c r="N102" s="1"/>
      <c r="O102" s="1"/>
      <c r="P102" s="1"/>
      <c r="Q102" s="1"/>
      <c r="R102" s="1"/>
      <c r="S102" s="1"/>
      <c r="T102" s="1"/>
      <c r="U102" s="1"/>
    </row>
    <row r="103" spans="2:21" ht="15" hidden="1" x14ac:dyDescent="0.25">
      <c r="B103" s="38"/>
      <c r="C103" s="1"/>
      <c r="D103" s="1"/>
      <c r="E103" s="1"/>
      <c r="F103" s="1"/>
      <c r="G103" s="1"/>
      <c r="H103" s="1"/>
      <c r="I103" s="27"/>
      <c r="J103" s="1"/>
      <c r="K103" s="1"/>
      <c r="L103" s="1"/>
      <c r="M103" s="1"/>
      <c r="N103" s="1"/>
      <c r="O103" s="1"/>
      <c r="P103" s="1"/>
      <c r="Q103" s="1"/>
      <c r="R103" s="1"/>
      <c r="S103" s="1"/>
      <c r="T103" s="1"/>
      <c r="U103" s="1"/>
    </row>
    <row r="104" spans="2:21" ht="15" hidden="1" x14ac:dyDescent="0.25">
      <c r="B104" s="38"/>
      <c r="C104" s="1"/>
      <c r="D104" s="1"/>
      <c r="E104" s="1"/>
      <c r="F104" s="1"/>
      <c r="G104" s="1"/>
      <c r="H104" s="1"/>
      <c r="I104" s="27"/>
      <c r="J104" s="1"/>
      <c r="K104" s="1"/>
      <c r="L104" s="1"/>
      <c r="M104" s="1"/>
      <c r="N104" s="1"/>
      <c r="O104" s="1"/>
      <c r="P104" s="1"/>
      <c r="Q104" s="1"/>
      <c r="R104" s="1"/>
      <c r="S104" s="1"/>
      <c r="T104" s="1"/>
      <c r="U104" s="1"/>
    </row>
    <row r="105" spans="2:21" ht="15" hidden="1" x14ac:dyDescent="0.25">
      <c r="B105" s="38"/>
      <c r="C105" s="1"/>
      <c r="D105" s="1"/>
      <c r="E105" s="1"/>
      <c r="F105" s="1"/>
      <c r="G105" s="1"/>
      <c r="H105" s="1"/>
      <c r="I105" s="27"/>
      <c r="J105" s="1"/>
      <c r="K105" s="1"/>
      <c r="L105" s="1"/>
      <c r="M105" s="1"/>
      <c r="N105" s="1"/>
      <c r="O105" s="1"/>
      <c r="P105" s="1"/>
      <c r="Q105" s="1"/>
      <c r="R105" s="1"/>
      <c r="S105" s="1"/>
      <c r="T105" s="1"/>
      <c r="U105" s="1"/>
    </row>
    <row r="106" spans="2:21" ht="15" hidden="1" x14ac:dyDescent="0.25">
      <c r="B106" s="38"/>
      <c r="C106" s="1"/>
      <c r="D106" s="1"/>
      <c r="E106" s="1"/>
      <c r="F106" s="1"/>
      <c r="G106" s="1"/>
      <c r="H106" s="1"/>
      <c r="I106" s="27"/>
      <c r="J106" s="1"/>
      <c r="K106" s="1"/>
      <c r="L106" s="1"/>
      <c r="M106" s="1"/>
      <c r="N106" s="1"/>
      <c r="O106" s="1"/>
      <c r="P106" s="1"/>
      <c r="Q106" s="1"/>
      <c r="R106" s="1"/>
      <c r="S106" s="1"/>
      <c r="T106" s="1"/>
      <c r="U106" s="1"/>
    </row>
    <row r="107" spans="2:21" ht="15" hidden="1" x14ac:dyDescent="0.25">
      <c r="B107" s="38"/>
      <c r="C107" s="1"/>
      <c r="D107" s="1"/>
      <c r="E107" s="1"/>
      <c r="F107" s="1"/>
      <c r="G107" s="1"/>
      <c r="H107" s="1"/>
      <c r="I107" s="27"/>
      <c r="J107" s="1"/>
      <c r="K107" s="1"/>
      <c r="L107" s="1"/>
      <c r="M107" s="1"/>
      <c r="N107" s="1"/>
      <c r="O107" s="1"/>
      <c r="P107" s="1"/>
      <c r="Q107" s="1"/>
      <c r="R107" s="1"/>
      <c r="S107" s="1"/>
      <c r="T107" s="1"/>
      <c r="U107" s="1"/>
    </row>
    <row r="108" spans="2:21" ht="15" hidden="1" x14ac:dyDescent="0.25">
      <c r="B108" s="38"/>
      <c r="C108" s="1"/>
      <c r="D108" s="1"/>
      <c r="E108" s="1"/>
      <c r="F108" s="1"/>
      <c r="G108" s="1"/>
      <c r="H108" s="1"/>
      <c r="I108" s="27"/>
      <c r="J108" s="1"/>
      <c r="K108" s="1"/>
      <c r="L108" s="1"/>
      <c r="M108" s="1"/>
      <c r="N108" s="1"/>
      <c r="O108" s="1"/>
      <c r="P108" s="1"/>
      <c r="Q108" s="1"/>
      <c r="R108" s="1"/>
      <c r="S108" s="1"/>
      <c r="T108" s="1"/>
      <c r="U108" s="1"/>
    </row>
    <row r="109" spans="2:21" ht="15" hidden="1" x14ac:dyDescent="0.25">
      <c r="B109" s="38"/>
      <c r="C109" s="1"/>
      <c r="D109" s="1"/>
      <c r="E109" s="1"/>
      <c r="F109" s="1"/>
      <c r="G109" s="1"/>
      <c r="H109" s="1"/>
      <c r="I109" s="27"/>
      <c r="J109" s="1"/>
      <c r="K109" s="1"/>
      <c r="L109" s="1"/>
      <c r="M109" s="1"/>
      <c r="N109" s="1"/>
      <c r="O109" s="1"/>
      <c r="P109" s="1"/>
      <c r="Q109" s="1"/>
      <c r="R109" s="1"/>
      <c r="S109" s="1"/>
      <c r="T109" s="1"/>
      <c r="U109" s="1"/>
    </row>
    <row r="110" spans="2:21" ht="15" hidden="1" x14ac:dyDescent="0.25">
      <c r="B110" s="38"/>
      <c r="C110" s="1"/>
      <c r="D110" s="1"/>
      <c r="E110" s="1"/>
      <c r="F110" s="1"/>
      <c r="G110" s="1"/>
      <c r="H110" s="1"/>
      <c r="I110" s="27"/>
      <c r="J110" s="1"/>
      <c r="K110" s="1"/>
      <c r="L110" s="1"/>
      <c r="M110" s="1"/>
      <c r="N110" s="1"/>
      <c r="O110" s="1"/>
      <c r="P110" s="1"/>
      <c r="Q110" s="1"/>
      <c r="R110" s="1"/>
      <c r="S110" s="1"/>
      <c r="T110" s="1"/>
      <c r="U110" s="1"/>
    </row>
    <row r="111" spans="2:21" ht="15" hidden="1" x14ac:dyDescent="0.25">
      <c r="B111" s="38"/>
      <c r="C111" s="1"/>
      <c r="D111" s="1"/>
      <c r="E111" s="1"/>
      <c r="F111" s="1"/>
      <c r="G111" s="1"/>
      <c r="H111" s="1"/>
      <c r="I111" s="27"/>
      <c r="J111" s="1"/>
      <c r="K111" s="1"/>
      <c r="L111" s="1"/>
      <c r="M111" s="1"/>
      <c r="N111" s="1"/>
      <c r="O111" s="1"/>
      <c r="P111" s="1"/>
      <c r="Q111" s="1"/>
      <c r="R111" s="1"/>
      <c r="S111" s="1"/>
      <c r="T111" s="1"/>
      <c r="U111" s="1"/>
    </row>
    <row r="112" spans="2:21" ht="15" hidden="1" x14ac:dyDescent="0.25">
      <c r="B112" s="38"/>
      <c r="C112" s="1"/>
      <c r="D112" s="1"/>
      <c r="E112" s="1"/>
      <c r="F112" s="1"/>
      <c r="G112" s="1"/>
      <c r="H112" s="1"/>
      <c r="I112" s="27"/>
      <c r="J112" s="1"/>
      <c r="K112" s="1"/>
      <c r="L112" s="1"/>
      <c r="M112" s="1"/>
      <c r="N112" s="1"/>
      <c r="O112" s="1"/>
      <c r="P112" s="1"/>
      <c r="Q112" s="1"/>
      <c r="R112" s="1"/>
      <c r="S112" s="1"/>
      <c r="T112" s="1"/>
      <c r="U112" s="1"/>
    </row>
    <row r="113" spans="2:21" ht="15" hidden="1" x14ac:dyDescent="0.25">
      <c r="B113" s="38"/>
      <c r="C113" s="1"/>
      <c r="D113" s="1"/>
      <c r="E113" s="1"/>
      <c r="F113" s="1"/>
      <c r="G113" s="1"/>
      <c r="H113" s="1"/>
      <c r="I113" s="27"/>
      <c r="J113" s="1"/>
      <c r="K113" s="1"/>
      <c r="L113" s="1"/>
      <c r="M113" s="1"/>
      <c r="N113" s="1"/>
      <c r="O113" s="1"/>
      <c r="P113" s="1"/>
      <c r="Q113" s="1"/>
      <c r="R113" s="1"/>
      <c r="S113" s="1"/>
      <c r="T113" s="1"/>
      <c r="U113" s="1"/>
    </row>
    <row r="114" spans="2:21" ht="15" hidden="1" x14ac:dyDescent="0.25">
      <c r="B114" s="38"/>
      <c r="C114" s="1"/>
      <c r="D114" s="1"/>
      <c r="E114" s="1"/>
      <c r="F114" s="1"/>
      <c r="G114" s="1"/>
      <c r="H114" s="1"/>
      <c r="I114" s="27"/>
      <c r="J114" s="1"/>
      <c r="K114" s="1"/>
      <c r="L114" s="1"/>
      <c r="M114" s="1"/>
      <c r="N114" s="1"/>
      <c r="O114" s="1"/>
      <c r="P114" s="1"/>
      <c r="Q114" s="1"/>
      <c r="R114" s="1"/>
      <c r="S114" s="1"/>
      <c r="T114" s="1"/>
      <c r="U114" s="1"/>
    </row>
    <row r="115" spans="2:21" ht="15" hidden="1" x14ac:dyDescent="0.25">
      <c r="B115" s="38"/>
      <c r="C115" s="1"/>
      <c r="D115" s="1"/>
      <c r="E115" s="1"/>
      <c r="F115" s="1"/>
      <c r="G115" s="1"/>
      <c r="H115" s="1"/>
      <c r="I115" s="27"/>
      <c r="J115" s="1"/>
      <c r="K115" s="1"/>
      <c r="L115" s="1"/>
      <c r="M115" s="1"/>
      <c r="N115" s="1"/>
      <c r="O115" s="1"/>
      <c r="P115" s="1"/>
      <c r="Q115" s="1"/>
      <c r="R115" s="1"/>
      <c r="S115" s="1"/>
      <c r="T115" s="1"/>
      <c r="U115" s="1"/>
    </row>
    <row r="116" spans="2:21" ht="15" hidden="1" x14ac:dyDescent="0.25">
      <c r="B116" s="38"/>
      <c r="C116" s="1"/>
      <c r="D116" s="1"/>
      <c r="E116" s="1"/>
      <c r="F116" s="1"/>
      <c r="G116" s="1"/>
      <c r="H116" s="1"/>
      <c r="I116" s="27"/>
      <c r="J116" s="1"/>
      <c r="K116" s="1"/>
      <c r="L116" s="1"/>
      <c r="M116" s="1"/>
      <c r="N116" s="1"/>
      <c r="O116" s="1"/>
      <c r="P116" s="1"/>
      <c r="Q116" s="1"/>
      <c r="R116" s="1"/>
      <c r="S116" s="1"/>
      <c r="T116" s="1"/>
      <c r="U116" s="1"/>
    </row>
    <row r="117" spans="2:21" ht="15" hidden="1" x14ac:dyDescent="0.25">
      <c r="B117" s="38"/>
      <c r="C117" s="1"/>
      <c r="D117" s="1"/>
      <c r="E117" s="1"/>
      <c r="F117" s="1"/>
      <c r="G117" s="1"/>
      <c r="H117" s="1"/>
      <c r="I117" s="27"/>
      <c r="J117" s="1"/>
      <c r="K117" s="1"/>
      <c r="L117" s="1"/>
      <c r="M117" s="1"/>
      <c r="N117" s="1"/>
      <c r="O117" s="1"/>
      <c r="P117" s="1"/>
      <c r="Q117" s="1"/>
      <c r="R117" s="1"/>
      <c r="S117" s="1"/>
      <c r="T117" s="1"/>
      <c r="U117" s="1"/>
    </row>
    <row r="118" spans="2:21" ht="15" hidden="1" x14ac:dyDescent="0.25">
      <c r="B118" s="38"/>
      <c r="C118" s="1"/>
      <c r="D118" s="1"/>
      <c r="E118" s="1"/>
      <c r="F118" s="1"/>
      <c r="G118" s="1"/>
      <c r="H118" s="1"/>
      <c r="I118" s="27"/>
      <c r="J118" s="1"/>
      <c r="K118" s="1"/>
      <c r="L118" s="1"/>
      <c r="M118" s="1"/>
      <c r="N118" s="1"/>
      <c r="O118" s="1"/>
      <c r="P118" s="1"/>
      <c r="Q118" s="1"/>
      <c r="R118" s="1"/>
      <c r="S118" s="1"/>
      <c r="T118" s="1"/>
      <c r="U118" s="1"/>
    </row>
    <row r="119" spans="2:21" ht="15" hidden="1" x14ac:dyDescent="0.25">
      <c r="B119" s="38"/>
      <c r="C119" s="1"/>
      <c r="D119" s="1"/>
      <c r="E119" s="1"/>
      <c r="F119" s="1"/>
      <c r="G119" s="1"/>
      <c r="H119" s="1"/>
      <c r="I119" s="27"/>
      <c r="J119" s="1"/>
      <c r="K119" s="1"/>
      <c r="L119" s="1"/>
      <c r="M119" s="1"/>
      <c r="N119" s="1"/>
      <c r="O119" s="1"/>
      <c r="P119" s="1"/>
      <c r="Q119" s="1"/>
      <c r="R119" s="1"/>
      <c r="S119" s="1"/>
      <c r="T119" s="1"/>
      <c r="U119" s="1"/>
    </row>
    <row r="120" spans="2:21" ht="15" hidden="1" x14ac:dyDescent="0.25">
      <c r="B120" s="38"/>
      <c r="C120" s="1"/>
      <c r="D120" s="1"/>
      <c r="E120" s="1"/>
      <c r="F120" s="1"/>
      <c r="G120" s="1"/>
      <c r="H120" s="1"/>
      <c r="I120" s="27"/>
      <c r="J120" s="1"/>
      <c r="K120" s="1"/>
      <c r="L120" s="1"/>
      <c r="M120" s="1"/>
      <c r="N120" s="1"/>
      <c r="O120" s="1"/>
      <c r="P120" s="1"/>
      <c r="Q120" s="1"/>
      <c r="R120" s="1"/>
      <c r="S120" s="1"/>
      <c r="T120" s="1"/>
      <c r="U120" s="1"/>
    </row>
    <row r="121" spans="2:21" ht="15" hidden="1" x14ac:dyDescent="0.25">
      <c r="B121" s="38"/>
      <c r="C121" s="1"/>
      <c r="D121" s="1"/>
      <c r="E121" s="1"/>
      <c r="F121" s="1"/>
      <c r="G121" s="1"/>
      <c r="H121" s="1"/>
      <c r="I121" s="27"/>
      <c r="J121" s="1"/>
      <c r="K121" s="1"/>
      <c r="L121" s="1"/>
      <c r="M121" s="1"/>
      <c r="N121" s="1"/>
      <c r="O121" s="1"/>
      <c r="P121" s="1"/>
      <c r="Q121" s="1"/>
      <c r="R121" s="1"/>
      <c r="S121" s="1"/>
      <c r="T121" s="1"/>
      <c r="U121" s="1"/>
    </row>
    <row r="122" spans="2:21" ht="15" hidden="1" x14ac:dyDescent="0.25">
      <c r="B122" s="38"/>
      <c r="C122" s="1"/>
      <c r="D122" s="1"/>
      <c r="E122" s="1"/>
      <c r="F122" s="1"/>
      <c r="G122" s="1"/>
      <c r="H122" s="1"/>
      <c r="I122" s="27"/>
      <c r="J122" s="1"/>
      <c r="K122" s="1"/>
      <c r="L122" s="1"/>
      <c r="M122" s="1"/>
      <c r="N122" s="1"/>
      <c r="O122" s="1"/>
      <c r="P122" s="1"/>
      <c r="Q122" s="1"/>
      <c r="R122" s="1"/>
      <c r="S122" s="1"/>
      <c r="T122" s="1"/>
      <c r="U122" s="1"/>
    </row>
    <row r="123" spans="2:21" ht="15" hidden="1" x14ac:dyDescent="0.25">
      <c r="B123" s="38"/>
      <c r="C123" s="1"/>
      <c r="D123" s="1"/>
      <c r="E123" s="1"/>
      <c r="F123" s="1"/>
      <c r="G123" s="1"/>
      <c r="H123" s="1"/>
      <c r="I123" s="27"/>
      <c r="J123" s="1"/>
      <c r="K123" s="1"/>
      <c r="L123" s="1"/>
      <c r="M123" s="1"/>
      <c r="N123" s="1"/>
      <c r="O123" s="1"/>
      <c r="P123" s="1"/>
      <c r="Q123" s="1"/>
      <c r="R123" s="1"/>
      <c r="S123" s="1"/>
      <c r="T123" s="1"/>
      <c r="U123" s="1"/>
    </row>
    <row r="124" spans="2:21" ht="15" hidden="1" x14ac:dyDescent="0.25">
      <c r="B124" s="38"/>
      <c r="C124" s="1"/>
      <c r="D124" s="1"/>
      <c r="E124" s="1"/>
      <c r="F124" s="1"/>
      <c r="G124" s="1"/>
      <c r="H124" s="1"/>
      <c r="I124" s="27"/>
      <c r="J124" s="1"/>
      <c r="K124" s="1"/>
      <c r="L124" s="1"/>
      <c r="M124" s="1"/>
      <c r="N124" s="1"/>
      <c r="O124" s="1"/>
      <c r="P124" s="1"/>
      <c r="Q124" s="1"/>
      <c r="R124" s="1"/>
      <c r="S124" s="1"/>
      <c r="T124" s="1"/>
      <c r="U124" s="1"/>
    </row>
    <row r="125" spans="2:21" ht="15" hidden="1" x14ac:dyDescent="0.25">
      <c r="B125" s="38"/>
      <c r="C125" s="1"/>
      <c r="D125" s="1"/>
      <c r="E125" s="1"/>
      <c r="F125" s="1"/>
      <c r="G125" s="1"/>
      <c r="H125" s="1"/>
      <c r="I125" s="27"/>
      <c r="J125" s="1"/>
      <c r="K125" s="1"/>
      <c r="L125" s="1"/>
      <c r="M125" s="1"/>
      <c r="N125" s="1"/>
      <c r="O125" s="1"/>
      <c r="P125" s="1"/>
      <c r="Q125" s="1"/>
      <c r="R125" s="1"/>
      <c r="S125" s="1"/>
      <c r="T125" s="1"/>
      <c r="U125" s="1"/>
    </row>
    <row r="126" spans="2:21" ht="15" hidden="1" x14ac:dyDescent="0.25">
      <c r="B126" s="38"/>
      <c r="C126" s="1"/>
      <c r="D126" s="1"/>
      <c r="E126" s="1"/>
      <c r="F126" s="1"/>
      <c r="G126" s="1"/>
      <c r="H126" s="1"/>
      <c r="I126" s="27"/>
      <c r="J126" s="1"/>
      <c r="K126" s="1"/>
      <c r="L126" s="1"/>
      <c r="M126" s="1"/>
      <c r="N126" s="1"/>
      <c r="O126" s="1"/>
      <c r="P126" s="1"/>
      <c r="Q126" s="1"/>
      <c r="R126" s="1"/>
      <c r="S126" s="1"/>
      <c r="T126" s="1"/>
      <c r="U126" s="1"/>
    </row>
    <row r="127" spans="2:21" ht="15" hidden="1" x14ac:dyDescent="0.25">
      <c r="B127" s="38"/>
      <c r="C127" s="1"/>
      <c r="D127" s="1"/>
      <c r="E127" s="1"/>
      <c r="F127" s="1"/>
      <c r="G127" s="1"/>
      <c r="H127" s="1"/>
      <c r="I127" s="27"/>
      <c r="J127" s="1"/>
      <c r="K127" s="1"/>
      <c r="L127" s="1"/>
      <c r="M127" s="1"/>
      <c r="N127" s="1"/>
      <c r="O127" s="1"/>
      <c r="P127" s="1"/>
      <c r="Q127" s="1"/>
      <c r="R127" s="1"/>
      <c r="S127" s="1"/>
      <c r="T127" s="1"/>
      <c r="U127" s="1"/>
    </row>
    <row r="128" spans="2:21" ht="15" hidden="1" x14ac:dyDescent="0.25">
      <c r="B128" s="38"/>
      <c r="C128" s="1"/>
      <c r="D128" s="1"/>
      <c r="E128" s="1"/>
      <c r="F128" s="1"/>
      <c r="G128" s="1"/>
      <c r="H128" s="1"/>
      <c r="I128" s="27"/>
      <c r="J128" s="1"/>
      <c r="K128" s="1"/>
      <c r="L128" s="1"/>
      <c r="M128" s="1"/>
      <c r="N128" s="1"/>
      <c r="O128" s="1"/>
      <c r="P128" s="1"/>
      <c r="Q128" s="1"/>
      <c r="R128" s="1"/>
      <c r="S128" s="1"/>
      <c r="T128" s="1"/>
      <c r="U128" s="1"/>
    </row>
    <row r="129" spans="2:21" ht="15" hidden="1" x14ac:dyDescent="0.25">
      <c r="B129" s="38"/>
      <c r="C129" s="1"/>
      <c r="D129" s="1"/>
      <c r="E129" s="1"/>
      <c r="F129" s="1"/>
      <c r="G129" s="1"/>
      <c r="H129" s="1"/>
      <c r="I129" s="27"/>
      <c r="J129" s="1"/>
      <c r="K129" s="1"/>
      <c r="L129" s="1"/>
      <c r="M129" s="1"/>
      <c r="N129" s="1"/>
      <c r="O129" s="1"/>
      <c r="P129" s="1"/>
      <c r="Q129" s="1"/>
      <c r="R129" s="1"/>
      <c r="S129" s="1"/>
      <c r="T129" s="1"/>
      <c r="U129" s="1"/>
    </row>
    <row r="130" spans="2:21" ht="15" hidden="1" x14ac:dyDescent="0.25">
      <c r="B130" s="38"/>
      <c r="C130" s="1"/>
      <c r="D130" s="1"/>
      <c r="E130" s="1"/>
      <c r="F130" s="1"/>
      <c r="G130" s="1"/>
      <c r="H130" s="1"/>
      <c r="I130" s="27"/>
      <c r="J130" s="1"/>
      <c r="K130" s="1"/>
      <c r="L130" s="1"/>
      <c r="M130" s="1"/>
      <c r="N130" s="1"/>
      <c r="O130" s="1"/>
      <c r="P130" s="1"/>
      <c r="Q130" s="1"/>
      <c r="R130" s="1"/>
      <c r="S130" s="1"/>
      <c r="T130" s="1"/>
      <c r="U130" s="1"/>
    </row>
    <row r="131" spans="2:21" ht="15" hidden="1" x14ac:dyDescent="0.25">
      <c r="B131" s="38"/>
      <c r="C131" s="1"/>
      <c r="D131" s="1"/>
      <c r="E131" s="1"/>
      <c r="F131" s="1"/>
      <c r="G131" s="1"/>
      <c r="H131" s="1"/>
      <c r="I131" s="27"/>
      <c r="J131" s="1"/>
      <c r="K131" s="1"/>
      <c r="L131" s="1"/>
      <c r="M131" s="1"/>
      <c r="N131" s="1"/>
      <c r="O131" s="1"/>
      <c r="P131" s="1"/>
      <c r="Q131" s="1"/>
      <c r="R131" s="1"/>
      <c r="S131" s="1"/>
      <c r="T131" s="1"/>
      <c r="U131" s="1"/>
    </row>
    <row r="132" spans="2:21" ht="15" hidden="1" x14ac:dyDescent="0.25">
      <c r="B132" s="38"/>
      <c r="C132" s="1"/>
      <c r="D132" s="1"/>
      <c r="E132" s="1"/>
      <c r="F132" s="1"/>
      <c r="G132" s="1"/>
      <c r="H132" s="1"/>
      <c r="I132" s="27"/>
      <c r="J132" s="1"/>
      <c r="K132" s="1"/>
      <c r="L132" s="1"/>
      <c r="M132" s="1"/>
      <c r="N132" s="1"/>
      <c r="O132" s="1"/>
      <c r="P132" s="1"/>
      <c r="Q132" s="1"/>
      <c r="R132" s="1"/>
      <c r="S132" s="1"/>
      <c r="T132" s="1"/>
      <c r="U132" s="1"/>
    </row>
    <row r="133" spans="2:21" ht="15" hidden="1" x14ac:dyDescent="0.25">
      <c r="B133" s="38"/>
      <c r="C133" s="1"/>
      <c r="D133" s="1"/>
      <c r="E133" s="1"/>
      <c r="F133" s="1"/>
      <c r="G133" s="1"/>
      <c r="H133" s="1"/>
      <c r="I133" s="27"/>
      <c r="J133" s="1"/>
      <c r="K133" s="1"/>
      <c r="L133" s="1"/>
      <c r="M133" s="1"/>
      <c r="N133" s="1"/>
      <c r="O133" s="1"/>
      <c r="P133" s="1"/>
      <c r="Q133" s="1"/>
      <c r="R133" s="1"/>
      <c r="S133" s="1"/>
      <c r="T133" s="1"/>
      <c r="U133" s="1"/>
    </row>
    <row r="134" spans="2:21" ht="15" hidden="1" x14ac:dyDescent="0.25">
      <c r="B134" s="38"/>
      <c r="C134" s="1"/>
      <c r="D134" s="1"/>
      <c r="E134" s="1"/>
      <c r="F134" s="1"/>
      <c r="G134" s="1"/>
      <c r="H134" s="1"/>
      <c r="I134" s="27"/>
      <c r="J134" s="1"/>
      <c r="K134" s="1"/>
      <c r="L134" s="1"/>
      <c r="M134" s="1"/>
      <c r="N134" s="1"/>
      <c r="O134" s="1"/>
      <c r="P134" s="1"/>
      <c r="Q134" s="1"/>
      <c r="R134" s="1"/>
      <c r="S134" s="1"/>
      <c r="T134" s="1"/>
      <c r="U134" s="1"/>
    </row>
    <row r="135" spans="2:21" ht="15" hidden="1" x14ac:dyDescent="0.25">
      <c r="B135" s="38"/>
      <c r="C135" s="1"/>
      <c r="D135" s="1"/>
      <c r="E135" s="1"/>
      <c r="F135" s="1"/>
      <c r="G135" s="1"/>
      <c r="H135" s="1"/>
      <c r="I135" s="27"/>
      <c r="J135" s="1"/>
      <c r="K135" s="1"/>
      <c r="L135" s="1"/>
      <c r="M135" s="1"/>
      <c r="N135" s="1"/>
      <c r="O135" s="1"/>
      <c r="P135" s="1"/>
      <c r="Q135" s="1"/>
      <c r="R135" s="1"/>
      <c r="S135" s="1"/>
      <c r="T135" s="1"/>
      <c r="U135" s="1"/>
    </row>
    <row r="136" spans="2:21" ht="15" hidden="1" x14ac:dyDescent="0.25">
      <c r="B136" s="38"/>
      <c r="C136" s="1"/>
      <c r="D136" s="1"/>
      <c r="E136" s="1"/>
      <c r="F136" s="1"/>
      <c r="G136" s="1"/>
      <c r="H136" s="1"/>
      <c r="I136" s="27"/>
      <c r="J136" s="1"/>
      <c r="K136" s="1"/>
      <c r="L136" s="1"/>
      <c r="M136" s="1"/>
      <c r="N136" s="1"/>
      <c r="O136" s="1"/>
      <c r="P136" s="1"/>
      <c r="Q136" s="1"/>
      <c r="R136" s="1"/>
      <c r="S136" s="1"/>
      <c r="T136" s="1"/>
      <c r="U136" s="1"/>
    </row>
    <row r="137" spans="2:21" ht="15" hidden="1" x14ac:dyDescent="0.25">
      <c r="B137" s="38"/>
      <c r="C137" s="1"/>
      <c r="D137" s="1"/>
      <c r="E137" s="1"/>
      <c r="F137" s="1"/>
      <c r="G137" s="1"/>
      <c r="H137" s="1"/>
      <c r="I137" s="27"/>
      <c r="J137" s="1"/>
      <c r="K137" s="1"/>
      <c r="L137" s="1"/>
      <c r="M137" s="1"/>
      <c r="N137" s="1"/>
      <c r="O137" s="1"/>
      <c r="P137" s="1"/>
      <c r="Q137" s="1"/>
      <c r="R137" s="1"/>
      <c r="S137" s="1"/>
      <c r="T137" s="1"/>
      <c r="U137" s="1"/>
    </row>
    <row r="138" spans="2:21" ht="15" hidden="1" x14ac:dyDescent="0.25">
      <c r="B138" s="38"/>
      <c r="C138" s="1"/>
      <c r="D138" s="1"/>
      <c r="E138" s="1"/>
      <c r="F138" s="1"/>
      <c r="G138" s="1"/>
      <c r="H138" s="1"/>
      <c r="I138" s="27"/>
      <c r="J138" s="1"/>
      <c r="K138" s="1"/>
      <c r="L138" s="1"/>
      <c r="M138" s="1"/>
      <c r="N138" s="1"/>
      <c r="O138" s="1"/>
      <c r="P138" s="1"/>
      <c r="Q138" s="1"/>
      <c r="R138" s="1"/>
      <c r="S138" s="1"/>
      <c r="T138" s="1"/>
      <c r="U138" s="1"/>
    </row>
    <row r="139" spans="2:21" ht="15" hidden="1" x14ac:dyDescent="0.25">
      <c r="B139" s="38"/>
      <c r="C139" s="1"/>
      <c r="D139" s="1"/>
      <c r="E139" s="1"/>
      <c r="F139" s="1"/>
      <c r="G139" s="1"/>
      <c r="H139" s="1"/>
      <c r="I139" s="27"/>
      <c r="J139" s="1"/>
      <c r="K139" s="1"/>
      <c r="L139" s="1"/>
      <c r="M139" s="1"/>
      <c r="N139" s="1"/>
      <c r="O139" s="1"/>
      <c r="P139" s="1"/>
      <c r="Q139" s="1"/>
      <c r="R139" s="1"/>
      <c r="S139" s="1"/>
      <c r="T139" s="1"/>
      <c r="U139" s="1"/>
    </row>
    <row r="140" spans="2:21" ht="15" hidden="1" x14ac:dyDescent="0.25">
      <c r="B140" s="38"/>
      <c r="C140" s="1"/>
      <c r="D140" s="1"/>
      <c r="E140" s="1"/>
      <c r="F140" s="1"/>
      <c r="G140" s="1"/>
      <c r="H140" s="1"/>
      <c r="I140" s="27"/>
      <c r="J140" s="1"/>
      <c r="K140" s="1"/>
      <c r="L140" s="1"/>
      <c r="M140" s="1"/>
      <c r="N140" s="1"/>
      <c r="O140" s="1"/>
      <c r="P140" s="1"/>
      <c r="Q140" s="1"/>
      <c r="R140" s="1"/>
      <c r="S140" s="1"/>
      <c r="T140" s="1"/>
      <c r="U140" s="1"/>
    </row>
    <row r="141" spans="2:21" ht="15" hidden="1" x14ac:dyDescent="0.25">
      <c r="B141" s="38"/>
      <c r="C141" s="1"/>
      <c r="D141" s="1"/>
      <c r="E141" s="1"/>
      <c r="F141" s="1"/>
      <c r="G141" s="1"/>
      <c r="H141" s="1"/>
      <c r="I141" s="27"/>
      <c r="J141" s="1"/>
      <c r="K141" s="1"/>
      <c r="L141" s="1"/>
      <c r="M141" s="1"/>
      <c r="N141" s="1"/>
      <c r="O141" s="1"/>
      <c r="P141" s="1"/>
      <c r="Q141" s="1"/>
      <c r="R141" s="1"/>
      <c r="S141" s="1"/>
      <c r="T141" s="1"/>
      <c r="U141" s="1"/>
    </row>
    <row r="142" spans="2:21" ht="15" hidden="1" x14ac:dyDescent="0.25">
      <c r="B142" s="38"/>
      <c r="C142" s="1"/>
      <c r="D142" s="1"/>
      <c r="E142" s="1"/>
      <c r="F142" s="1"/>
      <c r="G142" s="1"/>
      <c r="H142" s="1"/>
      <c r="I142" s="27"/>
      <c r="J142" s="1"/>
      <c r="K142" s="1"/>
      <c r="L142" s="1"/>
      <c r="M142" s="1"/>
      <c r="N142" s="1"/>
      <c r="O142" s="1"/>
      <c r="P142" s="1"/>
      <c r="Q142" s="1"/>
      <c r="R142" s="1"/>
      <c r="S142" s="1"/>
      <c r="T142" s="1"/>
      <c r="U142" s="1"/>
    </row>
    <row r="143" spans="2:21" ht="15" hidden="1" x14ac:dyDescent="0.25">
      <c r="B143" s="38"/>
      <c r="C143" s="1"/>
      <c r="D143" s="1"/>
      <c r="E143" s="1"/>
      <c r="F143" s="1"/>
      <c r="G143" s="1"/>
      <c r="H143" s="1"/>
      <c r="I143" s="27"/>
      <c r="J143" s="1"/>
      <c r="K143" s="1"/>
      <c r="L143" s="1"/>
      <c r="M143" s="1"/>
      <c r="N143" s="1"/>
      <c r="O143" s="1"/>
      <c r="P143" s="1"/>
      <c r="Q143" s="1"/>
      <c r="R143" s="1"/>
      <c r="S143" s="1"/>
      <c r="T143" s="1"/>
      <c r="U143" s="1"/>
    </row>
    <row r="144" spans="2:21" ht="15" hidden="1" x14ac:dyDescent="0.25">
      <c r="B144" s="38"/>
      <c r="C144" s="1"/>
      <c r="D144" s="1"/>
      <c r="E144" s="1"/>
      <c r="F144" s="1"/>
      <c r="G144" s="1"/>
      <c r="H144" s="1"/>
      <c r="I144" s="27"/>
      <c r="J144" s="1"/>
      <c r="K144" s="1"/>
      <c r="L144" s="1"/>
      <c r="M144" s="1"/>
      <c r="N144" s="1"/>
      <c r="O144" s="1"/>
      <c r="P144" s="1"/>
      <c r="Q144" s="1"/>
      <c r="R144" s="1"/>
      <c r="S144" s="1"/>
      <c r="T144" s="1"/>
      <c r="U144" s="1"/>
    </row>
    <row r="145" spans="2:21" ht="15" hidden="1" x14ac:dyDescent="0.25">
      <c r="B145" s="38"/>
      <c r="C145" s="1"/>
      <c r="D145" s="1"/>
      <c r="E145" s="1"/>
      <c r="F145" s="1"/>
      <c r="G145" s="1"/>
      <c r="H145" s="1"/>
      <c r="I145" s="27"/>
      <c r="J145" s="1"/>
      <c r="K145" s="1"/>
      <c r="L145" s="1"/>
      <c r="M145" s="1"/>
      <c r="N145" s="1"/>
      <c r="O145" s="1"/>
      <c r="P145" s="1"/>
      <c r="Q145" s="1"/>
      <c r="R145" s="1"/>
      <c r="S145" s="1"/>
      <c r="T145" s="1"/>
      <c r="U145" s="1"/>
    </row>
    <row r="146" spans="2:21" ht="15" hidden="1" x14ac:dyDescent="0.25">
      <c r="B146" s="38"/>
      <c r="C146" s="1"/>
      <c r="D146" s="1"/>
      <c r="E146" s="1"/>
      <c r="F146" s="1"/>
      <c r="G146" s="1"/>
      <c r="H146" s="1"/>
      <c r="I146" s="27"/>
      <c r="J146" s="1"/>
      <c r="K146" s="1"/>
      <c r="L146" s="1"/>
      <c r="M146" s="1"/>
      <c r="N146" s="1"/>
      <c r="O146" s="1"/>
      <c r="P146" s="1"/>
      <c r="Q146" s="1"/>
      <c r="R146" s="1"/>
      <c r="S146" s="1"/>
      <c r="T146" s="1"/>
      <c r="U146" s="1"/>
    </row>
    <row r="147" spans="2:21" ht="15" hidden="1" x14ac:dyDescent="0.25">
      <c r="B147" s="38"/>
      <c r="C147" s="1"/>
      <c r="D147" s="1"/>
      <c r="E147" s="1"/>
      <c r="F147" s="1"/>
      <c r="G147" s="1"/>
      <c r="H147" s="1"/>
      <c r="I147" s="27"/>
      <c r="J147" s="1"/>
      <c r="K147" s="1"/>
      <c r="L147" s="1"/>
      <c r="M147" s="1"/>
      <c r="N147" s="1"/>
      <c r="O147" s="1"/>
      <c r="P147" s="1"/>
      <c r="Q147" s="1"/>
      <c r="R147" s="1"/>
      <c r="S147" s="1"/>
      <c r="T147" s="1"/>
      <c r="U147" s="1"/>
    </row>
    <row r="148" spans="2:21" ht="15" hidden="1" x14ac:dyDescent="0.25">
      <c r="B148" s="38"/>
      <c r="C148" s="1"/>
      <c r="D148" s="1"/>
      <c r="E148" s="1"/>
      <c r="F148" s="1"/>
      <c r="G148" s="1"/>
      <c r="H148" s="1"/>
      <c r="I148" s="27"/>
      <c r="J148" s="1"/>
      <c r="K148" s="1"/>
      <c r="L148" s="1"/>
      <c r="M148" s="1"/>
      <c r="N148" s="1"/>
      <c r="O148" s="1"/>
      <c r="P148" s="1"/>
      <c r="Q148" s="1"/>
      <c r="R148" s="1"/>
      <c r="S148" s="1"/>
      <c r="T148" s="1"/>
      <c r="U148" s="1"/>
    </row>
    <row r="149" spans="2:21" ht="15" hidden="1" x14ac:dyDescent="0.25">
      <c r="B149" s="38"/>
      <c r="C149" s="1"/>
      <c r="D149" s="1"/>
      <c r="E149" s="1"/>
      <c r="F149" s="1"/>
      <c r="G149" s="1"/>
      <c r="H149" s="1"/>
      <c r="I149" s="27"/>
      <c r="J149" s="1"/>
      <c r="K149" s="1"/>
      <c r="L149" s="1"/>
      <c r="M149" s="1"/>
      <c r="N149" s="1"/>
      <c r="O149" s="1"/>
      <c r="P149" s="1"/>
      <c r="Q149" s="1"/>
      <c r="R149" s="1"/>
      <c r="S149" s="1"/>
      <c r="T149" s="1"/>
      <c r="U149" s="1"/>
    </row>
    <row r="150" spans="2:21" ht="15" hidden="1" x14ac:dyDescent="0.25">
      <c r="B150" s="38"/>
      <c r="C150" s="1"/>
      <c r="D150" s="1"/>
      <c r="E150" s="1"/>
      <c r="F150" s="1"/>
      <c r="G150" s="1"/>
      <c r="H150" s="1"/>
      <c r="I150" s="27"/>
      <c r="J150" s="1"/>
      <c r="K150" s="1"/>
      <c r="L150" s="1"/>
      <c r="M150" s="1"/>
      <c r="N150" s="1"/>
      <c r="O150" s="1"/>
      <c r="P150" s="1"/>
      <c r="Q150" s="1"/>
      <c r="R150" s="1"/>
      <c r="S150" s="1"/>
      <c r="T150" s="1"/>
      <c r="U150" s="1"/>
    </row>
    <row r="151" spans="2:21" ht="15" hidden="1" x14ac:dyDescent="0.25">
      <c r="B151" s="38"/>
      <c r="C151" s="1"/>
      <c r="D151" s="1"/>
      <c r="E151" s="1"/>
      <c r="F151" s="1"/>
      <c r="G151" s="1"/>
      <c r="H151" s="1"/>
      <c r="I151" s="27"/>
      <c r="J151" s="1"/>
      <c r="K151" s="1"/>
      <c r="L151" s="1"/>
      <c r="M151" s="1"/>
      <c r="N151" s="1"/>
      <c r="O151" s="1"/>
      <c r="P151" s="1"/>
      <c r="Q151" s="1"/>
      <c r="R151" s="1"/>
      <c r="S151" s="1"/>
      <c r="T151" s="1"/>
      <c r="U151" s="1"/>
    </row>
    <row r="152" spans="2:21" ht="15" hidden="1" x14ac:dyDescent="0.25">
      <c r="B152" s="38"/>
      <c r="C152" s="1"/>
      <c r="D152" s="1"/>
      <c r="E152" s="1"/>
      <c r="F152" s="1"/>
      <c r="G152" s="1"/>
      <c r="H152" s="1"/>
      <c r="I152" s="27"/>
      <c r="J152" s="1"/>
      <c r="K152" s="1"/>
      <c r="L152" s="1"/>
      <c r="M152" s="1"/>
      <c r="N152" s="1"/>
      <c r="O152" s="1"/>
      <c r="P152" s="1"/>
      <c r="Q152" s="1"/>
      <c r="R152" s="1"/>
      <c r="S152" s="1"/>
      <c r="T152" s="1"/>
      <c r="U152" s="1"/>
    </row>
    <row r="153" spans="2:21" ht="15" hidden="1" x14ac:dyDescent="0.25">
      <c r="B153" s="38"/>
      <c r="C153" s="1"/>
      <c r="D153" s="1"/>
      <c r="E153" s="1"/>
      <c r="F153" s="1"/>
      <c r="G153" s="1"/>
      <c r="H153" s="1"/>
      <c r="I153" s="27"/>
      <c r="J153" s="1"/>
      <c r="K153" s="1"/>
      <c r="L153" s="1"/>
      <c r="M153" s="1"/>
      <c r="N153" s="1"/>
      <c r="O153" s="1"/>
      <c r="P153" s="1"/>
      <c r="Q153" s="1"/>
      <c r="R153" s="1"/>
      <c r="S153" s="1"/>
      <c r="T153" s="1"/>
      <c r="U153" s="1"/>
    </row>
    <row r="154" spans="2:21" ht="15" hidden="1" x14ac:dyDescent="0.25">
      <c r="B154" s="38"/>
      <c r="C154" s="1"/>
      <c r="D154" s="1"/>
      <c r="E154" s="1"/>
      <c r="F154" s="1"/>
      <c r="G154" s="1"/>
      <c r="H154" s="1"/>
      <c r="I154" s="27"/>
      <c r="J154" s="1"/>
      <c r="K154" s="1"/>
      <c r="L154" s="1"/>
      <c r="M154" s="1"/>
      <c r="N154" s="1"/>
      <c r="O154" s="1"/>
      <c r="P154" s="1"/>
      <c r="Q154" s="1"/>
      <c r="R154" s="1"/>
      <c r="S154" s="1"/>
      <c r="T154" s="1"/>
      <c r="U154" s="1"/>
    </row>
    <row r="155" spans="2:21" ht="15" hidden="1" x14ac:dyDescent="0.25">
      <c r="B155" s="38"/>
      <c r="C155" s="1"/>
      <c r="D155" s="1"/>
      <c r="E155" s="1"/>
      <c r="F155" s="1"/>
      <c r="G155" s="1"/>
      <c r="H155" s="1"/>
      <c r="I155" s="27"/>
      <c r="J155" s="1"/>
      <c r="K155" s="1"/>
      <c r="L155" s="1"/>
      <c r="M155" s="1"/>
      <c r="N155" s="1"/>
      <c r="O155" s="1"/>
      <c r="P155" s="1"/>
      <c r="Q155" s="1"/>
      <c r="R155" s="1"/>
      <c r="S155" s="1"/>
      <c r="T155" s="1"/>
      <c r="U155" s="1"/>
    </row>
    <row r="156" spans="2:21" ht="15" hidden="1" x14ac:dyDescent="0.25">
      <c r="B156" s="38"/>
      <c r="C156" s="1"/>
      <c r="D156" s="1"/>
      <c r="E156" s="1"/>
      <c r="F156" s="1"/>
      <c r="G156" s="1"/>
      <c r="H156" s="1"/>
      <c r="I156" s="27"/>
      <c r="J156" s="1"/>
      <c r="K156" s="1"/>
      <c r="L156" s="1"/>
      <c r="M156" s="1"/>
      <c r="N156" s="1"/>
      <c r="O156" s="1"/>
      <c r="P156" s="1"/>
      <c r="Q156" s="1"/>
      <c r="R156" s="1"/>
      <c r="S156" s="1"/>
      <c r="T156" s="1"/>
      <c r="U156" s="1"/>
    </row>
    <row r="157" spans="2:21" ht="15" hidden="1" x14ac:dyDescent="0.25">
      <c r="B157" s="38"/>
      <c r="C157" s="1"/>
      <c r="D157" s="1"/>
      <c r="E157" s="1"/>
      <c r="F157" s="1"/>
      <c r="G157" s="1"/>
      <c r="H157" s="1"/>
      <c r="I157" s="27"/>
      <c r="J157" s="1"/>
      <c r="K157" s="1"/>
      <c r="L157" s="1"/>
      <c r="M157" s="1"/>
      <c r="N157" s="1"/>
      <c r="O157" s="1"/>
      <c r="P157" s="1"/>
      <c r="Q157" s="1"/>
      <c r="R157" s="1"/>
      <c r="S157" s="1"/>
      <c r="T157" s="1"/>
      <c r="U157" s="1"/>
    </row>
    <row r="158" spans="2:21" ht="15" hidden="1" x14ac:dyDescent="0.25">
      <c r="B158" s="38"/>
      <c r="C158" s="1"/>
      <c r="D158" s="1"/>
      <c r="E158" s="1"/>
      <c r="F158" s="1"/>
      <c r="G158" s="1"/>
      <c r="H158" s="1"/>
      <c r="I158" s="27"/>
      <c r="J158" s="1"/>
      <c r="K158" s="1"/>
      <c r="L158" s="1"/>
      <c r="M158" s="1"/>
      <c r="N158" s="1"/>
      <c r="O158" s="1"/>
      <c r="P158" s="1"/>
      <c r="Q158" s="1"/>
      <c r="R158" s="1"/>
      <c r="S158" s="1"/>
      <c r="T158" s="1"/>
      <c r="U158" s="1"/>
    </row>
    <row r="159" spans="2:21" ht="15" hidden="1" x14ac:dyDescent="0.25">
      <c r="B159" s="38"/>
      <c r="C159" s="1"/>
      <c r="D159" s="1"/>
      <c r="E159" s="1"/>
      <c r="F159" s="1"/>
      <c r="G159" s="1"/>
      <c r="H159" s="1"/>
      <c r="I159" s="27"/>
      <c r="J159" s="1"/>
      <c r="K159" s="1"/>
      <c r="L159" s="1"/>
      <c r="M159" s="1"/>
      <c r="N159" s="1"/>
      <c r="O159" s="1"/>
      <c r="P159" s="1"/>
      <c r="Q159" s="1"/>
      <c r="R159" s="1"/>
      <c r="S159" s="1"/>
      <c r="T159" s="1"/>
      <c r="U159" s="1"/>
    </row>
    <row r="160" spans="2:21" ht="15" hidden="1" x14ac:dyDescent="0.25">
      <c r="B160" s="38"/>
      <c r="C160" s="1"/>
      <c r="D160" s="1"/>
      <c r="E160" s="1"/>
      <c r="F160" s="1"/>
      <c r="G160" s="1"/>
      <c r="H160" s="1"/>
      <c r="I160" s="27"/>
      <c r="J160" s="1"/>
      <c r="K160" s="1"/>
      <c r="L160" s="1"/>
      <c r="M160" s="1"/>
      <c r="N160" s="1"/>
      <c r="O160" s="1"/>
      <c r="P160" s="1"/>
      <c r="Q160" s="1"/>
      <c r="R160" s="1"/>
      <c r="S160" s="1"/>
      <c r="T160" s="1"/>
      <c r="U160" s="1"/>
    </row>
    <row r="161" spans="2:21" ht="15" hidden="1" x14ac:dyDescent="0.25">
      <c r="B161" s="38"/>
      <c r="C161" s="1"/>
      <c r="D161" s="1"/>
      <c r="E161" s="1"/>
      <c r="F161" s="1"/>
      <c r="G161" s="1"/>
      <c r="H161" s="1"/>
      <c r="I161" s="27"/>
      <c r="J161" s="1"/>
      <c r="K161" s="1"/>
      <c r="L161" s="1"/>
      <c r="M161" s="1"/>
      <c r="N161" s="1"/>
      <c r="O161" s="1"/>
      <c r="P161" s="1"/>
      <c r="Q161" s="1"/>
      <c r="R161" s="1"/>
      <c r="S161" s="1"/>
      <c r="T161" s="1"/>
      <c r="U161" s="1"/>
    </row>
    <row r="162" spans="2:21" ht="15" hidden="1" x14ac:dyDescent="0.25">
      <c r="B162" s="38"/>
      <c r="C162" s="1"/>
      <c r="D162" s="1"/>
      <c r="E162" s="1"/>
      <c r="F162" s="1"/>
      <c r="G162" s="1"/>
      <c r="H162" s="1"/>
      <c r="I162" s="27"/>
      <c r="J162" s="1"/>
      <c r="K162" s="1"/>
      <c r="L162" s="1"/>
      <c r="M162" s="1"/>
      <c r="N162" s="1"/>
      <c r="O162" s="1"/>
      <c r="P162" s="1"/>
      <c r="Q162" s="1"/>
      <c r="R162" s="1"/>
      <c r="S162" s="1"/>
      <c r="T162" s="1"/>
      <c r="U162" s="1"/>
    </row>
    <row r="163" spans="2:21" ht="15" hidden="1" x14ac:dyDescent="0.25">
      <c r="B163" s="38"/>
      <c r="C163" s="1"/>
      <c r="D163" s="1"/>
      <c r="E163" s="1"/>
      <c r="F163" s="1"/>
      <c r="G163" s="1"/>
      <c r="H163" s="1"/>
      <c r="I163" s="27"/>
      <c r="J163" s="1"/>
      <c r="K163" s="1"/>
      <c r="L163" s="1"/>
      <c r="M163" s="1"/>
      <c r="N163" s="1"/>
      <c r="O163" s="1"/>
      <c r="P163" s="1"/>
      <c r="Q163" s="1"/>
      <c r="R163" s="1"/>
      <c r="S163" s="1"/>
      <c r="T163" s="1"/>
      <c r="U163" s="1"/>
    </row>
    <row r="164" spans="2:21" ht="15" hidden="1" x14ac:dyDescent="0.25">
      <c r="B164" s="38"/>
      <c r="C164" s="1"/>
      <c r="D164" s="1"/>
      <c r="E164" s="1"/>
      <c r="F164" s="1"/>
      <c r="G164" s="1"/>
      <c r="H164" s="1"/>
      <c r="I164" s="27"/>
      <c r="J164" s="1"/>
      <c r="K164" s="1"/>
      <c r="L164" s="1"/>
      <c r="M164" s="1"/>
      <c r="N164" s="1"/>
      <c r="O164" s="1"/>
      <c r="P164" s="1"/>
      <c r="Q164" s="1"/>
      <c r="R164" s="1"/>
      <c r="S164" s="1"/>
      <c r="T164" s="1"/>
      <c r="U164" s="1"/>
    </row>
    <row r="165" spans="2:21" ht="15" hidden="1" x14ac:dyDescent="0.25">
      <c r="B165" s="38"/>
      <c r="C165" s="1"/>
      <c r="D165" s="1"/>
      <c r="E165" s="1"/>
      <c r="F165" s="1"/>
      <c r="G165" s="1"/>
      <c r="H165" s="1"/>
      <c r="I165" s="27"/>
      <c r="J165" s="1"/>
      <c r="K165" s="1"/>
      <c r="L165" s="1"/>
      <c r="M165" s="1"/>
      <c r="N165" s="1"/>
      <c r="O165" s="1"/>
      <c r="P165" s="1"/>
      <c r="Q165" s="1"/>
      <c r="R165" s="1"/>
      <c r="S165" s="1"/>
      <c r="T165" s="1"/>
      <c r="U165" s="1"/>
    </row>
    <row r="166" spans="2:21" ht="15" hidden="1" x14ac:dyDescent="0.25">
      <c r="B166" s="38"/>
      <c r="C166" s="1"/>
      <c r="D166" s="1"/>
      <c r="E166" s="1"/>
      <c r="F166" s="1"/>
      <c r="G166" s="1"/>
      <c r="H166" s="1"/>
      <c r="I166" s="27"/>
      <c r="J166" s="1"/>
      <c r="K166" s="1"/>
      <c r="L166" s="1"/>
      <c r="M166" s="1"/>
      <c r="N166" s="1"/>
      <c r="O166" s="1"/>
      <c r="P166" s="1"/>
      <c r="Q166" s="1"/>
      <c r="R166" s="1"/>
      <c r="S166" s="1"/>
      <c r="T166" s="1"/>
      <c r="U166" s="1"/>
    </row>
    <row r="167" spans="2:21" ht="15" hidden="1" x14ac:dyDescent="0.25">
      <c r="B167" s="38"/>
      <c r="C167" s="1"/>
      <c r="D167" s="1"/>
      <c r="E167" s="1"/>
      <c r="F167" s="1"/>
      <c r="G167" s="1"/>
      <c r="H167" s="1"/>
      <c r="I167" s="27"/>
      <c r="J167" s="1"/>
      <c r="K167" s="1"/>
      <c r="L167" s="1"/>
      <c r="M167" s="1"/>
      <c r="N167" s="1"/>
      <c r="O167" s="1"/>
      <c r="P167" s="1"/>
      <c r="Q167" s="1"/>
      <c r="R167" s="1"/>
      <c r="S167" s="1"/>
      <c r="T167" s="1"/>
      <c r="U167" s="1"/>
    </row>
    <row r="168" spans="2:21" ht="15" hidden="1" x14ac:dyDescent="0.25">
      <c r="B168" s="38"/>
      <c r="C168" s="1"/>
      <c r="D168" s="1"/>
      <c r="E168" s="1"/>
      <c r="F168" s="1"/>
      <c r="G168" s="1"/>
      <c r="H168" s="1"/>
      <c r="I168" s="27"/>
      <c r="J168" s="1"/>
      <c r="K168" s="1"/>
      <c r="L168" s="1"/>
      <c r="M168" s="1"/>
      <c r="N168" s="1"/>
      <c r="O168" s="1"/>
      <c r="P168" s="1"/>
      <c r="Q168" s="1"/>
      <c r="R168" s="1"/>
      <c r="S168" s="1"/>
      <c r="T168" s="1"/>
      <c r="U168" s="1"/>
    </row>
    <row r="169" spans="2:21" ht="15" hidden="1" x14ac:dyDescent="0.25">
      <c r="B169" s="38"/>
      <c r="C169" s="1"/>
      <c r="D169" s="1"/>
      <c r="E169" s="1"/>
      <c r="F169" s="1"/>
      <c r="G169" s="1"/>
      <c r="H169" s="1"/>
      <c r="I169" s="27"/>
      <c r="J169" s="1"/>
      <c r="K169" s="1"/>
      <c r="L169" s="1"/>
      <c r="M169" s="1"/>
      <c r="N169" s="1"/>
      <c r="O169" s="1"/>
      <c r="P169" s="1"/>
      <c r="Q169" s="1"/>
      <c r="R169" s="1"/>
      <c r="S169" s="1"/>
      <c r="T169" s="1"/>
      <c r="U169" s="1"/>
    </row>
    <row r="170" spans="2:21" ht="15" hidden="1" x14ac:dyDescent="0.25">
      <c r="B170" s="38"/>
      <c r="C170" s="1"/>
      <c r="D170" s="1"/>
      <c r="E170" s="1"/>
      <c r="F170" s="1"/>
      <c r="G170" s="1"/>
      <c r="H170" s="1"/>
      <c r="I170" s="27"/>
      <c r="J170" s="1"/>
      <c r="K170" s="1"/>
      <c r="L170" s="1"/>
      <c r="M170" s="1"/>
      <c r="N170" s="1"/>
      <c r="O170" s="1"/>
      <c r="P170" s="1"/>
      <c r="Q170" s="1"/>
      <c r="R170" s="1"/>
      <c r="S170" s="1"/>
      <c r="T170" s="1"/>
      <c r="U170" s="1"/>
    </row>
    <row r="171" spans="2:21" ht="15" hidden="1" x14ac:dyDescent="0.25">
      <c r="B171" s="38"/>
      <c r="C171" s="1"/>
      <c r="D171" s="1"/>
      <c r="E171" s="1"/>
      <c r="F171" s="1"/>
      <c r="G171" s="1"/>
      <c r="H171" s="1"/>
      <c r="I171" s="27"/>
      <c r="J171" s="1"/>
      <c r="K171" s="1"/>
      <c r="L171" s="1"/>
      <c r="M171" s="1"/>
      <c r="N171" s="1"/>
      <c r="O171" s="1"/>
      <c r="P171" s="1"/>
      <c r="Q171" s="1"/>
      <c r="R171" s="1"/>
      <c r="S171" s="1"/>
      <c r="T171" s="1"/>
      <c r="U171" s="1"/>
    </row>
    <row r="172" spans="2:21" ht="15" hidden="1" x14ac:dyDescent="0.25">
      <c r="B172" s="38"/>
      <c r="C172" s="1"/>
      <c r="D172" s="1"/>
      <c r="E172" s="1"/>
      <c r="F172" s="1"/>
      <c r="G172" s="1"/>
      <c r="H172" s="1"/>
      <c r="I172" s="27"/>
      <c r="J172" s="1"/>
      <c r="K172" s="1"/>
      <c r="L172" s="1"/>
      <c r="M172" s="1"/>
      <c r="N172" s="1"/>
      <c r="O172" s="1"/>
      <c r="P172" s="1"/>
      <c r="Q172" s="1"/>
      <c r="R172" s="1"/>
      <c r="S172" s="1"/>
      <c r="T172" s="1"/>
      <c r="U172" s="1"/>
    </row>
    <row r="173" spans="2:21" ht="15" hidden="1" x14ac:dyDescent="0.25">
      <c r="B173" s="38"/>
      <c r="C173" s="1"/>
      <c r="D173" s="1"/>
      <c r="E173" s="1"/>
      <c r="F173" s="1"/>
      <c r="G173" s="1"/>
      <c r="H173" s="1"/>
      <c r="I173" s="27"/>
      <c r="J173" s="1"/>
      <c r="K173" s="1"/>
      <c r="L173" s="1"/>
      <c r="M173" s="1"/>
      <c r="N173" s="1"/>
      <c r="O173" s="1"/>
      <c r="P173" s="1"/>
      <c r="Q173" s="1"/>
      <c r="R173" s="1"/>
      <c r="S173" s="1"/>
      <c r="T173" s="1"/>
      <c r="U173" s="1"/>
    </row>
    <row r="174" spans="2:21" ht="15" hidden="1" x14ac:dyDescent="0.25">
      <c r="B174" s="38"/>
      <c r="C174" s="1"/>
      <c r="D174" s="1"/>
      <c r="E174" s="1"/>
      <c r="F174" s="1"/>
      <c r="G174" s="1"/>
      <c r="H174" s="1"/>
      <c r="I174" s="27"/>
      <c r="J174" s="1"/>
      <c r="K174" s="1"/>
      <c r="L174" s="1"/>
      <c r="M174" s="1"/>
      <c r="N174" s="1"/>
      <c r="O174" s="1"/>
      <c r="P174" s="1"/>
      <c r="Q174" s="1"/>
      <c r="R174" s="1"/>
      <c r="S174" s="1"/>
      <c r="T174" s="1"/>
      <c r="U174" s="1"/>
    </row>
    <row r="175" spans="2:21" ht="15" hidden="1" x14ac:dyDescent="0.25">
      <c r="B175" s="38"/>
      <c r="C175" s="1"/>
      <c r="D175" s="1"/>
      <c r="E175" s="1"/>
      <c r="F175" s="1"/>
      <c r="G175" s="1"/>
      <c r="H175" s="1"/>
      <c r="I175" s="27"/>
      <c r="J175" s="1"/>
      <c r="K175" s="1"/>
      <c r="L175" s="1"/>
      <c r="M175" s="1"/>
      <c r="N175" s="1"/>
      <c r="O175" s="1"/>
      <c r="P175" s="1"/>
      <c r="Q175" s="1"/>
      <c r="R175" s="1"/>
      <c r="S175" s="1"/>
      <c r="T175" s="1"/>
      <c r="U175" s="1"/>
    </row>
    <row r="176" spans="2:21" ht="15" hidden="1" x14ac:dyDescent="0.25">
      <c r="B176" s="38"/>
      <c r="C176" s="1"/>
      <c r="D176" s="1"/>
      <c r="E176" s="1"/>
      <c r="F176" s="1"/>
      <c r="G176" s="1"/>
      <c r="H176" s="1"/>
      <c r="I176" s="27"/>
      <c r="J176" s="1"/>
      <c r="K176" s="1"/>
      <c r="L176" s="1"/>
      <c r="M176" s="1"/>
      <c r="N176" s="1"/>
      <c r="O176" s="1"/>
      <c r="P176" s="1"/>
      <c r="Q176" s="1"/>
      <c r="R176" s="1"/>
      <c r="S176" s="1"/>
      <c r="T176" s="1"/>
      <c r="U176" s="1"/>
    </row>
    <row r="177" spans="2:21" ht="15" hidden="1" x14ac:dyDescent="0.25">
      <c r="B177" s="38"/>
      <c r="C177" s="1"/>
      <c r="D177" s="1"/>
      <c r="E177" s="1"/>
      <c r="F177" s="1"/>
      <c r="G177" s="1"/>
      <c r="H177" s="1"/>
      <c r="I177" s="27"/>
      <c r="J177" s="1"/>
      <c r="K177" s="1"/>
      <c r="L177" s="1"/>
      <c r="M177" s="1"/>
      <c r="N177" s="1"/>
      <c r="O177" s="1"/>
      <c r="P177" s="1"/>
      <c r="Q177" s="1"/>
      <c r="R177" s="1"/>
      <c r="S177" s="1"/>
      <c r="T177" s="1"/>
      <c r="U177" s="1"/>
    </row>
    <row r="178" spans="2:21" ht="15" hidden="1" x14ac:dyDescent="0.25">
      <c r="B178" s="38"/>
      <c r="C178" s="1"/>
      <c r="D178" s="1"/>
      <c r="E178" s="1"/>
      <c r="F178" s="1"/>
      <c r="G178" s="1"/>
      <c r="H178" s="1"/>
      <c r="I178" s="27"/>
      <c r="J178" s="1"/>
      <c r="K178" s="1"/>
      <c r="L178" s="1"/>
      <c r="M178" s="1"/>
      <c r="N178" s="1"/>
      <c r="O178" s="1"/>
      <c r="P178" s="1"/>
      <c r="Q178" s="1"/>
      <c r="R178" s="1"/>
      <c r="S178" s="1"/>
      <c r="T178" s="1"/>
      <c r="U178" s="1"/>
    </row>
    <row r="179" spans="2:21" ht="15" hidden="1" x14ac:dyDescent="0.25">
      <c r="B179" s="38"/>
      <c r="C179" s="1"/>
      <c r="D179" s="1"/>
      <c r="E179" s="1"/>
      <c r="F179" s="1"/>
      <c r="G179" s="1"/>
      <c r="H179" s="1"/>
      <c r="I179" s="27"/>
      <c r="J179" s="1"/>
      <c r="K179" s="1"/>
      <c r="L179" s="1"/>
      <c r="M179" s="1"/>
      <c r="N179" s="1"/>
      <c r="O179" s="1"/>
      <c r="P179" s="1"/>
      <c r="Q179" s="1"/>
      <c r="R179" s="1"/>
      <c r="S179" s="1"/>
      <c r="T179" s="1"/>
      <c r="U179" s="1"/>
    </row>
    <row r="180" spans="2:21" ht="15" hidden="1" x14ac:dyDescent="0.25">
      <c r="B180" s="38"/>
      <c r="C180" s="1"/>
      <c r="D180" s="1"/>
      <c r="E180" s="1"/>
      <c r="F180" s="1"/>
      <c r="G180" s="1"/>
      <c r="H180" s="1"/>
      <c r="I180" s="27"/>
      <c r="J180" s="1"/>
      <c r="K180" s="1"/>
      <c r="L180" s="1"/>
      <c r="M180" s="1"/>
      <c r="N180" s="1"/>
      <c r="O180" s="1"/>
      <c r="P180" s="1"/>
      <c r="Q180" s="1"/>
      <c r="R180" s="1"/>
      <c r="S180" s="1"/>
      <c r="T180" s="1"/>
      <c r="U180" s="1"/>
    </row>
    <row r="181" spans="2:21" ht="15" hidden="1" x14ac:dyDescent="0.25">
      <c r="B181" s="38"/>
      <c r="C181" s="1"/>
      <c r="D181" s="1"/>
      <c r="E181" s="1"/>
      <c r="F181" s="1"/>
      <c r="G181" s="1"/>
      <c r="H181" s="1"/>
      <c r="I181" s="27"/>
      <c r="J181" s="1"/>
      <c r="K181" s="1"/>
      <c r="L181" s="1"/>
      <c r="M181" s="1"/>
      <c r="N181" s="1"/>
      <c r="O181" s="1"/>
      <c r="P181" s="1"/>
      <c r="Q181" s="1"/>
      <c r="R181" s="1"/>
      <c r="S181" s="1"/>
      <c r="T181" s="1"/>
      <c r="U181" s="1"/>
    </row>
    <row r="182" spans="2:21" ht="15" hidden="1" x14ac:dyDescent="0.25">
      <c r="B182" s="38"/>
      <c r="C182" s="1"/>
      <c r="D182" s="1"/>
      <c r="E182" s="1"/>
      <c r="F182" s="1"/>
      <c r="G182" s="1"/>
      <c r="H182" s="1"/>
      <c r="I182" s="27"/>
      <c r="J182" s="1"/>
      <c r="K182" s="1"/>
      <c r="L182" s="1"/>
      <c r="M182" s="1"/>
      <c r="N182" s="1"/>
      <c r="O182" s="1"/>
      <c r="P182" s="1"/>
      <c r="Q182" s="1"/>
      <c r="R182" s="1"/>
      <c r="S182" s="1"/>
      <c r="T182" s="1"/>
      <c r="U182" s="1"/>
    </row>
    <row r="183" spans="2:21" ht="15" hidden="1" x14ac:dyDescent="0.25">
      <c r="B183" s="38"/>
      <c r="C183" s="1"/>
      <c r="D183" s="1"/>
      <c r="E183" s="1"/>
      <c r="F183" s="1"/>
      <c r="G183" s="1"/>
      <c r="H183" s="1"/>
      <c r="I183" s="27"/>
      <c r="J183" s="1"/>
      <c r="K183" s="1"/>
      <c r="L183" s="1"/>
      <c r="M183" s="1"/>
      <c r="N183" s="1"/>
      <c r="O183" s="1"/>
      <c r="P183" s="1"/>
      <c r="Q183" s="1"/>
      <c r="R183" s="1"/>
      <c r="S183" s="1"/>
      <c r="T183" s="1"/>
      <c r="U183" s="1"/>
    </row>
    <row r="184" spans="2:21" ht="15" hidden="1" x14ac:dyDescent="0.25">
      <c r="B184" s="38"/>
      <c r="C184" s="1"/>
      <c r="D184" s="1"/>
      <c r="E184" s="1"/>
      <c r="F184" s="1"/>
      <c r="G184" s="1"/>
      <c r="H184" s="1"/>
      <c r="I184" s="27"/>
      <c r="J184" s="1"/>
      <c r="K184" s="1"/>
      <c r="L184" s="1"/>
      <c r="M184" s="1"/>
      <c r="N184" s="1"/>
      <c r="O184" s="1"/>
      <c r="P184" s="1"/>
      <c r="Q184" s="1"/>
      <c r="R184" s="1"/>
      <c r="S184" s="1"/>
      <c r="T184" s="1"/>
      <c r="U184" s="1"/>
    </row>
    <row r="185" spans="2:21" ht="15" hidden="1" x14ac:dyDescent="0.25">
      <c r="B185" s="38"/>
      <c r="C185" s="1"/>
      <c r="D185" s="1"/>
      <c r="E185" s="1"/>
      <c r="F185" s="1"/>
      <c r="G185" s="1"/>
      <c r="H185" s="1"/>
      <c r="I185" s="27"/>
      <c r="J185" s="1"/>
      <c r="K185" s="1"/>
      <c r="L185" s="1"/>
      <c r="M185" s="1"/>
      <c r="N185" s="1"/>
      <c r="O185" s="1"/>
      <c r="P185" s="1"/>
      <c r="Q185" s="1"/>
      <c r="R185" s="1"/>
      <c r="S185" s="1"/>
      <c r="T185" s="1"/>
      <c r="U185" s="1"/>
    </row>
    <row r="186" spans="2:21" ht="15" hidden="1" x14ac:dyDescent="0.25">
      <c r="B186" s="38"/>
      <c r="C186" s="1"/>
      <c r="D186" s="1"/>
      <c r="E186" s="1"/>
      <c r="F186" s="1"/>
      <c r="G186" s="1"/>
      <c r="H186" s="1"/>
      <c r="I186" s="27"/>
      <c r="J186" s="1"/>
      <c r="K186" s="1"/>
      <c r="L186" s="1"/>
      <c r="M186" s="1"/>
      <c r="N186" s="1"/>
      <c r="O186" s="1"/>
      <c r="P186" s="1"/>
      <c r="Q186" s="1"/>
      <c r="R186" s="1"/>
      <c r="S186" s="1"/>
      <c r="T186" s="1"/>
      <c r="U186" s="1"/>
    </row>
    <row r="187" spans="2:21" ht="15" hidden="1" x14ac:dyDescent="0.25">
      <c r="B187" s="38"/>
      <c r="C187" s="1"/>
      <c r="D187" s="1"/>
      <c r="E187" s="1"/>
      <c r="F187" s="1"/>
      <c r="G187" s="1"/>
      <c r="H187" s="1"/>
      <c r="I187" s="27"/>
      <c r="J187" s="1"/>
      <c r="K187" s="1"/>
      <c r="L187" s="1"/>
      <c r="M187" s="1"/>
      <c r="N187" s="1"/>
      <c r="O187" s="1"/>
      <c r="P187" s="1"/>
      <c r="Q187" s="1"/>
      <c r="R187" s="1"/>
      <c r="S187" s="1"/>
      <c r="T187" s="1"/>
      <c r="U187" s="1"/>
    </row>
    <row r="188" spans="2:21" ht="15" hidden="1" x14ac:dyDescent="0.25">
      <c r="B188" s="38"/>
      <c r="C188" s="1"/>
      <c r="D188" s="1"/>
      <c r="E188" s="1"/>
      <c r="F188" s="1"/>
      <c r="G188" s="1"/>
      <c r="H188" s="1"/>
      <c r="I188" s="27"/>
      <c r="J188" s="1"/>
      <c r="K188" s="1"/>
      <c r="L188" s="1"/>
      <c r="M188" s="1"/>
      <c r="N188" s="1"/>
      <c r="O188" s="1"/>
      <c r="P188" s="1"/>
      <c r="Q188" s="1"/>
      <c r="R188" s="1"/>
      <c r="S188" s="1"/>
      <c r="T188" s="1"/>
      <c r="U188" s="1"/>
    </row>
    <row r="189" spans="2:21" ht="15" hidden="1" x14ac:dyDescent="0.25">
      <c r="B189" s="38"/>
      <c r="C189" s="1"/>
      <c r="D189" s="1"/>
      <c r="E189" s="1"/>
      <c r="F189" s="1"/>
      <c r="G189" s="1"/>
      <c r="H189" s="1"/>
      <c r="I189" s="27"/>
      <c r="J189" s="1"/>
      <c r="K189" s="1"/>
      <c r="L189" s="1"/>
      <c r="M189" s="1"/>
      <c r="N189" s="1"/>
      <c r="O189" s="1"/>
      <c r="P189" s="1"/>
      <c r="Q189" s="1"/>
      <c r="R189" s="1"/>
      <c r="S189" s="1"/>
      <c r="T189" s="1"/>
      <c r="U189" s="1"/>
    </row>
    <row r="190" spans="2:21" ht="15" hidden="1" x14ac:dyDescent="0.25">
      <c r="B190" s="38"/>
      <c r="C190" s="1"/>
      <c r="D190" s="1"/>
      <c r="E190" s="1"/>
      <c r="F190" s="1"/>
      <c r="G190" s="1"/>
      <c r="H190" s="1"/>
      <c r="I190" s="27"/>
      <c r="J190" s="1"/>
      <c r="K190" s="1"/>
      <c r="L190" s="1"/>
      <c r="M190" s="1"/>
      <c r="N190" s="1"/>
      <c r="O190" s="1"/>
      <c r="P190" s="1"/>
      <c r="Q190" s="1"/>
      <c r="R190" s="1"/>
      <c r="S190" s="1"/>
      <c r="T190" s="1"/>
      <c r="U190" s="1"/>
    </row>
    <row r="191" spans="2:21" ht="15" hidden="1" x14ac:dyDescent="0.25">
      <c r="B191" s="38"/>
      <c r="C191" s="1"/>
      <c r="D191" s="1"/>
      <c r="E191" s="1"/>
      <c r="F191" s="1"/>
      <c r="G191" s="1"/>
      <c r="H191" s="1"/>
      <c r="I191" s="27"/>
      <c r="J191" s="1"/>
      <c r="K191" s="1"/>
      <c r="L191" s="1"/>
      <c r="M191" s="1"/>
      <c r="N191" s="1"/>
      <c r="O191" s="1"/>
      <c r="P191" s="1"/>
      <c r="Q191" s="1"/>
      <c r="R191" s="1"/>
      <c r="S191" s="1"/>
      <c r="T191" s="1"/>
      <c r="U191" s="1"/>
    </row>
    <row r="192" spans="2:21" ht="15" hidden="1" x14ac:dyDescent="0.25">
      <c r="B192" s="38"/>
      <c r="C192" s="1"/>
      <c r="D192" s="1"/>
      <c r="E192" s="1"/>
      <c r="F192" s="1"/>
      <c r="G192" s="1"/>
      <c r="H192" s="1"/>
      <c r="I192" s="27"/>
      <c r="J192" s="1"/>
      <c r="K192" s="1"/>
      <c r="L192" s="1"/>
      <c r="M192" s="1"/>
      <c r="N192" s="1"/>
      <c r="O192" s="1"/>
      <c r="P192" s="1"/>
      <c r="Q192" s="1"/>
      <c r="R192" s="1"/>
      <c r="S192" s="1"/>
      <c r="T192" s="1"/>
      <c r="U192" s="1"/>
    </row>
    <row r="193" spans="2:21" ht="15" hidden="1" x14ac:dyDescent="0.25">
      <c r="B193" s="38"/>
      <c r="C193" s="1"/>
      <c r="D193" s="1"/>
      <c r="E193" s="1"/>
      <c r="F193" s="1"/>
      <c r="G193" s="1"/>
      <c r="H193" s="1"/>
      <c r="I193" s="27"/>
      <c r="J193" s="1"/>
      <c r="K193" s="1"/>
      <c r="L193" s="1"/>
      <c r="M193" s="1"/>
      <c r="N193" s="1"/>
      <c r="O193" s="1"/>
      <c r="P193" s="1"/>
      <c r="Q193" s="1"/>
      <c r="R193" s="1"/>
      <c r="S193" s="1"/>
      <c r="T193" s="1"/>
      <c r="U193" s="1"/>
    </row>
    <row r="194" spans="2:21" ht="15" hidden="1" x14ac:dyDescent="0.25">
      <c r="B194" s="38"/>
      <c r="C194" s="1"/>
      <c r="D194" s="1"/>
      <c r="E194" s="1"/>
      <c r="F194" s="1"/>
      <c r="G194" s="1"/>
      <c r="H194" s="1"/>
      <c r="I194" s="27"/>
      <c r="J194" s="1"/>
      <c r="K194" s="1"/>
      <c r="L194" s="1"/>
      <c r="M194" s="1"/>
      <c r="N194" s="1"/>
      <c r="O194" s="1"/>
      <c r="P194" s="1"/>
      <c r="Q194" s="1"/>
      <c r="R194" s="1"/>
      <c r="S194" s="1"/>
      <c r="T194" s="1"/>
      <c r="U194" s="1"/>
    </row>
    <row r="195" spans="2:21" ht="15" hidden="1" x14ac:dyDescent="0.25">
      <c r="B195" s="38"/>
      <c r="C195" s="1"/>
      <c r="D195" s="1"/>
      <c r="E195" s="1"/>
      <c r="F195" s="1"/>
      <c r="G195" s="1"/>
      <c r="H195" s="1"/>
      <c r="I195" s="27"/>
      <c r="J195" s="1"/>
      <c r="K195" s="1"/>
      <c r="L195" s="1"/>
      <c r="M195" s="1"/>
      <c r="N195" s="1"/>
      <c r="O195" s="1"/>
      <c r="P195" s="1"/>
      <c r="Q195" s="1"/>
      <c r="R195" s="1"/>
      <c r="S195" s="1"/>
      <c r="T195" s="1"/>
      <c r="U195" s="1"/>
    </row>
    <row r="196" spans="2:21" ht="15" hidden="1" x14ac:dyDescent="0.25">
      <c r="B196" s="38"/>
      <c r="C196" s="1"/>
      <c r="D196" s="1"/>
      <c r="E196" s="1"/>
      <c r="F196" s="1"/>
      <c r="G196" s="1"/>
      <c r="H196" s="1"/>
      <c r="I196" s="27"/>
      <c r="J196" s="1"/>
      <c r="K196" s="1"/>
      <c r="L196" s="1"/>
      <c r="M196" s="1"/>
      <c r="N196" s="1"/>
      <c r="O196" s="1"/>
      <c r="P196" s="1"/>
      <c r="Q196" s="1"/>
      <c r="R196" s="1"/>
      <c r="S196" s="1"/>
      <c r="T196" s="1"/>
      <c r="U196" s="1"/>
    </row>
    <row r="197" spans="2:21" ht="15" hidden="1" x14ac:dyDescent="0.25">
      <c r="B197" s="38"/>
      <c r="C197" s="1"/>
      <c r="D197" s="1"/>
      <c r="E197" s="1"/>
      <c r="F197" s="1"/>
      <c r="G197" s="1"/>
      <c r="H197" s="1"/>
      <c r="I197" s="27"/>
      <c r="J197" s="1"/>
      <c r="K197" s="1"/>
      <c r="L197" s="1"/>
      <c r="M197" s="1"/>
      <c r="N197" s="1"/>
      <c r="O197" s="1"/>
      <c r="P197" s="1"/>
      <c r="Q197" s="1"/>
      <c r="R197" s="1"/>
      <c r="S197" s="1"/>
      <c r="T197" s="1"/>
      <c r="U197" s="1"/>
    </row>
    <row r="198" spans="2:21" ht="15" hidden="1" x14ac:dyDescent="0.25">
      <c r="B198" s="38"/>
      <c r="C198" s="1"/>
      <c r="D198" s="1"/>
      <c r="E198" s="1"/>
      <c r="F198" s="1"/>
      <c r="G198" s="1"/>
      <c r="H198" s="1"/>
      <c r="I198" s="27"/>
      <c r="J198" s="1"/>
      <c r="K198" s="1"/>
      <c r="L198" s="1"/>
      <c r="M198" s="1"/>
      <c r="N198" s="1"/>
      <c r="O198" s="1"/>
      <c r="P198" s="1"/>
      <c r="Q198" s="1"/>
      <c r="R198" s="1"/>
      <c r="S198" s="1"/>
      <c r="T198" s="1"/>
      <c r="U198" s="1"/>
    </row>
    <row r="199" spans="2:21" ht="15" hidden="1" x14ac:dyDescent="0.25">
      <c r="B199" s="38"/>
      <c r="C199" s="1"/>
      <c r="D199" s="1"/>
      <c r="E199" s="1"/>
      <c r="F199" s="1"/>
      <c r="G199" s="1"/>
      <c r="H199" s="1"/>
      <c r="I199" s="27"/>
      <c r="J199" s="1"/>
      <c r="K199" s="1"/>
      <c r="L199" s="1"/>
      <c r="M199" s="1"/>
      <c r="N199" s="1"/>
      <c r="O199" s="1"/>
      <c r="P199" s="1"/>
      <c r="Q199" s="1"/>
      <c r="R199" s="1"/>
      <c r="S199" s="1"/>
      <c r="T199" s="1"/>
      <c r="U199" s="1"/>
    </row>
    <row r="200" spans="2:21" ht="15" hidden="1" x14ac:dyDescent="0.25">
      <c r="B200" s="38"/>
      <c r="C200" s="1"/>
      <c r="D200" s="1"/>
      <c r="E200" s="1"/>
      <c r="F200" s="1"/>
      <c r="G200" s="1"/>
      <c r="H200" s="1"/>
      <c r="I200" s="27"/>
      <c r="J200" s="1"/>
      <c r="K200" s="1"/>
      <c r="L200" s="1"/>
      <c r="M200" s="1"/>
      <c r="N200" s="1"/>
      <c r="O200" s="1"/>
      <c r="P200" s="1"/>
      <c r="Q200" s="1"/>
      <c r="R200" s="1"/>
      <c r="S200" s="1"/>
      <c r="T200" s="1"/>
      <c r="U200" s="1"/>
    </row>
    <row r="201" spans="2:21" ht="15" hidden="1" x14ac:dyDescent="0.25">
      <c r="B201" s="38"/>
      <c r="C201" s="1"/>
      <c r="D201" s="1"/>
      <c r="E201" s="1"/>
      <c r="F201" s="1"/>
      <c r="G201" s="1"/>
      <c r="H201" s="1"/>
      <c r="I201" s="27"/>
      <c r="J201" s="1"/>
      <c r="K201" s="1"/>
      <c r="L201" s="1"/>
      <c r="M201" s="1"/>
      <c r="N201" s="1"/>
      <c r="O201" s="1"/>
      <c r="P201" s="1"/>
      <c r="Q201" s="1"/>
      <c r="R201" s="1"/>
      <c r="S201" s="1"/>
      <c r="T201" s="1"/>
      <c r="U201" s="1"/>
    </row>
    <row r="202" spans="2:21" ht="15" hidden="1" x14ac:dyDescent="0.25">
      <c r="B202" s="38"/>
      <c r="C202" s="1"/>
      <c r="D202" s="1"/>
      <c r="E202" s="1"/>
      <c r="F202" s="1"/>
      <c r="G202" s="1"/>
      <c r="H202" s="1"/>
      <c r="I202" s="27"/>
      <c r="J202" s="1"/>
      <c r="K202" s="1"/>
      <c r="L202" s="1"/>
      <c r="M202" s="1"/>
      <c r="N202" s="1"/>
      <c r="O202" s="1"/>
      <c r="P202" s="1"/>
      <c r="Q202" s="1"/>
      <c r="R202" s="1"/>
      <c r="S202" s="1"/>
      <c r="T202" s="1"/>
      <c r="U202" s="1"/>
    </row>
    <row r="203" spans="2:21" ht="15" hidden="1" x14ac:dyDescent="0.25">
      <c r="B203" s="38"/>
      <c r="C203" s="1"/>
      <c r="D203" s="1"/>
      <c r="E203" s="1"/>
      <c r="F203" s="1"/>
      <c r="G203" s="1"/>
      <c r="H203" s="1"/>
      <c r="I203" s="27"/>
      <c r="J203" s="1"/>
      <c r="K203" s="1"/>
      <c r="L203" s="1"/>
      <c r="M203" s="1"/>
      <c r="N203" s="1"/>
      <c r="O203" s="1"/>
      <c r="P203" s="1"/>
      <c r="Q203" s="1"/>
      <c r="R203" s="1"/>
      <c r="S203" s="1"/>
      <c r="T203" s="1"/>
      <c r="U203" s="1"/>
    </row>
    <row r="204" spans="2:21" ht="15" hidden="1" x14ac:dyDescent="0.25">
      <c r="B204" s="38"/>
      <c r="C204" s="1"/>
      <c r="D204" s="1"/>
      <c r="E204" s="1"/>
      <c r="F204" s="1"/>
      <c r="G204" s="1"/>
      <c r="H204" s="1"/>
      <c r="I204" s="27"/>
      <c r="J204" s="1"/>
      <c r="K204" s="1"/>
      <c r="L204" s="1"/>
      <c r="M204" s="1"/>
      <c r="N204" s="1"/>
      <c r="O204" s="1"/>
      <c r="P204" s="1"/>
      <c r="Q204" s="1"/>
      <c r="R204" s="1"/>
      <c r="S204" s="1"/>
      <c r="T204" s="1"/>
      <c r="U204" s="1"/>
    </row>
    <row r="205" spans="2:21" ht="15" hidden="1" x14ac:dyDescent="0.25">
      <c r="B205" s="38"/>
      <c r="C205" s="1"/>
      <c r="D205" s="1"/>
      <c r="E205" s="1"/>
      <c r="F205" s="1"/>
      <c r="G205" s="1"/>
      <c r="H205" s="1"/>
      <c r="I205" s="27"/>
      <c r="J205" s="1"/>
      <c r="K205" s="1"/>
      <c r="L205" s="1"/>
      <c r="M205" s="1"/>
      <c r="N205" s="1"/>
      <c r="O205" s="1"/>
      <c r="P205" s="1"/>
      <c r="Q205" s="1"/>
      <c r="R205" s="1"/>
      <c r="S205" s="1"/>
      <c r="T205" s="1"/>
      <c r="U205" s="1"/>
    </row>
    <row r="206" spans="2:21" ht="15" hidden="1" x14ac:dyDescent="0.25">
      <c r="B206" s="38"/>
      <c r="C206" s="1"/>
      <c r="D206" s="1"/>
      <c r="E206" s="1"/>
      <c r="F206" s="1"/>
      <c r="G206" s="1"/>
      <c r="H206" s="1"/>
      <c r="I206" s="27"/>
      <c r="J206" s="1"/>
      <c r="K206" s="1"/>
      <c r="L206" s="1"/>
      <c r="M206" s="1"/>
      <c r="N206" s="1"/>
      <c r="O206" s="1"/>
      <c r="P206" s="1"/>
      <c r="Q206" s="1"/>
      <c r="R206" s="1"/>
      <c r="S206" s="1"/>
      <c r="T206" s="1"/>
      <c r="U206" s="1"/>
    </row>
    <row r="207" spans="2:21" ht="15" hidden="1" x14ac:dyDescent="0.25">
      <c r="B207" s="38"/>
      <c r="C207" s="1"/>
      <c r="D207" s="1"/>
      <c r="E207" s="1"/>
      <c r="F207" s="1"/>
      <c r="G207" s="1"/>
      <c r="H207" s="1"/>
      <c r="I207" s="27"/>
      <c r="J207" s="1"/>
      <c r="K207" s="1"/>
      <c r="L207" s="1"/>
      <c r="M207" s="1"/>
      <c r="N207" s="1"/>
      <c r="O207" s="1"/>
      <c r="P207" s="1"/>
      <c r="Q207" s="1"/>
      <c r="R207" s="1"/>
      <c r="S207" s="1"/>
      <c r="T207" s="1"/>
      <c r="U207" s="1"/>
    </row>
    <row r="208" spans="2:21" ht="15" hidden="1" x14ac:dyDescent="0.25">
      <c r="B208" s="38"/>
      <c r="C208" s="1"/>
      <c r="D208" s="1"/>
      <c r="E208" s="1"/>
      <c r="F208" s="1"/>
      <c r="G208" s="1"/>
      <c r="H208" s="1"/>
      <c r="I208" s="27"/>
      <c r="J208" s="1"/>
      <c r="K208" s="1"/>
      <c r="L208" s="1"/>
      <c r="M208" s="1"/>
      <c r="N208" s="1"/>
      <c r="O208" s="1"/>
      <c r="P208" s="1"/>
      <c r="Q208" s="1"/>
      <c r="R208" s="1"/>
      <c r="S208" s="1"/>
      <c r="T208" s="1"/>
      <c r="U208" s="1"/>
    </row>
    <row r="209" spans="2:21" ht="15" hidden="1" x14ac:dyDescent="0.25">
      <c r="B209" s="38"/>
      <c r="C209" s="1"/>
      <c r="D209" s="1"/>
      <c r="E209" s="1"/>
      <c r="F209" s="1"/>
      <c r="G209" s="1"/>
      <c r="H209" s="1"/>
      <c r="I209" s="27"/>
      <c r="J209" s="1"/>
      <c r="K209" s="1"/>
      <c r="L209" s="1"/>
      <c r="M209" s="1"/>
      <c r="N209" s="1"/>
      <c r="O209" s="1"/>
      <c r="P209" s="1"/>
      <c r="Q209" s="1"/>
      <c r="R209" s="1"/>
      <c r="S209" s="1"/>
      <c r="T209" s="1"/>
      <c r="U209" s="1"/>
    </row>
    <row r="210" spans="2:21" ht="15" hidden="1" x14ac:dyDescent="0.25">
      <c r="B210" s="38"/>
      <c r="C210" s="1"/>
      <c r="D210" s="1"/>
      <c r="E210" s="1"/>
      <c r="F210" s="1"/>
      <c r="G210" s="1"/>
      <c r="H210" s="1"/>
      <c r="I210" s="27"/>
      <c r="J210" s="1"/>
      <c r="K210" s="1"/>
      <c r="L210" s="1"/>
      <c r="M210" s="1"/>
      <c r="N210" s="1"/>
      <c r="O210" s="1"/>
      <c r="P210" s="1"/>
      <c r="Q210" s="1"/>
      <c r="R210" s="1"/>
      <c r="S210" s="1"/>
      <c r="T210" s="1"/>
      <c r="U210" s="1"/>
    </row>
    <row r="211" spans="2:21" ht="15" hidden="1" x14ac:dyDescent="0.25">
      <c r="B211" s="38"/>
      <c r="C211" s="1"/>
      <c r="D211" s="1"/>
      <c r="E211" s="1"/>
      <c r="F211" s="1"/>
      <c r="G211" s="1"/>
      <c r="H211" s="1"/>
      <c r="I211" s="27"/>
      <c r="J211" s="1"/>
      <c r="K211" s="1"/>
      <c r="L211" s="1"/>
      <c r="M211" s="1"/>
      <c r="N211" s="1"/>
      <c r="O211" s="1"/>
      <c r="P211" s="1"/>
      <c r="Q211" s="1"/>
      <c r="R211" s="1"/>
      <c r="S211" s="1"/>
      <c r="T211" s="1"/>
      <c r="U211" s="1"/>
    </row>
    <row r="212" spans="2:21" ht="15" hidden="1" x14ac:dyDescent="0.25">
      <c r="B212" s="38"/>
      <c r="C212" s="1"/>
      <c r="D212" s="1"/>
      <c r="E212" s="1"/>
      <c r="F212" s="1"/>
      <c r="G212" s="1"/>
      <c r="H212" s="1"/>
      <c r="I212" s="27"/>
      <c r="J212" s="1"/>
      <c r="K212" s="1"/>
      <c r="L212" s="1"/>
      <c r="M212" s="1"/>
      <c r="N212" s="1"/>
      <c r="O212" s="1"/>
      <c r="P212" s="1"/>
      <c r="Q212" s="1"/>
      <c r="R212" s="1"/>
      <c r="S212" s="1"/>
      <c r="T212" s="1"/>
      <c r="U212" s="1"/>
    </row>
    <row r="213" spans="2:21" ht="15" hidden="1" x14ac:dyDescent="0.25">
      <c r="B213" s="38"/>
      <c r="C213" s="1"/>
      <c r="D213" s="1"/>
      <c r="E213" s="1"/>
      <c r="F213" s="1"/>
      <c r="G213" s="1"/>
      <c r="H213" s="1"/>
      <c r="I213" s="27"/>
      <c r="J213" s="1"/>
      <c r="K213" s="1"/>
      <c r="L213" s="1"/>
      <c r="M213" s="1"/>
      <c r="N213" s="1"/>
      <c r="O213" s="1"/>
      <c r="P213" s="1"/>
      <c r="Q213" s="1"/>
      <c r="R213" s="1"/>
      <c r="S213" s="1"/>
      <c r="T213" s="1"/>
      <c r="U213" s="1"/>
    </row>
    <row r="214" spans="2:21" ht="15" hidden="1" x14ac:dyDescent="0.25">
      <c r="B214" s="38"/>
      <c r="C214" s="1"/>
      <c r="D214" s="1"/>
      <c r="E214" s="1"/>
      <c r="F214" s="1"/>
      <c r="G214" s="1"/>
      <c r="H214" s="1"/>
      <c r="I214" s="27"/>
      <c r="J214" s="1"/>
      <c r="K214" s="1"/>
      <c r="L214" s="1"/>
      <c r="M214" s="1"/>
      <c r="N214" s="1"/>
      <c r="O214" s="1"/>
      <c r="P214" s="1"/>
      <c r="Q214" s="1"/>
      <c r="R214" s="1"/>
      <c r="S214" s="1"/>
      <c r="T214" s="1"/>
      <c r="U214" s="1"/>
    </row>
    <row r="215" spans="2:21" ht="15" hidden="1" x14ac:dyDescent="0.25">
      <c r="B215" s="38"/>
      <c r="C215" s="1"/>
      <c r="D215" s="1"/>
      <c r="E215" s="1"/>
      <c r="F215" s="1"/>
      <c r="G215" s="1"/>
      <c r="H215" s="1"/>
      <c r="I215" s="27"/>
      <c r="J215" s="1"/>
      <c r="K215" s="1"/>
      <c r="L215" s="1"/>
      <c r="M215" s="1"/>
      <c r="N215" s="1"/>
      <c r="O215" s="1"/>
      <c r="P215" s="1"/>
      <c r="Q215" s="1"/>
      <c r="R215" s="1"/>
      <c r="S215" s="1"/>
      <c r="T215" s="1"/>
      <c r="U215" s="1"/>
    </row>
    <row r="216" spans="2:21" ht="15" hidden="1" x14ac:dyDescent="0.25">
      <c r="B216" s="38"/>
      <c r="C216" s="1"/>
      <c r="D216" s="1"/>
      <c r="E216" s="1"/>
      <c r="F216" s="1"/>
      <c r="G216" s="1"/>
      <c r="H216" s="1"/>
      <c r="I216" s="27"/>
      <c r="J216" s="1"/>
      <c r="K216" s="1"/>
      <c r="L216" s="1"/>
      <c r="M216" s="1"/>
      <c r="N216" s="1"/>
      <c r="O216" s="1"/>
      <c r="P216" s="1"/>
      <c r="Q216" s="1"/>
      <c r="R216" s="1"/>
      <c r="S216" s="1"/>
      <c r="T216" s="1"/>
      <c r="U216" s="1"/>
    </row>
    <row r="217" spans="2:21" ht="15" hidden="1" x14ac:dyDescent="0.25">
      <c r="B217" s="38"/>
      <c r="C217" s="1"/>
      <c r="D217" s="1"/>
      <c r="E217" s="1"/>
      <c r="F217" s="1"/>
      <c r="G217" s="1"/>
      <c r="H217" s="1"/>
      <c r="I217" s="27"/>
      <c r="J217" s="1"/>
      <c r="K217" s="1"/>
      <c r="L217" s="1"/>
      <c r="M217" s="1"/>
      <c r="N217" s="1"/>
      <c r="O217" s="1"/>
      <c r="P217" s="1"/>
      <c r="Q217" s="1"/>
      <c r="R217" s="1"/>
      <c r="S217" s="1"/>
      <c r="T217" s="1"/>
      <c r="U217" s="1"/>
    </row>
    <row r="218" spans="2:21" ht="15" hidden="1" x14ac:dyDescent="0.25">
      <c r="B218" s="38"/>
      <c r="C218" s="1"/>
      <c r="D218" s="1"/>
      <c r="E218" s="1"/>
      <c r="F218" s="1"/>
      <c r="G218" s="1"/>
      <c r="H218" s="1"/>
      <c r="I218" s="27"/>
      <c r="J218" s="1"/>
      <c r="K218" s="1"/>
      <c r="L218" s="1"/>
      <c r="M218" s="1"/>
      <c r="N218" s="1"/>
      <c r="O218" s="1"/>
      <c r="P218" s="1"/>
      <c r="Q218" s="1"/>
      <c r="R218" s="1"/>
      <c r="S218" s="1"/>
      <c r="T218" s="1"/>
      <c r="U218" s="1"/>
    </row>
    <row r="219" spans="2:21" ht="15" hidden="1" x14ac:dyDescent="0.25">
      <c r="B219" s="38"/>
      <c r="C219" s="1"/>
      <c r="D219" s="1"/>
      <c r="E219" s="1"/>
      <c r="F219" s="1"/>
      <c r="G219" s="1"/>
      <c r="H219" s="1"/>
      <c r="I219" s="27"/>
      <c r="J219" s="1"/>
      <c r="K219" s="1"/>
      <c r="L219" s="1"/>
      <c r="M219" s="1"/>
      <c r="N219" s="1"/>
      <c r="O219" s="1"/>
      <c r="P219" s="1"/>
      <c r="Q219" s="1"/>
      <c r="R219" s="1"/>
      <c r="S219" s="1"/>
      <c r="T219" s="1"/>
      <c r="U219" s="1"/>
    </row>
    <row r="220" spans="2:21" ht="15" hidden="1" x14ac:dyDescent="0.25">
      <c r="B220" s="38"/>
      <c r="C220" s="1"/>
      <c r="D220" s="1"/>
      <c r="E220" s="1"/>
      <c r="F220" s="1"/>
      <c r="G220" s="1"/>
      <c r="H220" s="1"/>
      <c r="I220" s="27"/>
      <c r="J220" s="1"/>
      <c r="K220" s="1"/>
      <c r="L220" s="1"/>
      <c r="M220" s="1"/>
      <c r="N220" s="1"/>
      <c r="O220" s="1"/>
      <c r="P220" s="1"/>
      <c r="Q220" s="1"/>
      <c r="R220" s="1"/>
      <c r="S220" s="1"/>
      <c r="T220" s="1"/>
      <c r="U220" s="1"/>
    </row>
    <row r="221" spans="2:21" ht="15" hidden="1" x14ac:dyDescent="0.25">
      <c r="B221" s="38"/>
      <c r="C221" s="1"/>
      <c r="D221" s="1"/>
      <c r="E221" s="1"/>
      <c r="F221" s="1"/>
      <c r="G221" s="1"/>
      <c r="H221" s="1"/>
      <c r="I221" s="27"/>
      <c r="J221" s="1"/>
      <c r="K221" s="1"/>
      <c r="L221" s="1"/>
      <c r="M221" s="1"/>
      <c r="N221" s="1"/>
      <c r="O221" s="1"/>
      <c r="P221" s="1"/>
      <c r="Q221" s="1"/>
      <c r="R221" s="1"/>
      <c r="S221" s="1"/>
      <c r="T221" s="1"/>
      <c r="U221" s="1"/>
    </row>
    <row r="222" spans="2:21" ht="15" hidden="1" x14ac:dyDescent="0.25">
      <c r="B222" s="38"/>
      <c r="C222" s="1"/>
      <c r="D222" s="1"/>
      <c r="E222" s="1"/>
      <c r="F222" s="1"/>
      <c r="G222" s="1"/>
      <c r="H222" s="1"/>
      <c r="I222" s="27"/>
      <c r="J222" s="1"/>
      <c r="K222" s="1"/>
      <c r="L222" s="1"/>
      <c r="M222" s="1"/>
      <c r="N222" s="1"/>
      <c r="O222" s="1"/>
      <c r="P222" s="1"/>
      <c r="Q222" s="1"/>
      <c r="R222" s="1"/>
      <c r="S222" s="1"/>
      <c r="T222" s="1"/>
      <c r="U222" s="1"/>
    </row>
    <row r="223" spans="2:21" ht="15" hidden="1" x14ac:dyDescent="0.25">
      <c r="B223" s="38"/>
      <c r="C223" s="1"/>
      <c r="D223" s="1"/>
      <c r="E223" s="1"/>
      <c r="F223" s="1"/>
      <c r="G223" s="1"/>
      <c r="H223" s="1"/>
      <c r="I223" s="27"/>
      <c r="J223" s="1"/>
      <c r="K223" s="1"/>
      <c r="L223" s="1"/>
      <c r="M223" s="1"/>
      <c r="N223" s="1"/>
      <c r="O223" s="1"/>
      <c r="P223" s="1"/>
      <c r="Q223" s="1"/>
      <c r="R223" s="1"/>
      <c r="S223" s="1"/>
      <c r="T223" s="1"/>
      <c r="U223" s="1"/>
    </row>
    <row r="224" spans="2:21" ht="15" hidden="1" x14ac:dyDescent="0.25">
      <c r="B224" s="38"/>
      <c r="C224" s="1"/>
      <c r="D224" s="1"/>
      <c r="E224" s="1"/>
      <c r="F224" s="1"/>
      <c r="G224" s="1"/>
      <c r="H224" s="1"/>
      <c r="I224" s="27"/>
      <c r="J224" s="1"/>
      <c r="K224" s="1"/>
      <c r="L224" s="1"/>
      <c r="M224" s="1"/>
      <c r="N224" s="1"/>
      <c r="O224" s="1"/>
      <c r="P224" s="1"/>
      <c r="Q224" s="1"/>
      <c r="R224" s="1"/>
      <c r="S224" s="1"/>
      <c r="T224" s="1"/>
      <c r="U224" s="1"/>
    </row>
    <row r="225" spans="2:21" ht="15" hidden="1" x14ac:dyDescent="0.25">
      <c r="B225" s="38"/>
      <c r="C225" s="1"/>
      <c r="D225" s="1"/>
      <c r="E225" s="1"/>
      <c r="F225" s="1"/>
      <c r="G225" s="1"/>
      <c r="H225" s="1"/>
      <c r="I225" s="27"/>
      <c r="J225" s="1"/>
      <c r="K225" s="1"/>
      <c r="L225" s="1"/>
      <c r="M225" s="1"/>
      <c r="N225" s="1"/>
      <c r="O225" s="1"/>
      <c r="P225" s="1"/>
      <c r="Q225" s="1"/>
      <c r="R225" s="1"/>
      <c r="S225" s="1"/>
      <c r="T225" s="1"/>
      <c r="U225" s="1"/>
    </row>
    <row r="226" spans="2:21" ht="15" hidden="1" x14ac:dyDescent="0.25">
      <c r="B226" s="38"/>
      <c r="C226" s="1"/>
      <c r="D226" s="1"/>
      <c r="E226" s="1"/>
      <c r="F226" s="1"/>
      <c r="G226" s="1"/>
      <c r="H226" s="1"/>
      <c r="I226" s="27"/>
      <c r="J226" s="1"/>
      <c r="K226" s="1"/>
      <c r="L226" s="1"/>
      <c r="M226" s="1"/>
      <c r="N226" s="1"/>
      <c r="O226" s="1"/>
      <c r="P226" s="1"/>
      <c r="Q226" s="1"/>
      <c r="R226" s="1"/>
      <c r="S226" s="1"/>
      <c r="T226" s="1"/>
      <c r="U226" s="1"/>
    </row>
    <row r="227" spans="2:21" ht="15" hidden="1" x14ac:dyDescent="0.25">
      <c r="B227" s="38"/>
      <c r="C227" s="1"/>
      <c r="D227" s="1"/>
      <c r="E227" s="1"/>
      <c r="F227" s="1"/>
      <c r="G227" s="1"/>
      <c r="H227" s="1"/>
      <c r="I227" s="27"/>
      <c r="J227" s="1"/>
      <c r="K227" s="1"/>
      <c r="L227" s="1"/>
      <c r="M227" s="1"/>
      <c r="N227" s="1"/>
      <c r="O227" s="1"/>
      <c r="P227" s="1"/>
      <c r="Q227" s="1"/>
      <c r="R227" s="1"/>
      <c r="S227" s="1"/>
      <c r="T227" s="1"/>
      <c r="U227" s="1"/>
    </row>
    <row r="228" spans="2:21" ht="15" hidden="1" x14ac:dyDescent="0.25">
      <c r="B228" s="38"/>
      <c r="C228" s="1"/>
      <c r="D228" s="1"/>
      <c r="E228" s="1"/>
      <c r="F228" s="1"/>
      <c r="G228" s="1"/>
      <c r="H228" s="1"/>
      <c r="I228" s="27"/>
      <c r="J228" s="1"/>
      <c r="K228" s="1"/>
      <c r="L228" s="1"/>
      <c r="M228" s="1"/>
      <c r="N228" s="1"/>
      <c r="O228" s="1"/>
      <c r="P228" s="1"/>
      <c r="Q228" s="1"/>
      <c r="R228" s="1"/>
      <c r="S228" s="1"/>
      <c r="T228" s="1"/>
      <c r="U228" s="1"/>
    </row>
    <row r="229" spans="2:21" ht="15" hidden="1" x14ac:dyDescent="0.25">
      <c r="B229" s="38"/>
      <c r="C229" s="1"/>
      <c r="D229" s="1"/>
      <c r="E229" s="1"/>
      <c r="F229" s="1"/>
      <c r="G229" s="1"/>
      <c r="H229" s="1"/>
      <c r="I229" s="27"/>
      <c r="J229" s="1"/>
      <c r="K229" s="1"/>
      <c r="L229" s="1"/>
      <c r="M229" s="1"/>
      <c r="N229" s="1"/>
      <c r="O229" s="1"/>
      <c r="P229" s="1"/>
      <c r="Q229" s="1"/>
      <c r="R229" s="1"/>
      <c r="S229" s="1"/>
      <c r="T229" s="1"/>
      <c r="U229" s="1"/>
    </row>
    <row r="230" spans="2:21" ht="15" hidden="1" x14ac:dyDescent="0.25">
      <c r="B230" s="38"/>
      <c r="C230" s="1"/>
      <c r="D230" s="1"/>
      <c r="E230" s="1"/>
      <c r="F230" s="1"/>
      <c r="G230" s="1"/>
      <c r="H230" s="1"/>
      <c r="I230" s="27"/>
      <c r="J230" s="1"/>
      <c r="K230" s="1"/>
      <c r="L230" s="1"/>
      <c r="M230" s="1"/>
      <c r="N230" s="1"/>
      <c r="O230" s="1"/>
      <c r="P230" s="1"/>
      <c r="Q230" s="1"/>
      <c r="R230" s="1"/>
      <c r="S230" s="1"/>
      <c r="T230" s="1"/>
      <c r="U230" s="1"/>
    </row>
    <row r="231" spans="2:21" ht="15" hidden="1" x14ac:dyDescent="0.25">
      <c r="B231" s="38"/>
      <c r="C231" s="1"/>
      <c r="D231" s="1"/>
      <c r="E231" s="1"/>
      <c r="F231" s="1"/>
      <c r="G231" s="1"/>
      <c r="H231" s="1"/>
      <c r="I231" s="27"/>
      <c r="J231" s="1"/>
      <c r="K231" s="1"/>
      <c r="L231" s="1"/>
      <c r="M231" s="1"/>
      <c r="N231" s="1"/>
      <c r="O231" s="1"/>
      <c r="P231" s="1"/>
      <c r="Q231" s="1"/>
      <c r="R231" s="1"/>
      <c r="S231" s="1"/>
      <c r="T231" s="1"/>
      <c r="U231" s="1"/>
    </row>
    <row r="232" spans="2:21" ht="15" hidden="1" x14ac:dyDescent="0.25">
      <c r="B232" s="38"/>
      <c r="C232" s="1"/>
      <c r="D232" s="1"/>
      <c r="E232" s="1"/>
      <c r="F232" s="1"/>
      <c r="G232" s="1"/>
      <c r="H232" s="1"/>
      <c r="I232" s="27"/>
      <c r="J232" s="1"/>
      <c r="K232" s="1"/>
      <c r="L232" s="1"/>
      <c r="M232" s="1"/>
      <c r="N232" s="1"/>
      <c r="O232" s="1"/>
      <c r="P232" s="1"/>
      <c r="Q232" s="1"/>
      <c r="R232" s="1"/>
      <c r="S232" s="1"/>
      <c r="T232" s="1"/>
      <c r="U232" s="1"/>
    </row>
    <row r="233" spans="2:21" ht="15" hidden="1" x14ac:dyDescent="0.25">
      <c r="B233" s="38"/>
      <c r="C233" s="1"/>
      <c r="D233" s="1"/>
      <c r="E233" s="1"/>
      <c r="F233" s="1"/>
      <c r="G233" s="1"/>
      <c r="H233" s="1"/>
      <c r="I233" s="27"/>
      <c r="J233" s="1"/>
      <c r="K233" s="1"/>
      <c r="L233" s="1"/>
      <c r="M233" s="1"/>
      <c r="N233" s="1"/>
      <c r="O233" s="1"/>
      <c r="P233" s="1"/>
      <c r="Q233" s="1"/>
      <c r="R233" s="1"/>
      <c r="S233" s="1"/>
      <c r="T233" s="1"/>
      <c r="U233" s="1"/>
    </row>
    <row r="234" spans="2:21" ht="15" hidden="1" x14ac:dyDescent="0.25">
      <c r="B234" s="38"/>
      <c r="C234" s="1"/>
      <c r="D234" s="1"/>
      <c r="E234" s="1"/>
      <c r="F234" s="1"/>
      <c r="G234" s="1"/>
      <c r="H234" s="1"/>
      <c r="I234" s="27"/>
      <c r="J234" s="1"/>
      <c r="K234" s="1"/>
      <c r="L234" s="1"/>
      <c r="M234" s="1"/>
      <c r="N234" s="1"/>
      <c r="O234" s="1"/>
      <c r="P234" s="1"/>
      <c r="Q234" s="1"/>
      <c r="R234" s="1"/>
      <c r="S234" s="1"/>
      <c r="T234" s="1"/>
      <c r="U234" s="1"/>
    </row>
    <row r="235" spans="2:21" ht="15" hidden="1" x14ac:dyDescent="0.25">
      <c r="B235" s="38"/>
      <c r="C235" s="1"/>
      <c r="D235" s="1"/>
      <c r="E235" s="1"/>
      <c r="F235" s="1"/>
      <c r="G235" s="1"/>
      <c r="H235" s="1"/>
      <c r="I235" s="27"/>
      <c r="J235" s="1"/>
      <c r="K235" s="1"/>
      <c r="L235" s="1"/>
      <c r="M235" s="1"/>
      <c r="N235" s="1"/>
      <c r="O235" s="1"/>
      <c r="P235" s="1"/>
      <c r="Q235" s="1"/>
      <c r="R235" s="1"/>
      <c r="S235" s="1"/>
      <c r="T235" s="1"/>
      <c r="U235" s="1"/>
    </row>
    <row r="236" spans="2:21" ht="15" hidden="1" x14ac:dyDescent="0.25">
      <c r="B236" s="38"/>
      <c r="C236" s="1"/>
      <c r="D236" s="1"/>
      <c r="E236" s="1"/>
      <c r="F236" s="1"/>
      <c r="G236" s="1"/>
      <c r="H236" s="1"/>
      <c r="I236" s="27"/>
      <c r="J236" s="1"/>
      <c r="K236" s="1"/>
      <c r="L236" s="1"/>
      <c r="M236" s="1"/>
      <c r="N236" s="1"/>
      <c r="O236" s="1"/>
      <c r="P236" s="1"/>
      <c r="Q236" s="1"/>
      <c r="R236" s="1"/>
      <c r="S236" s="1"/>
      <c r="T236" s="1"/>
      <c r="U236" s="1"/>
    </row>
    <row r="237" spans="2:21" ht="15" hidden="1" x14ac:dyDescent="0.25">
      <c r="B237" s="38"/>
      <c r="C237" s="1"/>
      <c r="D237" s="1"/>
      <c r="E237" s="1"/>
      <c r="F237" s="1"/>
      <c r="G237" s="1"/>
      <c r="H237" s="1"/>
      <c r="I237" s="27"/>
      <c r="J237" s="1"/>
      <c r="K237" s="1"/>
      <c r="L237" s="1"/>
      <c r="M237" s="1"/>
      <c r="N237" s="1"/>
      <c r="O237" s="1"/>
      <c r="P237" s="1"/>
      <c r="Q237" s="1"/>
      <c r="R237" s="1"/>
      <c r="S237" s="1"/>
      <c r="T237" s="1"/>
      <c r="U237" s="1"/>
    </row>
    <row r="238" spans="2:21" ht="15" hidden="1" x14ac:dyDescent="0.25">
      <c r="B238" s="38"/>
      <c r="C238" s="1"/>
      <c r="D238" s="1"/>
      <c r="E238" s="1"/>
      <c r="F238" s="1"/>
      <c r="G238" s="1"/>
      <c r="H238" s="1"/>
      <c r="I238" s="27"/>
      <c r="J238" s="1"/>
      <c r="K238" s="1"/>
      <c r="L238" s="1"/>
      <c r="M238" s="1"/>
      <c r="N238" s="1"/>
      <c r="O238" s="1"/>
      <c r="P238" s="1"/>
      <c r="Q238" s="1"/>
      <c r="R238" s="1"/>
      <c r="S238" s="1"/>
      <c r="T238" s="1"/>
      <c r="U238" s="1"/>
    </row>
    <row r="239" spans="2:21" ht="15" hidden="1" x14ac:dyDescent="0.25">
      <c r="B239" s="38"/>
      <c r="C239" s="1"/>
      <c r="D239" s="1"/>
      <c r="E239" s="1"/>
      <c r="F239" s="1"/>
      <c r="G239" s="1"/>
      <c r="H239" s="1"/>
      <c r="I239" s="27"/>
      <c r="J239" s="1"/>
      <c r="K239" s="1"/>
      <c r="L239" s="1"/>
      <c r="M239" s="1"/>
      <c r="N239" s="1"/>
      <c r="O239" s="1"/>
      <c r="P239" s="1"/>
      <c r="Q239" s="1"/>
      <c r="R239" s="1"/>
      <c r="S239" s="1"/>
      <c r="T239" s="1"/>
      <c r="U239" s="1"/>
    </row>
    <row r="240" spans="2:21" ht="15" hidden="1" x14ac:dyDescent="0.25">
      <c r="B240" s="38"/>
      <c r="C240" s="1"/>
      <c r="D240" s="1"/>
      <c r="E240" s="1"/>
      <c r="F240" s="1"/>
      <c r="G240" s="1"/>
      <c r="H240" s="1"/>
      <c r="I240" s="27"/>
      <c r="J240" s="1"/>
      <c r="K240" s="1"/>
      <c r="L240" s="1"/>
      <c r="M240" s="1"/>
      <c r="N240" s="1"/>
      <c r="O240" s="1"/>
      <c r="P240" s="1"/>
      <c r="Q240" s="1"/>
      <c r="R240" s="1"/>
      <c r="S240" s="1"/>
      <c r="T240" s="1"/>
      <c r="U240" s="1"/>
    </row>
    <row r="241" spans="2:21" ht="15" hidden="1" x14ac:dyDescent="0.25">
      <c r="B241" s="38"/>
      <c r="C241" s="1"/>
      <c r="D241" s="1"/>
      <c r="E241" s="1"/>
      <c r="F241" s="1"/>
      <c r="G241" s="1"/>
      <c r="H241" s="1"/>
      <c r="I241" s="27"/>
      <c r="J241" s="1"/>
      <c r="K241" s="1"/>
      <c r="L241" s="1"/>
      <c r="M241" s="1"/>
      <c r="N241" s="1"/>
      <c r="O241" s="1"/>
      <c r="P241" s="1"/>
      <c r="Q241" s="1"/>
      <c r="R241" s="1"/>
      <c r="S241" s="1"/>
      <c r="T241" s="1"/>
      <c r="U241" s="1"/>
    </row>
    <row r="242" spans="2:21" ht="15" hidden="1" x14ac:dyDescent="0.25">
      <c r="B242" s="38"/>
      <c r="C242" s="1"/>
      <c r="D242" s="1"/>
      <c r="E242" s="1"/>
      <c r="F242" s="1"/>
      <c r="G242" s="1"/>
      <c r="H242" s="1"/>
      <c r="I242" s="27"/>
      <c r="J242" s="1"/>
      <c r="K242" s="1"/>
      <c r="L242" s="1"/>
      <c r="M242" s="1"/>
      <c r="N242" s="1"/>
      <c r="O242" s="1"/>
      <c r="P242" s="1"/>
      <c r="Q242" s="1"/>
      <c r="R242" s="1"/>
      <c r="S242" s="1"/>
      <c r="T242" s="1"/>
      <c r="U242" s="1"/>
    </row>
    <row r="243" spans="2:21" ht="15" hidden="1" x14ac:dyDescent="0.25">
      <c r="B243" s="38"/>
      <c r="C243" s="1"/>
      <c r="D243" s="1"/>
      <c r="E243" s="1"/>
      <c r="F243" s="1"/>
      <c r="G243" s="1"/>
      <c r="H243" s="1"/>
      <c r="I243" s="27"/>
      <c r="J243" s="1"/>
      <c r="K243" s="1"/>
      <c r="L243" s="1"/>
      <c r="M243" s="1"/>
      <c r="N243" s="1"/>
      <c r="O243" s="1"/>
      <c r="P243" s="1"/>
      <c r="Q243" s="1"/>
      <c r="R243" s="1"/>
      <c r="S243" s="1"/>
      <c r="T243" s="1"/>
      <c r="U243" s="1"/>
    </row>
    <row r="244" spans="2:21" ht="15" hidden="1" x14ac:dyDescent="0.25">
      <c r="B244" s="38"/>
      <c r="C244" s="1"/>
      <c r="D244" s="1"/>
      <c r="E244" s="1"/>
      <c r="F244" s="1"/>
      <c r="G244" s="1"/>
      <c r="H244" s="1"/>
      <c r="I244" s="27"/>
      <c r="J244" s="1"/>
      <c r="K244" s="1"/>
      <c r="L244" s="1"/>
      <c r="M244" s="1"/>
      <c r="N244" s="1"/>
      <c r="O244" s="1"/>
      <c r="P244" s="1"/>
      <c r="Q244" s="1"/>
      <c r="R244" s="1"/>
      <c r="S244" s="1"/>
      <c r="T244" s="1"/>
      <c r="U244" s="1"/>
    </row>
    <row r="245" spans="2:21" ht="15" hidden="1" x14ac:dyDescent="0.25">
      <c r="B245" s="38"/>
      <c r="C245" s="1"/>
      <c r="D245" s="1"/>
      <c r="E245" s="1"/>
      <c r="F245" s="1"/>
      <c r="G245" s="1"/>
      <c r="H245" s="1"/>
      <c r="I245" s="27"/>
      <c r="J245" s="1"/>
      <c r="K245" s="1"/>
      <c r="L245" s="1"/>
      <c r="M245" s="1"/>
      <c r="N245" s="1"/>
      <c r="O245" s="1"/>
      <c r="P245" s="1"/>
      <c r="Q245" s="1"/>
      <c r="R245" s="1"/>
      <c r="S245" s="1"/>
      <c r="T245" s="1"/>
      <c r="U245" s="1"/>
    </row>
    <row r="246" spans="2:21" ht="15" hidden="1" x14ac:dyDescent="0.25">
      <c r="B246" s="38"/>
      <c r="C246" s="1"/>
      <c r="D246" s="1"/>
      <c r="E246" s="1"/>
      <c r="F246" s="1"/>
      <c r="G246" s="1"/>
      <c r="H246" s="1"/>
      <c r="I246" s="27"/>
      <c r="J246" s="1"/>
      <c r="K246" s="1"/>
      <c r="L246" s="1"/>
      <c r="M246" s="1"/>
      <c r="N246" s="1"/>
      <c r="O246" s="1"/>
      <c r="P246" s="1"/>
      <c r="Q246" s="1"/>
      <c r="R246" s="1"/>
      <c r="S246" s="1"/>
      <c r="T246" s="1"/>
      <c r="U246" s="1"/>
    </row>
    <row r="247" spans="2:21" ht="15" hidden="1" x14ac:dyDescent="0.25">
      <c r="B247" s="38"/>
      <c r="C247" s="1"/>
      <c r="D247" s="1"/>
      <c r="E247" s="1"/>
      <c r="F247" s="1"/>
      <c r="G247" s="1"/>
      <c r="H247" s="1"/>
      <c r="I247" s="27"/>
      <c r="J247" s="1"/>
      <c r="K247" s="1"/>
      <c r="L247" s="1"/>
      <c r="M247" s="1"/>
      <c r="N247" s="1"/>
      <c r="O247" s="1"/>
      <c r="P247" s="1"/>
      <c r="Q247" s="1"/>
      <c r="R247" s="1"/>
      <c r="S247" s="1"/>
      <c r="T247" s="1"/>
      <c r="U247" s="1"/>
    </row>
    <row r="248" spans="2:21" ht="15" hidden="1" x14ac:dyDescent="0.25">
      <c r="B248" s="38"/>
      <c r="C248" s="1"/>
      <c r="D248" s="1"/>
      <c r="E248" s="1"/>
      <c r="F248" s="1"/>
      <c r="G248" s="1"/>
      <c r="H248" s="1"/>
      <c r="I248" s="27"/>
      <c r="J248" s="1"/>
      <c r="K248" s="1"/>
      <c r="L248" s="1"/>
      <c r="M248" s="1"/>
      <c r="N248" s="1"/>
      <c r="O248" s="1"/>
      <c r="P248" s="1"/>
      <c r="Q248" s="1"/>
      <c r="R248" s="1"/>
      <c r="S248" s="1"/>
      <c r="T248" s="1"/>
      <c r="U248" s="1"/>
    </row>
    <row r="249" spans="2:21" ht="15" hidden="1" x14ac:dyDescent="0.25">
      <c r="B249" s="38"/>
      <c r="C249" s="1"/>
      <c r="D249" s="1"/>
      <c r="E249" s="1"/>
      <c r="F249" s="1"/>
      <c r="G249" s="1"/>
      <c r="H249" s="1"/>
      <c r="I249" s="27"/>
      <c r="J249" s="1"/>
      <c r="K249" s="1"/>
      <c r="L249" s="1"/>
      <c r="M249" s="1"/>
      <c r="N249" s="1"/>
      <c r="O249" s="1"/>
      <c r="P249" s="1"/>
      <c r="Q249" s="1"/>
      <c r="R249" s="1"/>
      <c r="S249" s="1"/>
      <c r="T249" s="1"/>
      <c r="U249" s="1"/>
    </row>
    <row r="250" spans="2:21" ht="15" hidden="1" x14ac:dyDescent="0.25">
      <c r="B250" s="38"/>
      <c r="C250" s="1"/>
      <c r="D250" s="1"/>
      <c r="E250" s="1"/>
      <c r="F250" s="1"/>
      <c r="G250" s="1"/>
      <c r="H250" s="1"/>
      <c r="I250" s="27"/>
      <c r="J250" s="1"/>
      <c r="K250" s="1"/>
      <c r="L250" s="1"/>
      <c r="M250" s="1"/>
      <c r="N250" s="1"/>
      <c r="O250" s="1"/>
      <c r="P250" s="1"/>
      <c r="Q250" s="1"/>
      <c r="R250" s="1"/>
      <c r="S250" s="1"/>
      <c r="T250" s="1"/>
      <c r="U250" s="1"/>
    </row>
    <row r="251" spans="2:21" ht="15" hidden="1" x14ac:dyDescent="0.25">
      <c r="B251" s="38"/>
      <c r="C251" s="1"/>
      <c r="D251" s="1"/>
      <c r="E251" s="1"/>
      <c r="F251" s="1"/>
      <c r="G251" s="1"/>
      <c r="H251" s="1"/>
      <c r="I251" s="27"/>
      <c r="J251" s="1"/>
      <c r="K251" s="1"/>
      <c r="L251" s="1"/>
      <c r="M251" s="1"/>
      <c r="N251" s="1"/>
      <c r="O251" s="1"/>
      <c r="P251" s="1"/>
      <c r="Q251" s="1"/>
      <c r="R251" s="1"/>
      <c r="S251" s="1"/>
      <c r="T251" s="1"/>
      <c r="U251" s="1"/>
    </row>
    <row r="252" spans="2:21" ht="15" hidden="1" x14ac:dyDescent="0.25">
      <c r="B252" s="38"/>
      <c r="C252" s="1"/>
      <c r="D252" s="1"/>
      <c r="E252" s="1"/>
      <c r="F252" s="1"/>
      <c r="G252" s="1"/>
      <c r="H252" s="1"/>
      <c r="I252" s="27"/>
      <c r="J252" s="1"/>
      <c r="K252" s="1"/>
      <c r="L252" s="1"/>
      <c r="M252" s="1"/>
      <c r="N252" s="1"/>
      <c r="O252" s="1"/>
      <c r="P252" s="1"/>
      <c r="Q252" s="1"/>
      <c r="R252" s="1"/>
      <c r="S252" s="1"/>
      <c r="T252" s="1"/>
      <c r="U252" s="1"/>
    </row>
    <row r="253" spans="2:21" ht="15" hidden="1" x14ac:dyDescent="0.25">
      <c r="B253" s="38"/>
      <c r="C253" s="1"/>
      <c r="D253" s="1"/>
      <c r="E253" s="1"/>
      <c r="F253" s="1"/>
      <c r="G253" s="1"/>
      <c r="H253" s="1"/>
      <c r="I253" s="27"/>
      <c r="J253" s="1"/>
      <c r="K253" s="1"/>
      <c r="L253" s="1"/>
      <c r="M253" s="1"/>
      <c r="N253" s="1"/>
      <c r="O253" s="1"/>
      <c r="P253" s="1"/>
      <c r="Q253" s="1"/>
      <c r="R253" s="1"/>
      <c r="S253" s="1"/>
      <c r="T253" s="1"/>
      <c r="U253" s="1"/>
    </row>
    <row r="254" spans="2:21" ht="15" hidden="1" x14ac:dyDescent="0.25">
      <c r="B254" s="38"/>
      <c r="C254" s="1"/>
      <c r="D254" s="1"/>
      <c r="E254" s="1"/>
      <c r="F254" s="1"/>
      <c r="G254" s="1"/>
      <c r="H254" s="1"/>
      <c r="I254" s="27"/>
      <c r="J254" s="1"/>
      <c r="K254" s="1"/>
      <c r="L254" s="1"/>
      <c r="M254" s="1"/>
      <c r="N254" s="1"/>
      <c r="O254" s="1"/>
      <c r="P254" s="1"/>
      <c r="Q254" s="1"/>
      <c r="R254" s="1"/>
      <c r="S254" s="1"/>
      <c r="T254" s="1"/>
      <c r="U254" s="1"/>
    </row>
    <row r="255" spans="2:21" ht="15" hidden="1" x14ac:dyDescent="0.25">
      <c r="B255" s="38"/>
      <c r="C255" s="1"/>
      <c r="D255" s="1"/>
      <c r="E255" s="1"/>
      <c r="F255" s="1"/>
      <c r="G255" s="1"/>
      <c r="H255" s="1"/>
      <c r="I255" s="27"/>
      <c r="J255" s="1"/>
      <c r="K255" s="1"/>
      <c r="L255" s="1"/>
      <c r="M255" s="1"/>
      <c r="N255" s="1"/>
      <c r="O255" s="1"/>
      <c r="P255" s="1"/>
      <c r="Q255" s="1"/>
      <c r="R255" s="1"/>
      <c r="S255" s="1"/>
      <c r="T255" s="1"/>
      <c r="U255" s="1"/>
    </row>
    <row r="256" spans="2:21" ht="15" hidden="1" x14ac:dyDescent="0.25">
      <c r="B256" s="38"/>
      <c r="C256" s="1"/>
      <c r="D256" s="1"/>
      <c r="E256" s="1"/>
      <c r="F256" s="1"/>
      <c r="G256" s="1"/>
      <c r="H256" s="1"/>
      <c r="I256" s="27"/>
      <c r="J256" s="1"/>
      <c r="K256" s="1"/>
      <c r="L256" s="1"/>
      <c r="M256" s="1"/>
      <c r="N256" s="1"/>
      <c r="O256" s="1"/>
      <c r="P256" s="1"/>
      <c r="Q256" s="1"/>
      <c r="R256" s="1"/>
      <c r="S256" s="1"/>
      <c r="T256" s="1"/>
      <c r="U256" s="1"/>
    </row>
    <row r="257" spans="2:21" ht="15" hidden="1" x14ac:dyDescent="0.25">
      <c r="B257" s="38"/>
      <c r="C257" s="1"/>
      <c r="D257" s="1"/>
      <c r="E257" s="1"/>
      <c r="F257" s="1"/>
      <c r="G257" s="1"/>
      <c r="H257" s="1"/>
      <c r="I257" s="27"/>
      <c r="J257" s="1"/>
      <c r="K257" s="1"/>
      <c r="L257" s="1"/>
      <c r="M257" s="1"/>
      <c r="N257" s="1"/>
      <c r="O257" s="1"/>
      <c r="P257" s="1"/>
      <c r="Q257" s="1"/>
      <c r="R257" s="1"/>
      <c r="S257" s="1"/>
      <c r="T257" s="1"/>
      <c r="U257" s="1"/>
    </row>
    <row r="258" spans="2:21" ht="15" hidden="1" x14ac:dyDescent="0.25">
      <c r="B258" s="38"/>
      <c r="C258" s="1"/>
      <c r="D258" s="1"/>
      <c r="E258" s="1"/>
      <c r="F258" s="1"/>
      <c r="G258" s="1"/>
      <c r="H258" s="1"/>
      <c r="I258" s="27"/>
      <c r="J258" s="1"/>
      <c r="K258" s="1"/>
      <c r="L258" s="1"/>
      <c r="M258" s="1"/>
      <c r="N258" s="1"/>
      <c r="O258" s="1"/>
      <c r="P258" s="1"/>
      <c r="Q258" s="1"/>
      <c r="R258" s="1"/>
      <c r="S258" s="1"/>
      <c r="T258" s="1"/>
      <c r="U258" s="1"/>
    </row>
    <row r="259" spans="2:21" ht="15" hidden="1" x14ac:dyDescent="0.25">
      <c r="B259" s="38"/>
      <c r="C259" s="1"/>
      <c r="D259" s="1"/>
      <c r="E259" s="1"/>
      <c r="F259" s="1"/>
      <c r="G259" s="1"/>
      <c r="H259" s="1"/>
      <c r="I259" s="27"/>
      <c r="J259" s="1"/>
      <c r="K259" s="1"/>
      <c r="L259" s="1"/>
      <c r="M259" s="1"/>
      <c r="N259" s="1"/>
      <c r="O259" s="1"/>
      <c r="P259" s="1"/>
      <c r="Q259" s="1"/>
      <c r="R259" s="1"/>
      <c r="S259" s="1"/>
      <c r="T259" s="1"/>
      <c r="U259" s="1"/>
    </row>
    <row r="260" spans="2:21" ht="15" hidden="1" x14ac:dyDescent="0.25">
      <c r="B260" s="38"/>
      <c r="C260" s="1"/>
      <c r="D260" s="1"/>
      <c r="E260" s="1"/>
      <c r="F260" s="1"/>
      <c r="G260" s="1"/>
      <c r="H260" s="1"/>
      <c r="I260" s="27"/>
      <c r="J260" s="1"/>
      <c r="K260" s="1"/>
      <c r="L260" s="1"/>
      <c r="M260" s="1"/>
      <c r="N260" s="1"/>
      <c r="O260" s="1"/>
      <c r="P260" s="1"/>
      <c r="Q260" s="1"/>
      <c r="R260" s="1"/>
      <c r="S260" s="1"/>
      <c r="T260" s="1"/>
      <c r="U260" s="1"/>
    </row>
    <row r="261" spans="2:21" ht="15" hidden="1" x14ac:dyDescent="0.25">
      <c r="B261" s="38"/>
      <c r="C261" s="1"/>
      <c r="D261" s="1"/>
      <c r="E261" s="1"/>
      <c r="F261" s="1"/>
      <c r="G261" s="1"/>
      <c r="H261" s="1"/>
      <c r="I261" s="27"/>
      <c r="J261" s="1"/>
      <c r="K261" s="1"/>
      <c r="L261" s="1"/>
      <c r="M261" s="1"/>
      <c r="N261" s="1"/>
      <c r="O261" s="1"/>
      <c r="P261" s="1"/>
      <c r="Q261" s="1"/>
      <c r="R261" s="1"/>
      <c r="S261" s="1"/>
      <c r="T261" s="1"/>
      <c r="U261" s="1"/>
    </row>
    <row r="262" spans="2:21" ht="15" hidden="1" x14ac:dyDescent="0.25">
      <c r="B262" s="38"/>
      <c r="C262" s="1"/>
      <c r="D262" s="1"/>
      <c r="E262" s="1"/>
      <c r="F262" s="1"/>
      <c r="G262" s="1"/>
      <c r="H262" s="1"/>
      <c r="I262" s="27"/>
      <c r="J262" s="1"/>
      <c r="K262" s="1"/>
      <c r="L262" s="1"/>
      <c r="M262" s="1"/>
      <c r="N262" s="1"/>
      <c r="O262" s="1"/>
      <c r="P262" s="1"/>
      <c r="Q262" s="1"/>
      <c r="R262" s="1"/>
      <c r="S262" s="1"/>
      <c r="T262" s="1"/>
      <c r="U262" s="1"/>
    </row>
    <row r="263" spans="2:21" ht="15" hidden="1" x14ac:dyDescent="0.25">
      <c r="B263" s="38"/>
      <c r="C263" s="1"/>
      <c r="D263" s="1"/>
      <c r="E263" s="1"/>
      <c r="F263" s="1"/>
      <c r="G263" s="1"/>
      <c r="H263" s="1"/>
      <c r="I263" s="27"/>
      <c r="J263" s="1"/>
      <c r="K263" s="1"/>
      <c r="L263" s="1"/>
      <c r="M263" s="1"/>
      <c r="N263" s="1"/>
      <c r="O263" s="1"/>
      <c r="P263" s="1"/>
      <c r="Q263" s="1"/>
      <c r="R263" s="1"/>
      <c r="S263" s="1"/>
      <c r="T263" s="1"/>
      <c r="U263" s="1"/>
    </row>
    <row r="264" spans="2:21" ht="15" hidden="1" x14ac:dyDescent="0.25">
      <c r="B264" s="38"/>
      <c r="C264" s="1"/>
      <c r="D264" s="1"/>
      <c r="E264" s="1"/>
      <c r="F264" s="1"/>
      <c r="G264" s="1"/>
      <c r="H264" s="1"/>
      <c r="I264" s="27"/>
      <c r="J264" s="1"/>
      <c r="K264" s="1"/>
      <c r="L264" s="1"/>
      <c r="M264" s="1"/>
      <c r="N264" s="1"/>
      <c r="O264" s="1"/>
      <c r="P264" s="1"/>
      <c r="Q264" s="1"/>
      <c r="R264" s="1"/>
      <c r="S264" s="1"/>
      <c r="T264" s="1"/>
      <c r="U264" s="1"/>
    </row>
    <row r="265" spans="2:21" ht="15" hidden="1" x14ac:dyDescent="0.25">
      <c r="B265" s="38"/>
      <c r="C265" s="1"/>
      <c r="D265" s="1"/>
      <c r="E265" s="1"/>
      <c r="F265" s="1"/>
      <c r="G265" s="1"/>
      <c r="H265" s="1"/>
      <c r="I265" s="27"/>
      <c r="J265" s="1"/>
      <c r="K265" s="1"/>
      <c r="L265" s="1"/>
      <c r="M265" s="1"/>
      <c r="N265" s="1"/>
      <c r="O265" s="1"/>
      <c r="P265" s="1"/>
      <c r="Q265" s="1"/>
      <c r="R265" s="1"/>
      <c r="S265" s="1"/>
      <c r="T265" s="1"/>
      <c r="U265" s="1"/>
    </row>
    <row r="266" spans="2:21" ht="15" hidden="1" x14ac:dyDescent="0.25">
      <c r="B266" s="38"/>
      <c r="C266" s="1"/>
      <c r="D266" s="1"/>
      <c r="E266" s="1"/>
      <c r="F266" s="1"/>
      <c r="G266" s="1"/>
      <c r="H266" s="1"/>
      <c r="I266" s="27"/>
      <c r="J266" s="1"/>
      <c r="K266" s="1"/>
      <c r="L266" s="1"/>
      <c r="M266" s="1"/>
      <c r="N266" s="1"/>
      <c r="O266" s="1"/>
      <c r="P266" s="1"/>
      <c r="Q266" s="1"/>
      <c r="R266" s="1"/>
      <c r="S266" s="1"/>
      <c r="T266" s="1"/>
      <c r="U266" s="1"/>
    </row>
    <row r="267" spans="2:21" ht="15" hidden="1" x14ac:dyDescent="0.25">
      <c r="B267" s="38"/>
      <c r="C267" s="1"/>
      <c r="D267" s="1"/>
      <c r="E267" s="1"/>
      <c r="F267" s="1"/>
      <c r="G267" s="1"/>
      <c r="H267" s="1"/>
      <c r="I267" s="27"/>
      <c r="J267" s="1"/>
      <c r="K267" s="1"/>
      <c r="L267" s="1"/>
      <c r="M267" s="1"/>
      <c r="N267" s="1"/>
      <c r="O267" s="1"/>
      <c r="P267" s="1"/>
      <c r="Q267" s="1"/>
      <c r="R267" s="1"/>
      <c r="S267" s="1"/>
      <c r="T267" s="1"/>
      <c r="U267" s="1"/>
    </row>
    <row r="268" spans="2:21" ht="15" hidden="1" x14ac:dyDescent="0.25">
      <c r="B268" s="38"/>
      <c r="C268" s="1"/>
      <c r="D268" s="1"/>
      <c r="E268" s="1"/>
      <c r="F268" s="1"/>
      <c r="G268" s="1"/>
      <c r="H268" s="1"/>
      <c r="I268" s="27"/>
      <c r="J268" s="1"/>
      <c r="K268" s="1"/>
      <c r="L268" s="1"/>
      <c r="M268" s="1"/>
      <c r="N268" s="1"/>
      <c r="O268" s="1"/>
      <c r="P268" s="1"/>
      <c r="Q268" s="1"/>
      <c r="R268" s="1"/>
      <c r="S268" s="1"/>
      <c r="T268" s="1"/>
      <c r="U268" s="1"/>
    </row>
    <row r="269" spans="2:21" ht="15" hidden="1" x14ac:dyDescent="0.25">
      <c r="B269" s="38"/>
      <c r="C269" s="1"/>
      <c r="D269" s="1"/>
      <c r="E269" s="1"/>
      <c r="F269" s="1"/>
      <c r="G269" s="1"/>
      <c r="H269" s="1"/>
      <c r="I269" s="27"/>
      <c r="J269" s="1"/>
      <c r="K269" s="1"/>
      <c r="L269" s="1"/>
      <c r="M269" s="1"/>
      <c r="N269" s="1"/>
      <c r="O269" s="1"/>
      <c r="P269" s="1"/>
      <c r="Q269" s="1"/>
      <c r="R269" s="1"/>
      <c r="S269" s="1"/>
      <c r="T269" s="1"/>
      <c r="U269" s="1"/>
    </row>
    <row r="270" spans="2:21" ht="15" hidden="1" x14ac:dyDescent="0.25">
      <c r="B270" s="38"/>
      <c r="C270" s="1"/>
      <c r="D270" s="1"/>
      <c r="E270" s="1"/>
      <c r="F270" s="1"/>
      <c r="G270" s="1"/>
      <c r="H270" s="1"/>
      <c r="I270" s="27"/>
      <c r="J270" s="1"/>
      <c r="K270" s="1"/>
      <c r="L270" s="1"/>
      <c r="M270" s="1"/>
      <c r="N270" s="1"/>
      <c r="O270" s="1"/>
      <c r="P270" s="1"/>
      <c r="Q270" s="1"/>
      <c r="R270" s="1"/>
      <c r="S270" s="1"/>
      <c r="T270" s="1"/>
      <c r="U270" s="1"/>
    </row>
    <row r="271" spans="2:21" ht="15" hidden="1" x14ac:dyDescent="0.25">
      <c r="B271" s="38"/>
      <c r="C271" s="1"/>
      <c r="D271" s="1"/>
      <c r="E271" s="1"/>
      <c r="F271" s="1"/>
      <c r="G271" s="1"/>
      <c r="H271" s="1"/>
      <c r="I271" s="27"/>
      <c r="J271" s="1"/>
      <c r="K271" s="1"/>
      <c r="L271" s="1"/>
      <c r="M271" s="1"/>
      <c r="N271" s="1"/>
      <c r="O271" s="1"/>
      <c r="P271" s="1"/>
      <c r="Q271" s="1"/>
      <c r="R271" s="1"/>
      <c r="S271" s="1"/>
      <c r="T271" s="1"/>
      <c r="U271" s="1"/>
    </row>
    <row r="272" spans="2:21" ht="15" hidden="1" x14ac:dyDescent="0.25">
      <c r="B272" s="38"/>
      <c r="C272" s="1"/>
      <c r="D272" s="1"/>
      <c r="E272" s="1"/>
      <c r="F272" s="1"/>
      <c r="G272" s="1"/>
      <c r="H272" s="1"/>
      <c r="I272" s="27"/>
      <c r="J272" s="1"/>
      <c r="K272" s="1"/>
      <c r="L272" s="1"/>
      <c r="M272" s="1"/>
      <c r="N272" s="1"/>
      <c r="O272" s="1"/>
      <c r="P272" s="1"/>
      <c r="Q272" s="1"/>
      <c r="R272" s="1"/>
      <c r="S272" s="1"/>
      <c r="T272" s="1"/>
      <c r="U272" s="1"/>
    </row>
    <row r="273" spans="2:21" ht="15" hidden="1" x14ac:dyDescent="0.25">
      <c r="B273" s="38"/>
      <c r="C273" s="1"/>
      <c r="D273" s="1"/>
      <c r="E273" s="1"/>
      <c r="F273" s="1"/>
      <c r="G273" s="1"/>
      <c r="H273" s="1"/>
      <c r="I273" s="27"/>
      <c r="J273" s="1"/>
      <c r="K273" s="1"/>
      <c r="L273" s="1"/>
      <c r="M273" s="1"/>
      <c r="N273" s="1"/>
      <c r="O273" s="1"/>
      <c r="P273" s="1"/>
      <c r="Q273" s="1"/>
      <c r="R273" s="1"/>
      <c r="S273" s="1"/>
      <c r="T273" s="1"/>
      <c r="U273" s="1"/>
    </row>
    <row r="274" spans="2:21" ht="15" hidden="1" x14ac:dyDescent="0.25">
      <c r="B274" s="38"/>
      <c r="C274" s="1"/>
      <c r="D274" s="1"/>
      <c r="E274" s="1"/>
      <c r="F274" s="1"/>
      <c r="G274" s="1"/>
      <c r="H274" s="1"/>
      <c r="I274" s="27"/>
      <c r="J274" s="1"/>
      <c r="K274" s="1"/>
      <c r="L274" s="1"/>
      <c r="M274" s="1"/>
      <c r="N274" s="1"/>
      <c r="O274" s="1"/>
      <c r="P274" s="1"/>
      <c r="Q274" s="1"/>
      <c r="R274" s="1"/>
      <c r="S274" s="1"/>
      <c r="T274" s="1"/>
      <c r="U274" s="1"/>
    </row>
    <row r="275" spans="2:21" ht="15" hidden="1" x14ac:dyDescent="0.25">
      <c r="B275" s="38"/>
      <c r="C275" s="1"/>
      <c r="D275" s="1"/>
      <c r="E275" s="1"/>
      <c r="F275" s="1"/>
      <c r="G275" s="1"/>
      <c r="H275" s="1"/>
      <c r="I275" s="27"/>
      <c r="J275" s="1"/>
      <c r="K275" s="1"/>
      <c r="L275" s="1"/>
      <c r="M275" s="1"/>
      <c r="N275" s="1"/>
      <c r="O275" s="1"/>
      <c r="P275" s="1"/>
      <c r="Q275" s="1"/>
      <c r="R275" s="1"/>
      <c r="S275" s="1"/>
      <c r="T275" s="1"/>
      <c r="U275" s="1"/>
    </row>
    <row r="276" spans="2:21" ht="15" hidden="1" x14ac:dyDescent="0.25">
      <c r="B276" s="38"/>
      <c r="C276" s="1"/>
      <c r="D276" s="1"/>
      <c r="E276" s="1"/>
      <c r="F276" s="1"/>
      <c r="G276" s="1"/>
      <c r="H276" s="1"/>
      <c r="I276" s="27"/>
      <c r="J276" s="1"/>
      <c r="K276" s="1"/>
      <c r="L276" s="1"/>
      <c r="M276" s="1"/>
      <c r="N276" s="1"/>
      <c r="O276" s="1"/>
      <c r="P276" s="1"/>
      <c r="Q276" s="1"/>
      <c r="R276" s="1"/>
      <c r="S276" s="1"/>
      <c r="T276" s="1"/>
      <c r="U276" s="1"/>
    </row>
    <row r="277" spans="2:21" ht="15" hidden="1" x14ac:dyDescent="0.25">
      <c r="B277" s="38"/>
      <c r="C277" s="1"/>
      <c r="D277" s="1"/>
      <c r="E277" s="1"/>
      <c r="F277" s="1"/>
      <c r="G277" s="1"/>
      <c r="H277" s="1"/>
      <c r="I277" s="27"/>
      <c r="J277" s="1"/>
      <c r="K277" s="1"/>
      <c r="L277" s="1"/>
      <c r="M277" s="1"/>
      <c r="N277" s="1"/>
      <c r="O277" s="1"/>
      <c r="P277" s="1"/>
      <c r="Q277" s="1"/>
      <c r="R277" s="1"/>
      <c r="S277" s="1"/>
      <c r="T277" s="1"/>
      <c r="U277" s="1"/>
    </row>
    <row r="278" spans="2:21" ht="15" hidden="1" x14ac:dyDescent="0.25">
      <c r="B278" s="38"/>
      <c r="C278" s="1"/>
      <c r="D278" s="1"/>
      <c r="E278" s="1"/>
      <c r="F278" s="1"/>
      <c r="G278" s="1"/>
      <c r="H278" s="1"/>
      <c r="I278" s="27"/>
      <c r="J278" s="1"/>
      <c r="K278" s="1"/>
      <c r="L278" s="1"/>
      <c r="M278" s="1"/>
      <c r="N278" s="1"/>
      <c r="O278" s="1"/>
      <c r="P278" s="1"/>
      <c r="Q278" s="1"/>
      <c r="R278" s="1"/>
      <c r="S278" s="1"/>
      <c r="T278" s="1"/>
      <c r="U278" s="1"/>
    </row>
    <row r="279" spans="2:21" ht="15" hidden="1" x14ac:dyDescent="0.25">
      <c r="B279" s="38"/>
      <c r="C279" s="1"/>
      <c r="D279" s="1"/>
      <c r="E279" s="1"/>
      <c r="F279" s="1"/>
      <c r="G279" s="1"/>
      <c r="H279" s="1"/>
      <c r="I279" s="27"/>
      <c r="J279" s="1"/>
      <c r="K279" s="1"/>
      <c r="L279" s="1"/>
      <c r="M279" s="1"/>
      <c r="N279" s="1"/>
      <c r="O279" s="1"/>
      <c r="P279" s="1"/>
      <c r="Q279" s="1"/>
      <c r="R279" s="1"/>
      <c r="S279" s="1"/>
      <c r="T279" s="1"/>
      <c r="U279" s="1"/>
    </row>
    <row r="280" spans="2:21" ht="15" hidden="1" x14ac:dyDescent="0.25">
      <c r="B280" s="38"/>
      <c r="C280" s="1"/>
      <c r="D280" s="1"/>
      <c r="E280" s="1"/>
      <c r="F280" s="1"/>
      <c r="G280" s="1"/>
      <c r="H280" s="1"/>
      <c r="I280" s="27"/>
      <c r="J280" s="1"/>
      <c r="K280" s="1"/>
      <c r="L280" s="1"/>
      <c r="M280" s="1"/>
      <c r="N280" s="1"/>
      <c r="O280" s="1"/>
      <c r="P280" s="1"/>
      <c r="Q280" s="1"/>
      <c r="R280" s="1"/>
      <c r="S280" s="1"/>
      <c r="T280" s="1"/>
      <c r="U280" s="1"/>
    </row>
    <row r="281" spans="2:21" ht="15" hidden="1" x14ac:dyDescent="0.25">
      <c r="B281" s="38"/>
      <c r="C281" s="1"/>
      <c r="D281" s="1"/>
      <c r="E281" s="1"/>
      <c r="F281" s="1"/>
      <c r="G281" s="1"/>
      <c r="H281" s="1"/>
      <c r="I281" s="27"/>
      <c r="J281" s="1"/>
      <c r="K281" s="1"/>
      <c r="L281" s="1"/>
      <c r="M281" s="1"/>
      <c r="N281" s="1"/>
      <c r="O281" s="1"/>
      <c r="P281" s="1"/>
      <c r="Q281" s="1"/>
      <c r="R281" s="1"/>
      <c r="S281" s="1"/>
      <c r="T281" s="1"/>
      <c r="U281" s="1"/>
    </row>
    <row r="282" spans="2:21" ht="15" hidden="1" x14ac:dyDescent="0.25">
      <c r="B282" s="38"/>
      <c r="C282" s="1"/>
      <c r="D282" s="1"/>
      <c r="E282" s="1"/>
      <c r="F282" s="1"/>
      <c r="G282" s="1"/>
      <c r="H282" s="1"/>
      <c r="I282" s="27"/>
      <c r="J282" s="1"/>
      <c r="K282" s="1"/>
      <c r="L282" s="1"/>
      <c r="M282" s="1"/>
      <c r="N282" s="1"/>
      <c r="O282" s="1"/>
      <c r="P282" s="1"/>
      <c r="Q282" s="1"/>
      <c r="R282" s="1"/>
      <c r="S282" s="1"/>
      <c r="T282" s="1"/>
      <c r="U282" s="1"/>
    </row>
    <row r="283" spans="2:21" ht="15" hidden="1" x14ac:dyDescent="0.25">
      <c r="B283" s="38"/>
      <c r="C283" s="1"/>
      <c r="D283" s="1"/>
      <c r="E283" s="1"/>
      <c r="F283" s="1"/>
      <c r="G283" s="1"/>
      <c r="H283" s="1"/>
      <c r="I283" s="27"/>
      <c r="J283" s="1"/>
      <c r="K283" s="1"/>
      <c r="L283" s="1"/>
      <c r="M283" s="1"/>
      <c r="N283" s="1"/>
      <c r="O283" s="1"/>
      <c r="P283" s="1"/>
      <c r="Q283" s="1"/>
      <c r="R283" s="1"/>
      <c r="S283" s="1"/>
      <c r="T283" s="1"/>
      <c r="U283" s="1"/>
    </row>
    <row r="284" spans="2:21" ht="15" hidden="1" x14ac:dyDescent="0.25">
      <c r="B284" s="38"/>
      <c r="C284" s="1"/>
      <c r="D284" s="1"/>
      <c r="E284" s="1"/>
      <c r="F284" s="1"/>
      <c r="G284" s="1"/>
      <c r="H284" s="1"/>
      <c r="I284" s="27"/>
      <c r="J284" s="1"/>
      <c r="K284" s="1"/>
      <c r="L284" s="1"/>
      <c r="M284" s="1"/>
      <c r="N284" s="1"/>
      <c r="O284" s="1"/>
      <c r="P284" s="1"/>
      <c r="Q284" s="1"/>
      <c r="R284" s="1"/>
      <c r="S284" s="1"/>
      <c r="T284" s="1"/>
      <c r="U284" s="1"/>
    </row>
    <row r="285" spans="2:21" ht="15" hidden="1" x14ac:dyDescent="0.25">
      <c r="B285" s="38"/>
      <c r="C285" s="1"/>
      <c r="D285" s="1"/>
      <c r="E285" s="1"/>
      <c r="F285" s="1"/>
      <c r="G285" s="1"/>
      <c r="H285" s="1"/>
      <c r="I285" s="27"/>
      <c r="J285" s="1"/>
      <c r="K285" s="1"/>
      <c r="L285" s="1"/>
      <c r="M285" s="1"/>
      <c r="N285" s="1"/>
      <c r="O285" s="1"/>
      <c r="P285" s="1"/>
      <c r="Q285" s="1"/>
      <c r="R285" s="1"/>
      <c r="S285" s="1"/>
      <c r="T285" s="1"/>
      <c r="U285" s="1"/>
    </row>
    <row r="286" spans="2:21" ht="15" hidden="1" x14ac:dyDescent="0.25">
      <c r="B286" s="38"/>
      <c r="C286" s="1"/>
      <c r="D286" s="1"/>
      <c r="E286" s="1"/>
      <c r="F286" s="1"/>
      <c r="G286" s="1"/>
      <c r="H286" s="1"/>
      <c r="I286" s="27"/>
      <c r="J286" s="1"/>
      <c r="K286" s="1"/>
      <c r="L286" s="1"/>
      <c r="M286" s="1"/>
      <c r="N286" s="1"/>
      <c r="O286" s="1"/>
      <c r="P286" s="1"/>
      <c r="Q286" s="1"/>
      <c r="R286" s="1"/>
      <c r="S286" s="1"/>
      <c r="T286" s="1"/>
      <c r="U286" s="1"/>
    </row>
    <row r="287" spans="2:21" ht="15" hidden="1" x14ac:dyDescent="0.25">
      <c r="B287" s="38"/>
      <c r="C287" s="1"/>
      <c r="D287" s="1"/>
      <c r="E287" s="1"/>
      <c r="F287" s="1"/>
      <c r="G287" s="1"/>
      <c r="H287" s="1"/>
      <c r="I287" s="27"/>
      <c r="J287" s="1"/>
      <c r="K287" s="1"/>
      <c r="L287" s="1"/>
      <c r="M287" s="1"/>
      <c r="N287" s="1"/>
      <c r="O287" s="1"/>
      <c r="P287" s="1"/>
      <c r="Q287" s="1"/>
      <c r="R287" s="1"/>
      <c r="S287" s="1"/>
      <c r="T287" s="1"/>
      <c r="U287" s="1"/>
    </row>
    <row r="288" spans="2:21" ht="15" hidden="1" x14ac:dyDescent="0.25">
      <c r="B288" s="38"/>
      <c r="C288" s="1"/>
      <c r="D288" s="1"/>
      <c r="E288" s="1"/>
      <c r="F288" s="1"/>
      <c r="G288" s="1"/>
      <c r="H288" s="1"/>
      <c r="I288" s="27"/>
      <c r="J288" s="1"/>
      <c r="K288" s="1"/>
      <c r="L288" s="1"/>
      <c r="M288" s="1"/>
      <c r="N288" s="1"/>
      <c r="O288" s="1"/>
      <c r="P288" s="1"/>
      <c r="Q288" s="1"/>
      <c r="R288" s="1"/>
      <c r="S288" s="1"/>
      <c r="T288" s="1"/>
      <c r="U288" s="1"/>
    </row>
    <row r="289" spans="2:21" ht="15" hidden="1" x14ac:dyDescent="0.25">
      <c r="B289" s="38"/>
      <c r="C289" s="1"/>
      <c r="D289" s="1"/>
      <c r="E289" s="1"/>
      <c r="F289" s="1"/>
      <c r="G289" s="1"/>
      <c r="H289" s="1"/>
      <c r="I289" s="27"/>
      <c r="J289" s="1"/>
      <c r="K289" s="1"/>
      <c r="L289" s="1"/>
      <c r="M289" s="1"/>
      <c r="N289" s="1"/>
      <c r="O289" s="1"/>
      <c r="P289" s="1"/>
      <c r="Q289" s="1"/>
      <c r="R289" s="1"/>
      <c r="S289" s="1"/>
      <c r="T289" s="1"/>
      <c r="U289" s="1"/>
    </row>
    <row r="290" spans="2:21" ht="15" hidden="1" x14ac:dyDescent="0.25">
      <c r="B290" s="38"/>
      <c r="C290" s="1"/>
      <c r="D290" s="1"/>
      <c r="E290" s="1"/>
      <c r="F290" s="1"/>
      <c r="G290" s="1"/>
      <c r="H290" s="1"/>
      <c r="I290" s="27"/>
      <c r="J290" s="1"/>
      <c r="K290" s="1"/>
      <c r="L290" s="1"/>
      <c r="M290" s="1"/>
      <c r="N290" s="1"/>
      <c r="O290" s="1"/>
      <c r="P290" s="1"/>
      <c r="Q290" s="1"/>
      <c r="R290" s="1"/>
      <c r="S290" s="1"/>
      <c r="T290" s="1"/>
      <c r="U290" s="1"/>
    </row>
    <row r="291" spans="2:21" ht="15" hidden="1" x14ac:dyDescent="0.25">
      <c r="B291" s="38"/>
      <c r="C291" s="1"/>
      <c r="D291" s="1"/>
      <c r="E291" s="1"/>
      <c r="F291" s="1"/>
      <c r="G291" s="1"/>
      <c r="H291" s="1"/>
      <c r="I291" s="27"/>
      <c r="J291" s="1"/>
      <c r="K291" s="1"/>
      <c r="L291" s="1"/>
      <c r="M291" s="1"/>
      <c r="N291" s="1"/>
      <c r="O291" s="1"/>
      <c r="P291" s="1"/>
      <c r="Q291" s="1"/>
      <c r="R291" s="1"/>
      <c r="S291" s="1"/>
      <c r="T291" s="1"/>
      <c r="U291" s="1"/>
    </row>
    <row r="292" spans="2:21" ht="15" hidden="1" x14ac:dyDescent="0.25">
      <c r="B292" s="38"/>
      <c r="C292" s="1"/>
      <c r="D292" s="1"/>
      <c r="E292" s="1"/>
      <c r="F292" s="1"/>
      <c r="G292" s="1"/>
      <c r="H292" s="1"/>
      <c r="I292" s="27"/>
      <c r="J292" s="1"/>
      <c r="K292" s="1"/>
      <c r="L292" s="1"/>
      <c r="M292" s="1"/>
      <c r="N292" s="1"/>
      <c r="O292" s="1"/>
      <c r="P292" s="1"/>
      <c r="Q292" s="1"/>
      <c r="R292" s="1"/>
      <c r="S292" s="1"/>
      <c r="T292" s="1"/>
      <c r="U292" s="1"/>
    </row>
    <row r="293" spans="2:21" ht="15" hidden="1" x14ac:dyDescent="0.25">
      <c r="B293" s="38"/>
      <c r="C293" s="1"/>
      <c r="D293" s="1"/>
      <c r="E293" s="1"/>
      <c r="F293" s="1"/>
      <c r="G293" s="1"/>
      <c r="H293" s="1"/>
      <c r="I293" s="27"/>
      <c r="J293" s="1"/>
      <c r="K293" s="1"/>
      <c r="L293" s="1"/>
      <c r="M293" s="1"/>
      <c r="N293" s="1"/>
      <c r="O293" s="1"/>
      <c r="P293" s="1"/>
      <c r="Q293" s="1"/>
      <c r="R293" s="1"/>
      <c r="S293" s="1"/>
      <c r="T293" s="1"/>
      <c r="U293" s="1"/>
    </row>
    <row r="294" spans="2:21" ht="15" hidden="1" x14ac:dyDescent="0.25">
      <c r="B294" s="38"/>
      <c r="C294" s="1"/>
      <c r="D294" s="1"/>
      <c r="E294" s="1"/>
      <c r="F294" s="1"/>
      <c r="G294" s="1"/>
      <c r="H294" s="1"/>
      <c r="I294" s="27"/>
      <c r="J294" s="1"/>
      <c r="K294" s="1"/>
      <c r="L294" s="1"/>
      <c r="M294" s="1"/>
      <c r="N294" s="1"/>
      <c r="O294" s="1"/>
      <c r="P294" s="1"/>
      <c r="Q294" s="1"/>
      <c r="R294" s="1"/>
      <c r="S294" s="1"/>
      <c r="T294" s="1"/>
      <c r="U294" s="1"/>
    </row>
    <row r="295" spans="2:21" ht="15" hidden="1" x14ac:dyDescent="0.25">
      <c r="B295" s="38"/>
      <c r="C295" s="1"/>
      <c r="D295" s="1"/>
      <c r="E295" s="1"/>
      <c r="F295" s="1"/>
      <c r="G295" s="1"/>
      <c r="H295" s="1"/>
      <c r="I295" s="27"/>
      <c r="J295" s="1"/>
      <c r="K295" s="1"/>
      <c r="L295" s="1"/>
      <c r="M295" s="1"/>
      <c r="N295" s="1"/>
      <c r="O295" s="1"/>
      <c r="P295" s="1"/>
      <c r="Q295" s="1"/>
      <c r="R295" s="1"/>
      <c r="S295" s="1"/>
      <c r="T295" s="1"/>
      <c r="U295" s="1"/>
    </row>
    <row r="296" spans="2:21" ht="15" hidden="1" x14ac:dyDescent="0.25">
      <c r="B296" s="38"/>
      <c r="C296" s="1"/>
      <c r="D296" s="1"/>
      <c r="E296" s="1"/>
      <c r="F296" s="1"/>
      <c r="G296" s="1"/>
      <c r="H296" s="1"/>
      <c r="I296" s="27"/>
      <c r="J296" s="1"/>
      <c r="K296" s="1"/>
      <c r="L296" s="1"/>
      <c r="M296" s="1"/>
      <c r="N296" s="1"/>
      <c r="O296" s="1"/>
      <c r="P296" s="1"/>
      <c r="Q296" s="1"/>
      <c r="R296" s="1"/>
      <c r="S296" s="1"/>
      <c r="T296" s="1"/>
      <c r="U296" s="1"/>
    </row>
    <row r="297" spans="2:21" ht="15" hidden="1" x14ac:dyDescent="0.25">
      <c r="B297" s="38"/>
      <c r="C297" s="1"/>
      <c r="D297" s="1"/>
      <c r="E297" s="1"/>
      <c r="F297" s="1"/>
      <c r="G297" s="1"/>
      <c r="H297" s="1"/>
      <c r="I297" s="27"/>
      <c r="J297" s="1"/>
      <c r="K297" s="1"/>
      <c r="L297" s="1"/>
      <c r="M297" s="1"/>
      <c r="N297" s="1"/>
      <c r="O297" s="1"/>
      <c r="P297" s="1"/>
      <c r="Q297" s="1"/>
      <c r="R297" s="1"/>
      <c r="S297" s="1"/>
      <c r="T297" s="1"/>
      <c r="U297" s="1"/>
    </row>
    <row r="298" spans="2:21" ht="15" hidden="1" x14ac:dyDescent="0.25">
      <c r="B298" s="38"/>
      <c r="C298" s="1"/>
      <c r="D298" s="1"/>
      <c r="E298" s="1"/>
      <c r="F298" s="1"/>
      <c r="G298" s="1"/>
      <c r="H298" s="1"/>
      <c r="I298" s="27"/>
      <c r="J298" s="1"/>
      <c r="K298" s="1"/>
      <c r="L298" s="1"/>
      <c r="M298" s="1"/>
      <c r="N298" s="1"/>
      <c r="O298" s="1"/>
      <c r="P298" s="1"/>
      <c r="Q298" s="1"/>
      <c r="R298" s="1"/>
      <c r="S298" s="1"/>
      <c r="T298" s="1"/>
      <c r="U298" s="1"/>
    </row>
    <row r="299" spans="2:21" ht="15" hidden="1" x14ac:dyDescent="0.25">
      <c r="B299" s="38"/>
      <c r="C299" s="1"/>
      <c r="D299" s="1"/>
      <c r="E299" s="1"/>
      <c r="F299" s="1"/>
      <c r="G299" s="1"/>
      <c r="H299" s="1"/>
      <c r="I299" s="27"/>
      <c r="J299" s="1"/>
      <c r="K299" s="1"/>
      <c r="L299" s="1"/>
      <c r="M299" s="1"/>
      <c r="N299" s="1"/>
      <c r="O299" s="1"/>
      <c r="P299" s="1"/>
      <c r="Q299" s="1"/>
      <c r="R299" s="1"/>
      <c r="S299" s="1"/>
      <c r="T299" s="1"/>
      <c r="U299" s="1"/>
    </row>
    <row r="300" spans="2:21" ht="15" hidden="1" x14ac:dyDescent="0.25">
      <c r="B300" s="38"/>
      <c r="C300" s="1"/>
      <c r="D300" s="1"/>
      <c r="E300" s="1"/>
      <c r="F300" s="1"/>
      <c r="G300" s="1"/>
      <c r="H300" s="1"/>
      <c r="I300" s="27"/>
      <c r="J300" s="1"/>
      <c r="K300" s="1"/>
      <c r="L300" s="1"/>
      <c r="M300" s="1"/>
      <c r="N300" s="1"/>
      <c r="O300" s="1"/>
      <c r="P300" s="1"/>
      <c r="Q300" s="1"/>
      <c r="R300" s="1"/>
      <c r="S300" s="1"/>
      <c r="T300" s="1"/>
      <c r="U300" s="1"/>
    </row>
    <row r="301" spans="2:21" ht="15" hidden="1" x14ac:dyDescent="0.25">
      <c r="B301" s="38"/>
      <c r="C301" s="1"/>
      <c r="D301" s="1"/>
      <c r="E301" s="1"/>
      <c r="F301" s="1"/>
      <c r="G301" s="1"/>
      <c r="H301" s="1"/>
      <c r="I301" s="27"/>
      <c r="J301" s="1"/>
      <c r="K301" s="1"/>
      <c r="L301" s="1"/>
      <c r="M301" s="1"/>
      <c r="N301" s="1"/>
      <c r="O301" s="1"/>
      <c r="P301" s="1"/>
      <c r="Q301" s="1"/>
      <c r="R301" s="1"/>
      <c r="S301" s="1"/>
      <c r="T301" s="1"/>
      <c r="U301" s="1"/>
    </row>
    <row r="302" spans="2:21" ht="15" hidden="1" x14ac:dyDescent="0.25">
      <c r="B302" s="38"/>
      <c r="C302" s="1"/>
      <c r="D302" s="1"/>
      <c r="E302" s="1"/>
      <c r="F302" s="1"/>
      <c r="G302" s="1"/>
      <c r="H302" s="1"/>
      <c r="I302" s="27"/>
      <c r="J302" s="1"/>
      <c r="K302" s="1"/>
      <c r="L302" s="1"/>
      <c r="M302" s="1"/>
      <c r="N302" s="1"/>
      <c r="O302" s="1"/>
      <c r="P302" s="1"/>
      <c r="Q302" s="1"/>
      <c r="R302" s="1"/>
      <c r="S302" s="1"/>
      <c r="T302" s="1"/>
      <c r="U302" s="1"/>
    </row>
    <row r="303" spans="2:21" ht="15" hidden="1" x14ac:dyDescent="0.25">
      <c r="B303" s="38"/>
      <c r="C303" s="1"/>
      <c r="D303" s="1"/>
      <c r="E303" s="1"/>
      <c r="F303" s="1"/>
      <c r="G303" s="1"/>
      <c r="H303" s="1"/>
      <c r="I303" s="27"/>
      <c r="J303" s="1"/>
      <c r="K303" s="1"/>
      <c r="L303" s="1"/>
      <c r="M303" s="1"/>
      <c r="N303" s="1"/>
      <c r="O303" s="1"/>
      <c r="P303" s="1"/>
      <c r="Q303" s="1"/>
      <c r="R303" s="1"/>
      <c r="S303" s="1"/>
      <c r="T303" s="1"/>
      <c r="U303" s="1"/>
    </row>
    <row r="304" spans="2:21" ht="15" hidden="1" x14ac:dyDescent="0.25">
      <c r="B304" s="38"/>
      <c r="C304" s="1"/>
      <c r="D304" s="1"/>
      <c r="E304" s="1"/>
      <c r="F304" s="1"/>
      <c r="G304" s="1"/>
      <c r="H304" s="1"/>
      <c r="I304" s="27"/>
      <c r="J304" s="1"/>
      <c r="K304" s="1"/>
      <c r="L304" s="1"/>
      <c r="M304" s="1"/>
      <c r="N304" s="1"/>
      <c r="O304" s="1"/>
      <c r="P304" s="1"/>
      <c r="Q304" s="1"/>
      <c r="R304" s="1"/>
      <c r="S304" s="1"/>
      <c r="T304" s="1"/>
      <c r="U304" s="1"/>
    </row>
    <row r="305" spans="2:21" ht="15" hidden="1" x14ac:dyDescent="0.25">
      <c r="B305" s="38"/>
      <c r="C305" s="1"/>
      <c r="D305" s="1"/>
      <c r="E305" s="1"/>
      <c r="F305" s="1"/>
      <c r="G305" s="1"/>
      <c r="H305" s="1"/>
      <c r="I305" s="27"/>
      <c r="J305" s="1"/>
      <c r="K305" s="1"/>
      <c r="L305" s="1"/>
      <c r="M305" s="1"/>
      <c r="N305" s="1"/>
      <c r="O305" s="1"/>
      <c r="P305" s="1"/>
      <c r="Q305" s="1"/>
      <c r="R305" s="1"/>
      <c r="S305" s="1"/>
      <c r="T305" s="1"/>
      <c r="U305" s="1"/>
    </row>
    <row r="306" spans="2:21" ht="15" hidden="1" x14ac:dyDescent="0.25">
      <c r="B306" s="38"/>
      <c r="C306" s="1"/>
      <c r="D306" s="1"/>
      <c r="E306" s="1"/>
      <c r="F306" s="1"/>
      <c r="G306" s="1"/>
      <c r="H306" s="1"/>
      <c r="I306" s="27"/>
      <c r="J306" s="1"/>
      <c r="K306" s="1"/>
      <c r="L306" s="1"/>
      <c r="M306" s="1"/>
      <c r="N306" s="1"/>
      <c r="O306" s="1"/>
      <c r="P306" s="1"/>
      <c r="Q306" s="1"/>
      <c r="R306" s="1"/>
      <c r="S306" s="1"/>
      <c r="T306" s="1"/>
      <c r="U306" s="1"/>
    </row>
    <row r="307" spans="2:21" ht="15" hidden="1" x14ac:dyDescent="0.25">
      <c r="B307" s="38"/>
      <c r="C307" s="1"/>
      <c r="D307" s="1"/>
      <c r="E307" s="1"/>
      <c r="F307" s="1"/>
      <c r="G307" s="1"/>
      <c r="H307" s="1"/>
      <c r="I307" s="27"/>
      <c r="J307" s="1"/>
      <c r="K307" s="1"/>
      <c r="L307" s="1"/>
      <c r="M307" s="1"/>
      <c r="N307" s="1"/>
      <c r="O307" s="1"/>
      <c r="P307" s="1"/>
      <c r="Q307" s="1"/>
      <c r="R307" s="1"/>
      <c r="S307" s="1"/>
      <c r="T307" s="1"/>
      <c r="U307" s="1"/>
    </row>
    <row r="308" spans="2:21" ht="15" hidden="1" x14ac:dyDescent="0.25">
      <c r="B308" s="38"/>
      <c r="C308" s="1"/>
      <c r="D308" s="1"/>
      <c r="E308" s="1"/>
      <c r="F308" s="1"/>
      <c r="G308" s="1"/>
      <c r="H308" s="1"/>
      <c r="I308" s="27"/>
      <c r="J308" s="1"/>
      <c r="K308" s="1"/>
      <c r="L308" s="1"/>
      <c r="M308" s="1"/>
      <c r="N308" s="1"/>
      <c r="O308" s="1"/>
      <c r="P308" s="1"/>
      <c r="Q308" s="1"/>
      <c r="R308" s="1"/>
      <c r="S308" s="1"/>
      <c r="T308" s="1"/>
      <c r="U308" s="1"/>
    </row>
    <row r="309" spans="2:21" ht="15" hidden="1" x14ac:dyDescent="0.25">
      <c r="B309" s="38"/>
      <c r="C309" s="1"/>
      <c r="D309" s="1"/>
      <c r="E309" s="1"/>
      <c r="F309" s="1"/>
      <c r="G309" s="1"/>
      <c r="H309" s="1"/>
      <c r="I309" s="27"/>
      <c r="J309" s="1"/>
      <c r="K309" s="1"/>
      <c r="L309" s="1"/>
      <c r="M309" s="1"/>
      <c r="N309" s="1"/>
      <c r="O309" s="1"/>
      <c r="P309" s="1"/>
      <c r="Q309" s="1"/>
      <c r="R309" s="1"/>
      <c r="S309" s="1"/>
      <c r="T309" s="1"/>
      <c r="U309" s="1"/>
    </row>
    <row r="310" spans="2:21" ht="15" hidden="1" x14ac:dyDescent="0.25">
      <c r="B310" s="38"/>
      <c r="C310" s="1"/>
      <c r="D310" s="1"/>
      <c r="E310" s="1"/>
      <c r="F310" s="1"/>
      <c r="G310" s="1"/>
      <c r="H310" s="1"/>
      <c r="I310" s="27"/>
      <c r="J310" s="1"/>
      <c r="K310" s="1"/>
      <c r="L310" s="1"/>
      <c r="M310" s="1"/>
      <c r="N310" s="1"/>
      <c r="O310" s="1"/>
      <c r="P310" s="1"/>
      <c r="Q310" s="1"/>
      <c r="R310" s="1"/>
      <c r="S310" s="1"/>
      <c r="T310" s="1"/>
      <c r="U310" s="1"/>
    </row>
    <row r="311" spans="2:21" ht="15" hidden="1" x14ac:dyDescent="0.25">
      <c r="B311" s="38"/>
      <c r="C311" s="1"/>
      <c r="D311" s="1"/>
      <c r="E311" s="1"/>
      <c r="F311" s="1"/>
      <c r="G311" s="1"/>
      <c r="H311" s="1"/>
      <c r="I311" s="27"/>
      <c r="J311" s="1"/>
      <c r="K311" s="1"/>
      <c r="L311" s="1"/>
      <c r="M311" s="1"/>
      <c r="N311" s="1"/>
      <c r="O311" s="1"/>
      <c r="P311" s="1"/>
      <c r="Q311" s="1"/>
      <c r="R311" s="1"/>
      <c r="S311" s="1"/>
      <c r="T311" s="1"/>
      <c r="U311" s="1"/>
    </row>
    <row r="312" spans="2:21" ht="15" hidden="1" x14ac:dyDescent="0.25">
      <c r="B312" s="38"/>
      <c r="C312" s="1"/>
      <c r="D312" s="1"/>
      <c r="E312" s="1"/>
      <c r="F312" s="1"/>
      <c r="G312" s="1"/>
      <c r="H312" s="1"/>
      <c r="I312" s="27"/>
      <c r="J312" s="1"/>
      <c r="K312" s="1"/>
      <c r="L312" s="1"/>
      <c r="M312" s="1"/>
      <c r="N312" s="1"/>
      <c r="O312" s="1"/>
      <c r="P312" s="1"/>
      <c r="Q312" s="1"/>
      <c r="R312" s="1"/>
      <c r="S312" s="1"/>
      <c r="T312" s="1"/>
      <c r="U312" s="1"/>
    </row>
    <row r="313" spans="2:21" ht="15" hidden="1" x14ac:dyDescent="0.25">
      <c r="B313" s="38"/>
      <c r="C313" s="1"/>
      <c r="D313" s="1"/>
      <c r="E313" s="1"/>
      <c r="F313" s="1"/>
      <c r="G313" s="1"/>
      <c r="H313" s="1"/>
      <c r="I313" s="27"/>
      <c r="J313" s="1"/>
      <c r="K313" s="1"/>
      <c r="L313" s="1"/>
      <c r="M313" s="1"/>
      <c r="N313" s="1"/>
      <c r="O313" s="1"/>
      <c r="P313" s="1"/>
      <c r="Q313" s="1"/>
      <c r="R313" s="1"/>
      <c r="S313" s="1"/>
      <c r="T313" s="1"/>
      <c r="U313" s="1"/>
    </row>
    <row r="314" spans="2:21" ht="15" hidden="1" x14ac:dyDescent="0.25">
      <c r="B314" s="38"/>
      <c r="C314" s="1"/>
      <c r="D314" s="1"/>
      <c r="E314" s="1"/>
      <c r="F314" s="1"/>
      <c r="G314" s="1"/>
      <c r="H314" s="1"/>
      <c r="I314" s="27"/>
      <c r="J314" s="1"/>
      <c r="K314" s="1"/>
      <c r="L314" s="1"/>
      <c r="M314" s="1"/>
      <c r="N314" s="1"/>
      <c r="O314" s="1"/>
      <c r="P314" s="1"/>
      <c r="Q314" s="1"/>
      <c r="R314" s="1"/>
      <c r="S314" s="1"/>
      <c r="T314" s="1"/>
      <c r="U314" s="1"/>
    </row>
    <row r="315" spans="2:21" ht="15" hidden="1" x14ac:dyDescent="0.25">
      <c r="B315" s="38"/>
      <c r="C315" s="1"/>
      <c r="D315" s="1"/>
      <c r="E315" s="1"/>
      <c r="F315" s="1"/>
      <c r="G315" s="1"/>
      <c r="H315" s="1"/>
      <c r="I315" s="27"/>
      <c r="J315" s="1"/>
      <c r="K315" s="1"/>
      <c r="L315" s="1"/>
      <c r="M315" s="1"/>
      <c r="N315" s="1"/>
      <c r="O315" s="1"/>
      <c r="P315" s="1"/>
      <c r="Q315" s="1"/>
      <c r="R315" s="1"/>
      <c r="S315" s="1"/>
      <c r="T315" s="1"/>
      <c r="U315" s="1"/>
    </row>
    <row r="316" spans="2:21" ht="15" hidden="1" x14ac:dyDescent="0.25">
      <c r="B316" s="38"/>
      <c r="C316" s="1"/>
      <c r="D316" s="1"/>
      <c r="E316" s="1"/>
      <c r="F316" s="1"/>
      <c r="G316" s="1"/>
      <c r="H316" s="1"/>
      <c r="I316" s="27"/>
      <c r="J316" s="1"/>
      <c r="K316" s="1"/>
      <c r="L316" s="1"/>
      <c r="M316" s="1"/>
      <c r="N316" s="1"/>
      <c r="O316" s="1"/>
      <c r="P316" s="1"/>
      <c r="Q316" s="1"/>
      <c r="R316" s="1"/>
      <c r="S316" s="1"/>
      <c r="T316" s="1"/>
      <c r="U316" s="1"/>
    </row>
    <row r="317" spans="2:21" ht="15" hidden="1" x14ac:dyDescent="0.25">
      <c r="B317" s="38"/>
      <c r="C317" s="1"/>
      <c r="D317" s="1"/>
      <c r="E317" s="1"/>
      <c r="F317" s="1"/>
      <c r="G317" s="1"/>
      <c r="H317" s="1"/>
      <c r="I317" s="27"/>
      <c r="J317" s="1"/>
      <c r="K317" s="1"/>
      <c r="L317" s="1"/>
      <c r="M317" s="1"/>
      <c r="N317" s="1"/>
      <c r="O317" s="1"/>
      <c r="P317" s="1"/>
      <c r="Q317" s="1"/>
      <c r="R317" s="1"/>
      <c r="S317" s="1"/>
      <c r="T317" s="1"/>
      <c r="U317" s="1"/>
    </row>
    <row r="318" spans="2:21" ht="15" hidden="1" x14ac:dyDescent="0.25">
      <c r="B318" s="38"/>
      <c r="C318" s="1"/>
      <c r="D318" s="1"/>
      <c r="E318" s="1"/>
      <c r="F318" s="1"/>
      <c r="G318" s="1"/>
      <c r="H318" s="1"/>
      <c r="I318" s="27"/>
      <c r="J318" s="1"/>
      <c r="K318" s="1"/>
      <c r="L318" s="1"/>
      <c r="M318" s="1"/>
      <c r="N318" s="1"/>
      <c r="O318" s="1"/>
      <c r="P318" s="1"/>
      <c r="Q318" s="1"/>
      <c r="R318" s="1"/>
      <c r="S318" s="1"/>
      <c r="T318" s="1"/>
      <c r="U318" s="1"/>
    </row>
    <row r="319" spans="2:21" ht="15" hidden="1" x14ac:dyDescent="0.25">
      <c r="B319" s="38"/>
      <c r="C319" s="1"/>
      <c r="D319" s="1"/>
      <c r="E319" s="1"/>
      <c r="F319" s="1"/>
      <c r="G319" s="1"/>
      <c r="H319" s="1"/>
      <c r="I319" s="27"/>
      <c r="J319" s="1"/>
      <c r="K319" s="1"/>
      <c r="L319" s="1"/>
      <c r="M319" s="1"/>
      <c r="N319" s="1"/>
      <c r="O319" s="1"/>
      <c r="P319" s="1"/>
      <c r="Q319" s="1"/>
      <c r="R319" s="1"/>
      <c r="S319" s="1"/>
      <c r="T319" s="1"/>
      <c r="U319" s="1"/>
    </row>
    <row r="320" spans="2:21" ht="15" hidden="1" x14ac:dyDescent="0.25">
      <c r="B320" s="38"/>
      <c r="C320" s="1"/>
      <c r="D320" s="1"/>
      <c r="E320" s="1"/>
      <c r="F320" s="1"/>
      <c r="G320" s="1"/>
      <c r="H320" s="1"/>
      <c r="I320" s="27"/>
      <c r="J320" s="1"/>
      <c r="K320" s="1"/>
      <c r="L320" s="1"/>
      <c r="M320" s="1"/>
      <c r="N320" s="1"/>
      <c r="O320" s="1"/>
      <c r="P320" s="1"/>
      <c r="Q320" s="1"/>
      <c r="R320" s="1"/>
      <c r="S320" s="1"/>
      <c r="T320" s="1"/>
      <c r="U320" s="1"/>
    </row>
    <row r="321" spans="2:21" ht="15" hidden="1" x14ac:dyDescent="0.25">
      <c r="B321" s="38"/>
      <c r="C321" s="1"/>
      <c r="D321" s="1"/>
      <c r="E321" s="1"/>
      <c r="F321" s="1"/>
      <c r="G321" s="1"/>
      <c r="H321" s="1"/>
      <c r="I321" s="27"/>
      <c r="J321" s="1"/>
      <c r="K321" s="1"/>
      <c r="L321" s="1"/>
      <c r="M321" s="1"/>
      <c r="N321" s="1"/>
      <c r="O321" s="1"/>
      <c r="P321" s="1"/>
      <c r="Q321" s="1"/>
      <c r="R321" s="1"/>
      <c r="S321" s="1"/>
      <c r="T321" s="1"/>
      <c r="U321" s="1"/>
    </row>
    <row r="322" spans="2:21" ht="15" hidden="1" x14ac:dyDescent="0.25">
      <c r="B322" s="38"/>
      <c r="C322" s="1"/>
      <c r="D322" s="1"/>
      <c r="E322" s="1"/>
      <c r="F322" s="1"/>
      <c r="G322" s="1"/>
      <c r="H322" s="1"/>
      <c r="I322" s="27"/>
      <c r="J322" s="1"/>
      <c r="K322" s="1"/>
      <c r="L322" s="1"/>
      <c r="M322" s="1"/>
      <c r="N322" s="1"/>
      <c r="O322" s="1"/>
      <c r="P322" s="1"/>
      <c r="Q322" s="1"/>
      <c r="R322" s="1"/>
      <c r="S322" s="1"/>
      <c r="T322" s="1"/>
      <c r="U322" s="1"/>
    </row>
    <row r="323" spans="2:21" ht="15" hidden="1" x14ac:dyDescent="0.25">
      <c r="B323" s="38"/>
      <c r="C323" s="1"/>
      <c r="D323" s="1"/>
      <c r="E323" s="1"/>
      <c r="F323" s="1"/>
      <c r="G323" s="1"/>
      <c r="H323" s="1"/>
      <c r="I323" s="27"/>
      <c r="J323" s="1"/>
      <c r="K323" s="1"/>
      <c r="L323" s="1"/>
      <c r="M323" s="1"/>
      <c r="N323" s="1"/>
      <c r="O323" s="1"/>
      <c r="P323" s="1"/>
      <c r="Q323" s="1"/>
      <c r="R323" s="1"/>
      <c r="S323" s="1"/>
      <c r="T323" s="1"/>
      <c r="U323" s="1"/>
    </row>
    <row r="324" spans="2:21" ht="15" hidden="1" x14ac:dyDescent="0.25">
      <c r="B324" s="38"/>
      <c r="C324" s="1"/>
      <c r="D324" s="1"/>
      <c r="E324" s="1"/>
      <c r="F324" s="1"/>
      <c r="G324" s="1"/>
      <c r="H324" s="1"/>
      <c r="I324" s="27"/>
      <c r="J324" s="1"/>
      <c r="K324" s="1"/>
      <c r="L324" s="1"/>
      <c r="M324" s="1"/>
      <c r="N324" s="1"/>
      <c r="O324" s="1"/>
      <c r="P324" s="1"/>
      <c r="Q324" s="1"/>
      <c r="R324" s="1"/>
      <c r="S324" s="1"/>
      <c r="T324" s="1"/>
      <c r="U324" s="1"/>
    </row>
    <row r="325" spans="2:21" ht="15" hidden="1" x14ac:dyDescent="0.25">
      <c r="B325" s="38"/>
      <c r="C325" s="1"/>
      <c r="D325" s="1"/>
      <c r="E325" s="1"/>
      <c r="F325" s="1"/>
      <c r="G325" s="1"/>
      <c r="H325" s="1"/>
      <c r="I325" s="27"/>
      <c r="J325" s="1"/>
      <c r="K325" s="1"/>
      <c r="L325" s="1"/>
      <c r="M325" s="1"/>
      <c r="N325" s="1"/>
      <c r="O325" s="1"/>
      <c r="P325" s="1"/>
      <c r="Q325" s="1"/>
      <c r="R325" s="1"/>
      <c r="S325" s="1"/>
      <c r="T325" s="1"/>
      <c r="U325" s="1"/>
    </row>
    <row r="326" spans="2:21" ht="15" hidden="1" x14ac:dyDescent="0.25">
      <c r="B326" s="38"/>
      <c r="C326" s="1"/>
      <c r="D326" s="1"/>
      <c r="E326" s="1"/>
      <c r="F326" s="1"/>
      <c r="G326" s="1"/>
      <c r="H326" s="1"/>
      <c r="I326" s="27"/>
      <c r="J326" s="1"/>
      <c r="K326" s="1"/>
      <c r="L326" s="1"/>
      <c r="M326" s="1"/>
      <c r="N326" s="1"/>
      <c r="O326" s="1"/>
      <c r="P326" s="1"/>
      <c r="Q326" s="1"/>
      <c r="R326" s="1"/>
      <c r="S326" s="1"/>
      <c r="T326" s="1"/>
      <c r="U326" s="1"/>
    </row>
    <row r="327" spans="2:21" ht="15" hidden="1" x14ac:dyDescent="0.25">
      <c r="B327" s="38"/>
      <c r="C327" s="1"/>
      <c r="D327" s="1"/>
      <c r="E327" s="1"/>
      <c r="F327" s="1"/>
      <c r="G327" s="1"/>
      <c r="H327" s="1"/>
      <c r="I327" s="27"/>
      <c r="J327" s="1"/>
      <c r="K327" s="1"/>
      <c r="L327" s="1"/>
      <c r="M327" s="1"/>
      <c r="N327" s="1"/>
      <c r="O327" s="1"/>
      <c r="P327" s="1"/>
      <c r="Q327" s="1"/>
      <c r="R327" s="1"/>
      <c r="S327" s="1"/>
      <c r="T327" s="1"/>
      <c r="U327" s="1"/>
    </row>
    <row r="328" spans="2:21" ht="15" hidden="1" x14ac:dyDescent="0.25">
      <c r="B328" s="38"/>
      <c r="C328" s="1"/>
      <c r="D328" s="1"/>
      <c r="E328" s="1"/>
      <c r="F328" s="1"/>
      <c r="G328" s="1"/>
      <c r="H328" s="1"/>
      <c r="I328" s="27"/>
      <c r="J328" s="1"/>
      <c r="K328" s="1"/>
      <c r="L328" s="1"/>
      <c r="M328" s="1"/>
      <c r="N328" s="1"/>
      <c r="O328" s="1"/>
      <c r="P328" s="1"/>
      <c r="Q328" s="1"/>
      <c r="R328" s="1"/>
      <c r="S328" s="1"/>
      <c r="T328" s="1"/>
      <c r="U328" s="1"/>
    </row>
    <row r="329" spans="2:21" ht="15" hidden="1" x14ac:dyDescent="0.25">
      <c r="B329" s="38"/>
      <c r="C329" s="1"/>
      <c r="D329" s="1"/>
      <c r="E329" s="1"/>
      <c r="F329" s="1"/>
      <c r="G329" s="1"/>
      <c r="H329" s="1"/>
      <c r="I329" s="27"/>
      <c r="J329" s="1"/>
      <c r="K329" s="1"/>
      <c r="L329" s="1"/>
      <c r="M329" s="1"/>
      <c r="N329" s="1"/>
      <c r="O329" s="1"/>
      <c r="P329" s="1"/>
      <c r="Q329" s="1"/>
      <c r="R329" s="1"/>
      <c r="S329" s="1"/>
      <c r="T329" s="1"/>
      <c r="U329" s="1"/>
    </row>
    <row r="330" spans="2:21" ht="15" hidden="1" x14ac:dyDescent="0.25">
      <c r="B330" s="38"/>
      <c r="C330" s="1"/>
      <c r="D330" s="1"/>
      <c r="E330" s="1"/>
      <c r="F330" s="1"/>
      <c r="G330" s="1"/>
      <c r="H330" s="1"/>
      <c r="I330" s="27"/>
      <c r="J330" s="1"/>
      <c r="K330" s="1"/>
      <c r="L330" s="1"/>
      <c r="M330" s="1"/>
      <c r="N330" s="1"/>
      <c r="O330" s="1"/>
      <c r="P330" s="1"/>
      <c r="Q330" s="1"/>
      <c r="R330" s="1"/>
      <c r="S330" s="1"/>
      <c r="T330" s="1"/>
      <c r="U330" s="1"/>
    </row>
    <row r="331" spans="2:21" ht="15" hidden="1" x14ac:dyDescent="0.25">
      <c r="B331" s="38"/>
      <c r="C331" s="1"/>
      <c r="D331" s="1"/>
      <c r="E331" s="1"/>
      <c r="F331" s="1"/>
      <c r="G331" s="1"/>
      <c r="H331" s="1"/>
      <c r="I331" s="27"/>
      <c r="J331" s="1"/>
      <c r="K331" s="1"/>
      <c r="L331" s="1"/>
      <c r="M331" s="1"/>
      <c r="N331" s="1"/>
      <c r="O331" s="1"/>
      <c r="P331" s="1"/>
      <c r="Q331" s="1"/>
      <c r="R331" s="1"/>
      <c r="S331" s="1"/>
      <c r="T331" s="1"/>
      <c r="U331" s="1"/>
    </row>
    <row r="332" spans="2:21" ht="15" hidden="1" x14ac:dyDescent="0.25">
      <c r="B332" s="38"/>
      <c r="C332" s="1"/>
      <c r="D332" s="1"/>
      <c r="E332" s="1"/>
      <c r="F332" s="1"/>
      <c r="G332" s="1"/>
      <c r="H332" s="1"/>
      <c r="I332" s="27"/>
      <c r="J332" s="1"/>
      <c r="K332" s="1"/>
      <c r="L332" s="1"/>
      <c r="M332" s="1"/>
      <c r="N332" s="1"/>
      <c r="O332" s="1"/>
      <c r="P332" s="1"/>
      <c r="Q332" s="1"/>
      <c r="R332" s="1"/>
      <c r="S332" s="1"/>
      <c r="T332" s="1"/>
      <c r="U332" s="1"/>
    </row>
    <row r="333" spans="2:21" ht="15" hidden="1" x14ac:dyDescent="0.25">
      <c r="B333" s="38"/>
      <c r="C333" s="1"/>
      <c r="D333" s="1"/>
      <c r="E333" s="1"/>
      <c r="F333" s="1"/>
      <c r="G333" s="1"/>
      <c r="H333" s="1"/>
      <c r="I333" s="27"/>
      <c r="J333" s="1"/>
      <c r="K333" s="1"/>
      <c r="L333" s="1"/>
      <c r="M333" s="1"/>
      <c r="N333" s="1"/>
      <c r="O333" s="1"/>
      <c r="P333" s="1"/>
      <c r="Q333" s="1"/>
      <c r="R333" s="1"/>
      <c r="S333" s="1"/>
      <c r="T333" s="1"/>
      <c r="U333" s="1"/>
    </row>
    <row r="334" spans="2:21" ht="15" hidden="1" x14ac:dyDescent="0.25">
      <c r="B334" s="38"/>
      <c r="C334" s="1"/>
      <c r="D334" s="1"/>
      <c r="E334" s="1"/>
      <c r="F334" s="1"/>
      <c r="G334" s="1"/>
      <c r="H334" s="1"/>
      <c r="I334" s="27"/>
      <c r="J334" s="1"/>
      <c r="K334" s="1"/>
      <c r="L334" s="1"/>
      <c r="M334" s="1"/>
      <c r="N334" s="1"/>
      <c r="O334" s="1"/>
      <c r="P334" s="1"/>
      <c r="Q334" s="1"/>
      <c r="R334" s="1"/>
      <c r="S334" s="1"/>
      <c r="T334" s="1"/>
      <c r="U334" s="1"/>
    </row>
    <row r="335" spans="2:21" ht="15" hidden="1" x14ac:dyDescent="0.25">
      <c r="B335" s="38"/>
      <c r="C335" s="1"/>
      <c r="D335" s="1"/>
      <c r="E335" s="1"/>
      <c r="F335" s="1"/>
      <c r="G335" s="1"/>
      <c r="H335" s="1"/>
      <c r="I335" s="27"/>
      <c r="J335" s="1"/>
      <c r="K335" s="1"/>
      <c r="L335" s="1"/>
      <c r="M335" s="1"/>
      <c r="N335" s="1"/>
      <c r="O335" s="1"/>
      <c r="P335" s="1"/>
      <c r="Q335" s="1"/>
      <c r="R335" s="1"/>
      <c r="S335" s="1"/>
      <c r="T335" s="1"/>
      <c r="U335" s="1"/>
    </row>
    <row r="336" spans="2:21" ht="15" hidden="1" x14ac:dyDescent="0.25">
      <c r="B336" s="38"/>
      <c r="C336" s="1"/>
      <c r="D336" s="1"/>
      <c r="E336" s="1"/>
      <c r="F336" s="1"/>
      <c r="G336" s="1"/>
      <c r="H336" s="1"/>
      <c r="I336" s="27"/>
      <c r="J336" s="1"/>
      <c r="K336" s="1"/>
      <c r="L336" s="1"/>
      <c r="M336" s="1"/>
      <c r="N336" s="1"/>
      <c r="O336" s="1"/>
      <c r="P336" s="1"/>
      <c r="Q336" s="1"/>
      <c r="R336" s="1"/>
      <c r="S336" s="1"/>
      <c r="T336" s="1"/>
      <c r="U336" s="1"/>
    </row>
    <row r="337" spans="2:21" ht="15" hidden="1" x14ac:dyDescent="0.25">
      <c r="B337" s="38"/>
      <c r="C337" s="1"/>
      <c r="D337" s="1"/>
      <c r="E337" s="1"/>
      <c r="F337" s="1"/>
      <c r="G337" s="1"/>
      <c r="H337" s="1"/>
      <c r="I337" s="27"/>
      <c r="J337" s="1"/>
      <c r="K337" s="1"/>
      <c r="L337" s="1"/>
      <c r="M337" s="1"/>
      <c r="N337" s="1"/>
      <c r="O337" s="1"/>
      <c r="P337" s="1"/>
      <c r="Q337" s="1"/>
      <c r="R337" s="1"/>
      <c r="S337" s="1"/>
      <c r="T337" s="1"/>
      <c r="U337" s="1"/>
    </row>
    <row r="338" spans="2:21" ht="15" hidden="1" x14ac:dyDescent="0.25">
      <c r="B338" s="38"/>
      <c r="C338" s="1"/>
      <c r="D338" s="1"/>
      <c r="E338" s="1"/>
      <c r="F338" s="1"/>
      <c r="G338" s="1"/>
      <c r="H338" s="1"/>
      <c r="I338" s="27"/>
      <c r="J338" s="1"/>
      <c r="K338" s="1"/>
      <c r="L338" s="1"/>
      <c r="M338" s="1"/>
      <c r="N338" s="1"/>
      <c r="O338" s="1"/>
      <c r="P338" s="1"/>
      <c r="Q338" s="1"/>
      <c r="R338" s="1"/>
      <c r="S338" s="1"/>
      <c r="T338" s="1"/>
      <c r="U338" s="1"/>
    </row>
    <row r="339" spans="2:21" ht="15" hidden="1" x14ac:dyDescent="0.25">
      <c r="B339" s="38"/>
      <c r="C339" s="1"/>
      <c r="D339" s="1"/>
      <c r="E339" s="1"/>
      <c r="F339" s="1"/>
      <c r="G339" s="1"/>
      <c r="H339" s="1"/>
      <c r="I339" s="27"/>
      <c r="J339" s="1"/>
      <c r="K339" s="1"/>
      <c r="L339" s="1"/>
      <c r="M339" s="1"/>
      <c r="N339" s="1"/>
      <c r="O339" s="1"/>
      <c r="P339" s="1"/>
      <c r="Q339" s="1"/>
      <c r="R339" s="1"/>
      <c r="S339" s="1"/>
      <c r="T339" s="1"/>
      <c r="U339" s="1"/>
    </row>
    <row r="340" spans="2:21" ht="15" hidden="1" x14ac:dyDescent="0.25">
      <c r="B340" s="38"/>
      <c r="C340" s="1"/>
      <c r="D340" s="1"/>
      <c r="E340" s="1"/>
      <c r="F340" s="1"/>
      <c r="G340" s="1"/>
      <c r="H340" s="1"/>
      <c r="I340" s="27"/>
      <c r="J340" s="1"/>
      <c r="K340" s="1"/>
      <c r="L340" s="1"/>
      <c r="M340" s="1"/>
      <c r="N340" s="1"/>
      <c r="O340" s="1"/>
      <c r="P340" s="1"/>
      <c r="Q340" s="1"/>
      <c r="R340" s="1"/>
      <c r="S340" s="1"/>
      <c r="T340" s="1"/>
      <c r="U340" s="1"/>
    </row>
    <row r="341" spans="2:21" ht="15" hidden="1" x14ac:dyDescent="0.25">
      <c r="B341" s="38"/>
      <c r="C341" s="1"/>
      <c r="D341" s="1"/>
      <c r="E341" s="1"/>
      <c r="F341" s="1"/>
      <c r="G341" s="1"/>
      <c r="H341" s="1"/>
      <c r="I341" s="27"/>
      <c r="J341" s="1"/>
      <c r="K341" s="1"/>
      <c r="L341" s="1"/>
      <c r="M341" s="1"/>
      <c r="N341" s="1"/>
      <c r="O341" s="1"/>
      <c r="P341" s="1"/>
      <c r="Q341" s="1"/>
      <c r="R341" s="1"/>
      <c r="S341" s="1"/>
      <c r="T341" s="1"/>
      <c r="U341" s="1"/>
    </row>
    <row r="342" spans="2:21" ht="15" hidden="1" x14ac:dyDescent="0.25">
      <c r="B342" s="38"/>
      <c r="C342" s="1"/>
      <c r="D342" s="1"/>
      <c r="E342" s="1"/>
      <c r="F342" s="1"/>
      <c r="G342" s="1"/>
      <c r="H342" s="1"/>
      <c r="I342" s="27"/>
      <c r="J342" s="1"/>
      <c r="K342" s="1"/>
      <c r="L342" s="1"/>
      <c r="M342" s="1"/>
      <c r="N342" s="1"/>
      <c r="O342" s="1"/>
      <c r="P342" s="1"/>
      <c r="Q342" s="1"/>
      <c r="R342" s="1"/>
      <c r="S342" s="1"/>
      <c r="T342" s="1"/>
      <c r="U342" s="1"/>
    </row>
    <row r="343" spans="2:21" ht="15" hidden="1" x14ac:dyDescent="0.25">
      <c r="B343" s="38"/>
      <c r="C343" s="1"/>
      <c r="D343" s="1"/>
      <c r="E343" s="1"/>
      <c r="F343" s="1"/>
      <c r="G343" s="1"/>
      <c r="H343" s="1"/>
      <c r="I343" s="27"/>
      <c r="J343" s="1"/>
      <c r="K343" s="1"/>
      <c r="L343" s="1"/>
      <c r="M343" s="1"/>
      <c r="N343" s="1"/>
      <c r="O343" s="1"/>
      <c r="P343" s="1"/>
      <c r="Q343" s="1"/>
      <c r="R343" s="1"/>
      <c r="S343" s="1"/>
      <c r="T343" s="1"/>
      <c r="U343" s="1"/>
    </row>
    <row r="344" spans="2:21" ht="15" hidden="1" x14ac:dyDescent="0.25">
      <c r="B344" s="38"/>
      <c r="C344" s="1"/>
      <c r="D344" s="1"/>
      <c r="E344" s="1"/>
      <c r="F344" s="1"/>
      <c r="G344" s="1"/>
      <c r="H344" s="1"/>
      <c r="I344" s="27"/>
      <c r="J344" s="1"/>
      <c r="K344" s="1"/>
      <c r="L344" s="1"/>
      <c r="M344" s="1"/>
      <c r="N344" s="1"/>
      <c r="O344" s="1"/>
      <c r="P344" s="1"/>
      <c r="Q344" s="1"/>
      <c r="R344" s="1"/>
      <c r="S344" s="1"/>
      <c r="T344" s="1"/>
      <c r="U344" s="1"/>
    </row>
    <row r="345" spans="2:21" ht="15" hidden="1" x14ac:dyDescent="0.25">
      <c r="B345" s="38"/>
      <c r="C345" s="1"/>
      <c r="D345" s="1"/>
      <c r="E345" s="1"/>
      <c r="F345" s="1"/>
      <c r="G345" s="1"/>
      <c r="H345" s="1"/>
      <c r="I345" s="27"/>
      <c r="J345" s="1"/>
      <c r="K345" s="1"/>
      <c r="L345" s="1"/>
      <c r="M345" s="1"/>
      <c r="N345" s="1"/>
      <c r="O345" s="1"/>
      <c r="P345" s="1"/>
      <c r="Q345" s="1"/>
      <c r="R345" s="1"/>
      <c r="S345" s="1"/>
      <c r="T345" s="1"/>
      <c r="U345" s="1"/>
    </row>
    <row r="346" spans="2:21" ht="15" hidden="1" x14ac:dyDescent="0.25">
      <c r="B346" s="38"/>
      <c r="C346" s="1"/>
      <c r="D346" s="1"/>
      <c r="E346" s="1"/>
      <c r="F346" s="1"/>
      <c r="G346" s="1"/>
      <c r="H346" s="1"/>
      <c r="I346" s="27"/>
      <c r="J346" s="1"/>
      <c r="K346" s="1"/>
      <c r="L346" s="1"/>
      <c r="M346" s="1"/>
      <c r="N346" s="1"/>
      <c r="O346" s="1"/>
      <c r="P346" s="1"/>
      <c r="Q346" s="1"/>
      <c r="R346" s="1"/>
      <c r="S346" s="1"/>
      <c r="T346" s="1"/>
      <c r="U346" s="1"/>
    </row>
    <row r="347" spans="2:21" ht="15" hidden="1" x14ac:dyDescent="0.25">
      <c r="B347" s="38"/>
      <c r="C347" s="1"/>
      <c r="D347" s="1"/>
      <c r="E347" s="1"/>
      <c r="F347" s="1"/>
      <c r="G347" s="1"/>
      <c r="H347" s="1"/>
      <c r="I347" s="27"/>
      <c r="J347" s="1"/>
      <c r="K347" s="1"/>
      <c r="L347" s="1"/>
      <c r="M347" s="1"/>
      <c r="N347" s="1"/>
      <c r="O347" s="1"/>
      <c r="P347" s="1"/>
      <c r="Q347" s="1"/>
      <c r="R347" s="1"/>
      <c r="S347" s="1"/>
      <c r="T347" s="1"/>
      <c r="U347" s="1"/>
    </row>
    <row r="348" spans="2:21" ht="15" hidden="1" x14ac:dyDescent="0.25">
      <c r="B348" s="38"/>
      <c r="C348" s="1"/>
      <c r="D348" s="1"/>
      <c r="E348" s="1"/>
      <c r="F348" s="1"/>
      <c r="G348" s="1"/>
      <c r="H348" s="1"/>
      <c r="I348" s="27"/>
      <c r="J348" s="1"/>
      <c r="K348" s="1"/>
      <c r="L348" s="1"/>
      <c r="M348" s="1"/>
      <c r="N348" s="1"/>
      <c r="O348" s="1"/>
      <c r="P348" s="1"/>
      <c r="Q348" s="1"/>
      <c r="R348" s="1"/>
      <c r="S348" s="1"/>
      <c r="T348" s="1"/>
      <c r="U348" s="1"/>
    </row>
    <row r="349" spans="2:21" ht="15" hidden="1" x14ac:dyDescent="0.25">
      <c r="B349" s="38"/>
      <c r="C349" s="1"/>
      <c r="D349" s="1"/>
      <c r="E349" s="1"/>
      <c r="F349" s="1"/>
      <c r="G349" s="1"/>
      <c r="H349" s="1"/>
      <c r="I349" s="27"/>
      <c r="J349" s="1"/>
      <c r="K349" s="1"/>
      <c r="L349" s="1"/>
      <c r="M349" s="1"/>
      <c r="N349" s="1"/>
      <c r="O349" s="1"/>
      <c r="P349" s="1"/>
      <c r="Q349" s="1"/>
      <c r="R349" s="1"/>
      <c r="S349" s="1"/>
      <c r="T349" s="1"/>
      <c r="U349" s="1"/>
    </row>
    <row r="350" spans="2:21" ht="15" hidden="1" x14ac:dyDescent="0.25">
      <c r="B350" s="38"/>
      <c r="C350" s="1"/>
      <c r="D350" s="1"/>
      <c r="E350" s="1"/>
      <c r="F350" s="1"/>
      <c r="G350" s="1"/>
      <c r="H350" s="1"/>
      <c r="I350" s="27"/>
      <c r="J350" s="1"/>
      <c r="K350" s="1"/>
      <c r="L350" s="1"/>
      <c r="M350" s="1"/>
      <c r="N350" s="1"/>
      <c r="O350" s="1"/>
      <c r="P350" s="1"/>
      <c r="Q350" s="1"/>
      <c r="R350" s="1"/>
      <c r="S350" s="1"/>
      <c r="T350" s="1"/>
      <c r="U350" s="1"/>
    </row>
    <row r="351" spans="2:21" ht="15" hidden="1" x14ac:dyDescent="0.25">
      <c r="B351" s="38"/>
      <c r="C351" s="1"/>
      <c r="D351" s="1"/>
      <c r="E351" s="1"/>
      <c r="F351" s="1"/>
      <c r="G351" s="1"/>
      <c r="H351" s="1"/>
      <c r="I351" s="27"/>
      <c r="J351" s="1"/>
      <c r="K351" s="1"/>
      <c r="L351" s="1"/>
      <c r="M351" s="1"/>
      <c r="N351" s="1"/>
      <c r="O351" s="1"/>
      <c r="P351" s="1"/>
      <c r="Q351" s="1"/>
      <c r="R351" s="1"/>
      <c r="S351" s="1"/>
      <c r="T351" s="1"/>
      <c r="U351" s="1"/>
    </row>
    <row r="352" spans="2:21" ht="15" hidden="1" x14ac:dyDescent="0.25">
      <c r="B352" s="38"/>
      <c r="C352" s="1"/>
      <c r="D352" s="1"/>
      <c r="E352" s="1"/>
      <c r="F352" s="1"/>
      <c r="G352" s="1"/>
      <c r="H352" s="1"/>
      <c r="I352" s="27"/>
      <c r="J352" s="1"/>
      <c r="K352" s="1"/>
      <c r="L352" s="1"/>
      <c r="M352" s="1"/>
      <c r="N352" s="1"/>
      <c r="O352" s="1"/>
      <c r="P352" s="1"/>
      <c r="Q352" s="1"/>
      <c r="R352" s="1"/>
      <c r="S352" s="1"/>
      <c r="T352" s="1"/>
      <c r="U352" s="1"/>
    </row>
    <row r="353" spans="2:21" ht="15" hidden="1" x14ac:dyDescent="0.25">
      <c r="B353" s="38"/>
      <c r="C353" s="1"/>
      <c r="D353" s="1"/>
      <c r="E353" s="1"/>
      <c r="F353" s="1"/>
      <c r="G353" s="1"/>
      <c r="H353" s="1"/>
      <c r="I353" s="27"/>
      <c r="J353" s="1"/>
      <c r="K353" s="1"/>
      <c r="L353" s="1"/>
      <c r="M353" s="1"/>
      <c r="N353" s="1"/>
      <c r="O353" s="1"/>
      <c r="P353" s="1"/>
      <c r="Q353" s="1"/>
      <c r="R353" s="1"/>
      <c r="S353" s="1"/>
      <c r="T353" s="1"/>
      <c r="U353" s="1"/>
    </row>
    <row r="354" spans="2:21" ht="15" hidden="1" x14ac:dyDescent="0.25">
      <c r="B354" s="38"/>
      <c r="C354" s="1"/>
      <c r="D354" s="1"/>
      <c r="E354" s="1"/>
      <c r="F354" s="1"/>
      <c r="G354" s="1"/>
      <c r="H354" s="1"/>
      <c r="I354" s="27"/>
      <c r="J354" s="1"/>
      <c r="K354" s="1"/>
      <c r="L354" s="1"/>
      <c r="M354" s="1"/>
      <c r="N354" s="1"/>
      <c r="O354" s="1"/>
      <c r="P354" s="1"/>
      <c r="Q354" s="1"/>
      <c r="R354" s="1"/>
      <c r="S354" s="1"/>
      <c r="T354" s="1"/>
      <c r="U354" s="1"/>
    </row>
    <row r="355" spans="2:21" ht="15" hidden="1" x14ac:dyDescent="0.25">
      <c r="B355" s="38"/>
      <c r="C355" s="1"/>
      <c r="D355" s="1"/>
      <c r="E355" s="1"/>
      <c r="F355" s="1"/>
      <c r="G355" s="1"/>
      <c r="H355" s="1"/>
      <c r="I355" s="27"/>
      <c r="J355" s="1"/>
      <c r="K355" s="1"/>
      <c r="L355" s="1"/>
      <c r="M355" s="1"/>
      <c r="N355" s="1"/>
      <c r="O355" s="1"/>
      <c r="P355" s="1"/>
      <c r="Q355" s="1"/>
      <c r="R355" s="1"/>
      <c r="S355" s="1"/>
      <c r="T355" s="1"/>
      <c r="U355" s="1"/>
    </row>
    <row r="356" spans="2:21" ht="15" hidden="1" x14ac:dyDescent="0.25">
      <c r="B356" s="38"/>
      <c r="C356" s="1"/>
      <c r="D356" s="1"/>
      <c r="E356" s="1"/>
      <c r="F356" s="1"/>
      <c r="G356" s="1"/>
      <c r="H356" s="1"/>
      <c r="I356" s="27"/>
      <c r="J356" s="1"/>
      <c r="K356" s="1"/>
      <c r="L356" s="1"/>
      <c r="M356" s="1"/>
      <c r="N356" s="1"/>
      <c r="O356" s="1"/>
      <c r="P356" s="1"/>
      <c r="Q356" s="1"/>
      <c r="R356" s="1"/>
      <c r="S356" s="1"/>
      <c r="T356" s="1"/>
      <c r="U356" s="1"/>
    </row>
    <row r="357" spans="2:21" ht="15" hidden="1" x14ac:dyDescent="0.25">
      <c r="B357" s="38"/>
      <c r="C357" s="1"/>
      <c r="D357" s="1"/>
      <c r="E357" s="1"/>
      <c r="F357" s="1"/>
      <c r="G357" s="1"/>
      <c r="H357" s="1"/>
      <c r="I357" s="27"/>
      <c r="J357" s="1"/>
      <c r="K357" s="1"/>
      <c r="L357" s="1"/>
      <c r="M357" s="1"/>
      <c r="N357" s="1"/>
      <c r="O357" s="1"/>
      <c r="P357" s="1"/>
      <c r="Q357" s="1"/>
      <c r="R357" s="1"/>
      <c r="S357" s="1"/>
      <c r="T357" s="1"/>
      <c r="U357" s="1"/>
    </row>
    <row r="358" spans="2:21" ht="15" hidden="1" x14ac:dyDescent="0.25">
      <c r="B358" s="38"/>
      <c r="C358" s="1"/>
      <c r="D358" s="1"/>
      <c r="E358" s="1"/>
      <c r="F358" s="1"/>
      <c r="G358" s="1"/>
      <c r="H358" s="1"/>
      <c r="I358" s="27"/>
      <c r="J358" s="1"/>
      <c r="K358" s="1"/>
      <c r="L358" s="1"/>
      <c r="M358" s="1"/>
      <c r="N358" s="1"/>
      <c r="O358" s="1"/>
      <c r="P358" s="1"/>
      <c r="Q358" s="1"/>
      <c r="R358" s="1"/>
      <c r="S358" s="1"/>
      <c r="T358" s="1"/>
      <c r="U358" s="1"/>
    </row>
    <row r="359" spans="2:21" ht="15" hidden="1" x14ac:dyDescent="0.25">
      <c r="B359" s="38"/>
      <c r="C359" s="1"/>
      <c r="D359" s="1"/>
      <c r="E359" s="1"/>
      <c r="F359" s="1"/>
      <c r="G359" s="1"/>
      <c r="H359" s="1"/>
      <c r="I359" s="27"/>
      <c r="J359" s="1"/>
      <c r="K359" s="1"/>
      <c r="L359" s="1"/>
      <c r="M359" s="1"/>
      <c r="N359" s="1"/>
      <c r="O359" s="1"/>
      <c r="P359" s="1"/>
      <c r="Q359" s="1"/>
      <c r="R359" s="1"/>
      <c r="S359" s="1"/>
      <c r="T359" s="1"/>
      <c r="U359" s="1"/>
    </row>
    <row r="360" spans="2:21" ht="15" hidden="1" x14ac:dyDescent="0.25">
      <c r="B360" s="38"/>
      <c r="C360" s="1"/>
      <c r="D360" s="1"/>
      <c r="E360" s="1"/>
      <c r="F360" s="1"/>
      <c r="G360" s="1"/>
      <c r="H360" s="1"/>
      <c r="I360" s="27"/>
      <c r="J360" s="1"/>
      <c r="K360" s="1"/>
      <c r="L360" s="1"/>
      <c r="M360" s="1"/>
      <c r="N360" s="1"/>
      <c r="O360" s="1"/>
      <c r="P360" s="1"/>
      <c r="Q360" s="1"/>
      <c r="R360" s="1"/>
      <c r="S360" s="1"/>
      <c r="T360" s="1"/>
      <c r="U360" s="1"/>
    </row>
    <row r="361" spans="2:21" ht="15" hidden="1" x14ac:dyDescent="0.25">
      <c r="B361" s="38"/>
      <c r="C361" s="1"/>
      <c r="D361" s="1"/>
      <c r="E361" s="1"/>
      <c r="F361" s="1"/>
      <c r="G361" s="1"/>
      <c r="H361" s="1"/>
      <c r="I361" s="27"/>
      <c r="J361" s="1"/>
      <c r="K361" s="1"/>
      <c r="L361" s="1"/>
      <c r="M361" s="1"/>
      <c r="N361" s="1"/>
      <c r="O361" s="1"/>
      <c r="P361" s="1"/>
      <c r="Q361" s="1"/>
      <c r="R361" s="1"/>
      <c r="S361" s="1"/>
      <c r="T361" s="1"/>
      <c r="U361" s="1"/>
    </row>
    <row r="362" spans="2:21" ht="15" hidden="1" x14ac:dyDescent="0.25">
      <c r="B362" s="38"/>
      <c r="C362" s="1"/>
      <c r="D362" s="1"/>
      <c r="E362" s="1"/>
      <c r="F362" s="1"/>
      <c r="G362" s="1"/>
      <c r="H362" s="1"/>
      <c r="I362" s="27"/>
      <c r="J362" s="1"/>
      <c r="K362" s="1"/>
      <c r="L362" s="1"/>
      <c r="M362" s="1"/>
      <c r="N362" s="1"/>
      <c r="O362" s="1"/>
      <c r="P362" s="1"/>
      <c r="Q362" s="1"/>
      <c r="R362" s="1"/>
      <c r="S362" s="1"/>
      <c r="T362" s="1"/>
      <c r="U362" s="1"/>
    </row>
    <row r="363" spans="2:21" ht="15" hidden="1" x14ac:dyDescent="0.25">
      <c r="B363" s="38"/>
      <c r="C363" s="1"/>
      <c r="D363" s="1"/>
      <c r="E363" s="1"/>
      <c r="F363" s="1"/>
      <c r="G363" s="1"/>
      <c r="H363" s="1"/>
      <c r="I363" s="27"/>
      <c r="J363" s="1"/>
      <c r="K363" s="1"/>
      <c r="L363" s="1"/>
      <c r="M363" s="1"/>
      <c r="N363" s="1"/>
      <c r="O363" s="1"/>
      <c r="P363" s="1"/>
      <c r="Q363" s="1"/>
      <c r="R363" s="1"/>
      <c r="S363" s="1"/>
      <c r="T363" s="1"/>
      <c r="U363" s="1"/>
    </row>
    <row r="364" spans="2:21" ht="15" hidden="1" x14ac:dyDescent="0.25">
      <c r="B364" s="38"/>
      <c r="C364" s="1"/>
      <c r="D364" s="1"/>
      <c r="E364" s="1"/>
      <c r="F364" s="1"/>
      <c r="G364" s="1"/>
      <c r="H364" s="1"/>
      <c r="I364" s="27"/>
      <c r="J364" s="1"/>
      <c r="K364" s="1"/>
      <c r="L364" s="1"/>
      <c r="M364" s="1"/>
      <c r="N364" s="1"/>
      <c r="O364" s="1"/>
      <c r="P364" s="1"/>
      <c r="Q364" s="1"/>
      <c r="R364" s="1"/>
      <c r="S364" s="1"/>
      <c r="T364" s="1"/>
      <c r="U364" s="1"/>
    </row>
    <row r="365" spans="2:21" ht="15" hidden="1" x14ac:dyDescent="0.25">
      <c r="B365" s="38"/>
      <c r="C365" s="1"/>
      <c r="D365" s="1"/>
      <c r="E365" s="1"/>
      <c r="F365" s="1"/>
      <c r="G365" s="1"/>
      <c r="H365" s="1"/>
      <c r="I365" s="27"/>
      <c r="J365" s="1"/>
      <c r="K365" s="1"/>
      <c r="L365" s="1"/>
      <c r="M365" s="1"/>
      <c r="N365" s="1"/>
      <c r="O365" s="1"/>
      <c r="P365" s="1"/>
      <c r="Q365" s="1"/>
      <c r="R365" s="1"/>
      <c r="S365" s="1"/>
      <c r="T365" s="1"/>
      <c r="U365" s="1"/>
    </row>
    <row r="366" spans="2:21" ht="15" hidden="1" x14ac:dyDescent="0.25">
      <c r="B366" s="38"/>
      <c r="C366" s="1"/>
      <c r="D366" s="1"/>
      <c r="E366" s="1"/>
      <c r="F366" s="1"/>
      <c r="G366" s="1"/>
      <c r="H366" s="1"/>
      <c r="I366" s="27"/>
      <c r="J366" s="1"/>
      <c r="K366" s="1"/>
      <c r="L366" s="1"/>
      <c r="M366" s="1"/>
      <c r="N366" s="1"/>
      <c r="O366" s="1"/>
      <c r="P366" s="1"/>
      <c r="Q366" s="1"/>
      <c r="R366" s="1"/>
      <c r="S366" s="1"/>
      <c r="T366" s="1"/>
      <c r="U366" s="1"/>
    </row>
    <row r="367" spans="2:21" ht="15" hidden="1" x14ac:dyDescent="0.25">
      <c r="B367" s="38"/>
      <c r="C367" s="1"/>
      <c r="D367" s="1"/>
      <c r="E367" s="1"/>
      <c r="F367" s="1"/>
      <c r="G367" s="1"/>
      <c r="H367" s="1"/>
      <c r="I367" s="27"/>
      <c r="J367" s="1"/>
      <c r="K367" s="1"/>
      <c r="L367" s="1"/>
      <c r="M367" s="1"/>
      <c r="N367" s="1"/>
      <c r="O367" s="1"/>
      <c r="P367" s="1"/>
      <c r="Q367" s="1"/>
      <c r="R367" s="1"/>
      <c r="S367" s="1"/>
      <c r="T367" s="1"/>
      <c r="U367" s="1"/>
    </row>
    <row r="368" spans="2:21" ht="15" hidden="1" x14ac:dyDescent="0.25">
      <c r="B368" s="38"/>
      <c r="C368" s="1"/>
      <c r="D368" s="1"/>
      <c r="E368" s="1"/>
      <c r="F368" s="1"/>
      <c r="G368" s="1"/>
      <c r="H368" s="1"/>
      <c r="I368" s="27"/>
      <c r="J368" s="1"/>
      <c r="K368" s="1"/>
      <c r="L368" s="1"/>
      <c r="M368" s="1"/>
      <c r="N368" s="1"/>
      <c r="O368" s="1"/>
      <c r="P368" s="1"/>
      <c r="Q368" s="1"/>
      <c r="R368" s="1"/>
      <c r="S368" s="1"/>
      <c r="T368" s="1"/>
      <c r="U368" s="1"/>
    </row>
    <row r="369" spans="2:21" ht="15" hidden="1" x14ac:dyDescent="0.25">
      <c r="B369" s="38"/>
      <c r="C369" s="1"/>
      <c r="D369" s="1"/>
      <c r="E369" s="1"/>
      <c r="F369" s="1"/>
      <c r="G369" s="1"/>
      <c r="H369" s="1"/>
      <c r="I369" s="27"/>
      <c r="J369" s="1"/>
      <c r="K369" s="1"/>
      <c r="L369" s="1"/>
      <c r="M369" s="1"/>
      <c r="N369" s="1"/>
      <c r="O369" s="1"/>
      <c r="P369" s="1"/>
      <c r="Q369" s="1"/>
      <c r="R369" s="1"/>
      <c r="S369" s="1"/>
      <c r="T369" s="1"/>
      <c r="U369" s="1"/>
    </row>
    <row r="370" spans="2:21" ht="15" hidden="1" x14ac:dyDescent="0.25">
      <c r="B370" s="38"/>
      <c r="C370" s="1"/>
      <c r="D370" s="1"/>
      <c r="E370" s="1"/>
      <c r="F370" s="1"/>
      <c r="G370" s="1"/>
      <c r="H370" s="1"/>
      <c r="I370" s="27"/>
      <c r="J370" s="1"/>
      <c r="K370" s="1"/>
      <c r="L370" s="1"/>
      <c r="M370" s="1"/>
      <c r="N370" s="1"/>
      <c r="O370" s="1"/>
      <c r="P370" s="1"/>
      <c r="Q370" s="1"/>
      <c r="R370" s="1"/>
      <c r="S370" s="1"/>
      <c r="T370" s="1"/>
      <c r="U370" s="1"/>
    </row>
    <row r="371" spans="2:21" ht="15" hidden="1" x14ac:dyDescent="0.25">
      <c r="B371" s="38"/>
      <c r="C371" s="1"/>
      <c r="D371" s="1"/>
      <c r="E371" s="1"/>
      <c r="F371" s="1"/>
      <c r="G371" s="1"/>
      <c r="H371" s="1"/>
      <c r="I371" s="27"/>
      <c r="J371" s="1"/>
      <c r="K371" s="1"/>
      <c r="L371" s="1"/>
      <c r="M371" s="1"/>
      <c r="N371" s="1"/>
      <c r="O371" s="1"/>
      <c r="P371" s="1"/>
      <c r="Q371" s="1"/>
      <c r="R371" s="1"/>
      <c r="S371" s="1"/>
      <c r="T371" s="1"/>
      <c r="U371" s="1"/>
    </row>
    <row r="372" spans="2:21" ht="15" hidden="1" x14ac:dyDescent="0.25">
      <c r="B372" s="38"/>
      <c r="C372" s="1"/>
      <c r="D372" s="1"/>
      <c r="E372" s="1"/>
      <c r="F372" s="1"/>
      <c r="G372" s="1"/>
      <c r="H372" s="1"/>
      <c r="I372" s="27"/>
      <c r="J372" s="1"/>
      <c r="K372" s="1"/>
      <c r="L372" s="1"/>
      <c r="M372" s="1"/>
      <c r="N372" s="1"/>
      <c r="O372" s="1"/>
      <c r="P372" s="1"/>
      <c r="Q372" s="1"/>
      <c r="R372" s="1"/>
      <c r="S372" s="1"/>
      <c r="T372" s="1"/>
      <c r="U372" s="1"/>
    </row>
    <row r="373" spans="2:21" ht="15" hidden="1" x14ac:dyDescent="0.25">
      <c r="B373" s="38"/>
      <c r="C373" s="1"/>
      <c r="D373" s="1"/>
      <c r="E373" s="1"/>
      <c r="F373" s="1"/>
      <c r="G373" s="1"/>
      <c r="H373" s="1"/>
      <c r="I373" s="27"/>
      <c r="J373" s="1"/>
      <c r="K373" s="1"/>
      <c r="L373" s="1"/>
      <c r="M373" s="1"/>
      <c r="N373" s="1"/>
      <c r="O373" s="1"/>
      <c r="P373" s="1"/>
      <c r="Q373" s="1"/>
      <c r="R373" s="1"/>
      <c r="S373" s="1"/>
      <c r="T373" s="1"/>
      <c r="U373" s="1"/>
    </row>
    <row r="374" spans="2:21" ht="15" hidden="1" x14ac:dyDescent="0.25">
      <c r="B374" s="38"/>
      <c r="C374" s="1"/>
      <c r="D374" s="1"/>
      <c r="E374" s="1"/>
      <c r="F374" s="1"/>
      <c r="G374" s="1"/>
      <c r="H374" s="1"/>
      <c r="I374" s="27"/>
      <c r="J374" s="1"/>
      <c r="K374" s="1"/>
      <c r="L374" s="1"/>
      <c r="M374" s="1"/>
      <c r="N374" s="1"/>
      <c r="O374" s="1"/>
      <c r="P374" s="1"/>
      <c r="Q374" s="1"/>
      <c r="R374" s="1"/>
      <c r="S374" s="1"/>
      <c r="T374" s="1"/>
      <c r="U374" s="1"/>
    </row>
    <row r="375" spans="2:21" ht="15" hidden="1" x14ac:dyDescent="0.25">
      <c r="B375" s="38"/>
      <c r="C375" s="1"/>
      <c r="D375" s="1"/>
      <c r="E375" s="1"/>
      <c r="F375" s="1"/>
      <c r="G375" s="1"/>
      <c r="H375" s="1"/>
      <c r="I375" s="27"/>
      <c r="J375" s="1"/>
      <c r="K375" s="1"/>
      <c r="L375" s="1"/>
      <c r="M375" s="1"/>
      <c r="N375" s="1"/>
      <c r="O375" s="1"/>
      <c r="P375" s="1"/>
      <c r="Q375" s="1"/>
      <c r="R375" s="1"/>
      <c r="S375" s="1"/>
      <c r="T375" s="1"/>
      <c r="U375" s="1"/>
    </row>
    <row r="376" spans="2:21" ht="15" hidden="1" x14ac:dyDescent="0.25">
      <c r="B376" s="38"/>
      <c r="C376" s="1"/>
      <c r="D376" s="1"/>
      <c r="E376" s="1"/>
      <c r="F376" s="1"/>
      <c r="G376" s="1"/>
      <c r="H376" s="1"/>
      <c r="I376" s="27"/>
      <c r="J376" s="1"/>
      <c r="K376" s="1"/>
      <c r="L376" s="1"/>
      <c r="M376" s="1"/>
      <c r="N376" s="1"/>
      <c r="O376" s="1"/>
      <c r="P376" s="1"/>
      <c r="Q376" s="1"/>
      <c r="R376" s="1"/>
      <c r="S376" s="1"/>
      <c r="T376" s="1"/>
      <c r="U376" s="1"/>
    </row>
    <row r="377" spans="2:21" ht="15" hidden="1" x14ac:dyDescent="0.25">
      <c r="B377" s="38"/>
      <c r="C377" s="1"/>
      <c r="D377" s="1"/>
      <c r="E377" s="1"/>
      <c r="F377" s="1"/>
      <c r="G377" s="1"/>
      <c r="H377" s="1"/>
      <c r="I377" s="27"/>
      <c r="J377" s="1"/>
      <c r="K377" s="1"/>
      <c r="L377" s="1"/>
      <c r="M377" s="1"/>
      <c r="N377" s="1"/>
      <c r="O377" s="1"/>
      <c r="P377" s="1"/>
      <c r="Q377" s="1"/>
      <c r="R377" s="1"/>
      <c r="S377" s="1"/>
      <c r="T377" s="1"/>
      <c r="U377" s="1"/>
    </row>
    <row r="378" spans="2:21" ht="15" hidden="1" x14ac:dyDescent="0.25">
      <c r="B378" s="38"/>
      <c r="C378" s="1"/>
      <c r="D378" s="1"/>
      <c r="E378" s="1"/>
      <c r="F378" s="1"/>
      <c r="G378" s="1"/>
      <c r="H378" s="1"/>
      <c r="I378" s="27"/>
      <c r="J378" s="1"/>
      <c r="K378" s="1"/>
      <c r="L378" s="1"/>
      <c r="M378" s="1"/>
      <c r="N378" s="1"/>
      <c r="O378" s="1"/>
      <c r="P378" s="1"/>
      <c r="Q378" s="1"/>
      <c r="R378" s="1"/>
      <c r="S378" s="1"/>
      <c r="T378" s="1"/>
      <c r="U378" s="1"/>
    </row>
    <row r="379" spans="2:21" ht="15" hidden="1" x14ac:dyDescent="0.25">
      <c r="B379" s="38"/>
      <c r="C379" s="1"/>
      <c r="D379" s="1"/>
      <c r="E379" s="1"/>
      <c r="F379" s="1"/>
      <c r="G379" s="1"/>
      <c r="H379" s="1"/>
      <c r="I379" s="27"/>
      <c r="J379" s="1"/>
      <c r="K379" s="1"/>
      <c r="L379" s="1"/>
      <c r="M379" s="1"/>
      <c r="N379" s="1"/>
      <c r="O379" s="1"/>
      <c r="P379" s="1"/>
      <c r="Q379" s="1"/>
      <c r="R379" s="1"/>
      <c r="S379" s="1"/>
      <c r="T379" s="1"/>
      <c r="U379" s="1"/>
    </row>
    <row r="380" spans="2:21" ht="15" hidden="1" x14ac:dyDescent="0.25">
      <c r="B380" s="38"/>
      <c r="C380" s="1"/>
      <c r="D380" s="1"/>
      <c r="E380" s="1"/>
      <c r="F380" s="1"/>
      <c r="G380" s="1"/>
      <c r="H380" s="1"/>
      <c r="I380" s="27"/>
      <c r="J380" s="1"/>
      <c r="K380" s="1"/>
      <c r="L380" s="1"/>
      <c r="M380" s="1"/>
      <c r="N380" s="1"/>
      <c r="O380" s="1"/>
      <c r="P380" s="1"/>
      <c r="Q380" s="1"/>
      <c r="R380" s="1"/>
      <c r="S380" s="1"/>
      <c r="T380" s="1"/>
      <c r="U380" s="1"/>
    </row>
    <row r="381" spans="2:21" ht="15" hidden="1" x14ac:dyDescent="0.25">
      <c r="B381" s="38"/>
      <c r="C381" s="1"/>
      <c r="D381" s="1"/>
      <c r="E381" s="1"/>
      <c r="F381" s="1"/>
      <c r="G381" s="1"/>
      <c r="H381" s="1"/>
      <c r="I381" s="27"/>
      <c r="J381" s="1"/>
      <c r="K381" s="1"/>
      <c r="L381" s="1"/>
      <c r="M381" s="1"/>
      <c r="N381" s="1"/>
      <c r="O381" s="1"/>
      <c r="P381" s="1"/>
      <c r="Q381" s="1"/>
      <c r="R381" s="1"/>
      <c r="S381" s="1"/>
      <c r="T381" s="1"/>
      <c r="U381" s="1"/>
    </row>
    <row r="382" spans="2:21" ht="15" hidden="1" x14ac:dyDescent="0.25">
      <c r="B382" s="38"/>
      <c r="C382" s="1"/>
      <c r="D382" s="1"/>
      <c r="E382" s="1"/>
      <c r="F382" s="1"/>
      <c r="G382" s="1"/>
      <c r="H382" s="1"/>
      <c r="I382" s="27"/>
      <c r="J382" s="1"/>
      <c r="K382" s="1"/>
      <c r="L382" s="1"/>
      <c r="M382" s="1"/>
      <c r="N382" s="1"/>
      <c r="O382" s="1"/>
      <c r="P382" s="1"/>
      <c r="Q382" s="1"/>
      <c r="R382" s="1"/>
      <c r="S382" s="1"/>
      <c r="T382" s="1"/>
      <c r="U382" s="1"/>
    </row>
    <row r="383" spans="2:21" ht="15" hidden="1" x14ac:dyDescent="0.25">
      <c r="B383" s="38"/>
      <c r="C383" s="1"/>
      <c r="D383" s="1"/>
      <c r="E383" s="1"/>
      <c r="F383" s="1"/>
      <c r="G383" s="1"/>
      <c r="H383" s="1"/>
      <c r="I383" s="27"/>
      <c r="J383" s="1"/>
      <c r="K383" s="1"/>
      <c r="L383" s="1"/>
      <c r="M383" s="1"/>
      <c r="N383" s="1"/>
      <c r="O383" s="1"/>
      <c r="P383" s="1"/>
      <c r="Q383" s="1"/>
      <c r="R383" s="1"/>
      <c r="S383" s="1"/>
      <c r="T383" s="1"/>
      <c r="U383" s="1"/>
    </row>
    <row r="384" spans="2:21" ht="15" hidden="1" x14ac:dyDescent="0.25">
      <c r="B384" s="38"/>
      <c r="C384" s="1"/>
      <c r="D384" s="1"/>
      <c r="E384" s="1"/>
      <c r="F384" s="1"/>
      <c r="G384" s="1"/>
      <c r="H384" s="1"/>
      <c r="I384" s="27"/>
      <c r="J384" s="1"/>
      <c r="K384" s="1"/>
      <c r="L384" s="1"/>
      <c r="M384" s="1"/>
      <c r="N384" s="1"/>
      <c r="O384" s="1"/>
      <c r="P384" s="1"/>
      <c r="Q384" s="1"/>
      <c r="R384" s="1"/>
      <c r="S384" s="1"/>
      <c r="T384" s="1"/>
      <c r="U384" s="1"/>
    </row>
    <row r="385" spans="2:21" ht="15" hidden="1" x14ac:dyDescent="0.25">
      <c r="B385" s="38"/>
      <c r="C385" s="1"/>
      <c r="D385" s="1"/>
      <c r="E385" s="1"/>
      <c r="F385" s="1"/>
      <c r="G385" s="1"/>
      <c r="H385" s="1"/>
      <c r="I385" s="27"/>
      <c r="J385" s="1"/>
      <c r="K385" s="1"/>
      <c r="L385" s="1"/>
      <c r="M385" s="1"/>
      <c r="N385" s="1"/>
      <c r="O385" s="1"/>
      <c r="P385" s="1"/>
      <c r="Q385" s="1"/>
      <c r="R385" s="1"/>
      <c r="S385" s="1"/>
      <c r="T385" s="1"/>
      <c r="U385" s="1"/>
    </row>
    <row r="386" spans="2:21" ht="15" hidden="1" x14ac:dyDescent="0.25">
      <c r="B386" s="38"/>
      <c r="C386" s="1"/>
      <c r="D386" s="1"/>
      <c r="E386" s="1"/>
      <c r="F386" s="1"/>
      <c r="G386" s="1"/>
      <c r="H386" s="1"/>
      <c r="I386" s="27"/>
      <c r="J386" s="1"/>
      <c r="K386" s="1"/>
      <c r="L386" s="1"/>
      <c r="M386" s="1"/>
      <c r="N386" s="1"/>
      <c r="O386" s="1"/>
      <c r="P386" s="1"/>
      <c r="Q386" s="1"/>
      <c r="R386" s="1"/>
      <c r="S386" s="1"/>
      <c r="T386" s="1"/>
      <c r="U386" s="1"/>
    </row>
    <row r="387" spans="2:21" ht="15" hidden="1" x14ac:dyDescent="0.25">
      <c r="B387" s="38"/>
      <c r="C387" s="1"/>
      <c r="D387" s="1"/>
      <c r="E387" s="1"/>
      <c r="F387" s="1"/>
      <c r="G387" s="1"/>
      <c r="H387" s="1"/>
      <c r="I387" s="27"/>
      <c r="J387" s="1"/>
      <c r="K387" s="1"/>
      <c r="L387" s="1"/>
      <c r="M387" s="1"/>
      <c r="N387" s="1"/>
      <c r="O387" s="1"/>
      <c r="P387" s="1"/>
      <c r="Q387" s="1"/>
      <c r="R387" s="1"/>
      <c r="S387" s="1"/>
      <c r="T387" s="1"/>
      <c r="U387" s="1"/>
    </row>
    <row r="388" spans="2:21" ht="15" hidden="1" x14ac:dyDescent="0.25">
      <c r="B388" s="38"/>
      <c r="C388" s="1"/>
      <c r="D388" s="1"/>
      <c r="E388" s="1"/>
      <c r="F388" s="1"/>
      <c r="G388" s="1"/>
      <c r="H388" s="1"/>
      <c r="I388" s="27"/>
      <c r="J388" s="1"/>
      <c r="K388" s="1"/>
      <c r="L388" s="1"/>
      <c r="M388" s="1"/>
      <c r="N388" s="1"/>
      <c r="O388" s="1"/>
      <c r="P388" s="1"/>
      <c r="Q388" s="1"/>
      <c r="R388" s="1"/>
      <c r="S388" s="1"/>
      <c r="T388" s="1"/>
      <c r="U388" s="1"/>
    </row>
    <row r="389" spans="2:21" ht="15" hidden="1" x14ac:dyDescent="0.25">
      <c r="B389" s="38"/>
      <c r="C389" s="1"/>
      <c r="D389" s="1"/>
      <c r="E389" s="1"/>
      <c r="F389" s="1"/>
      <c r="G389" s="1"/>
      <c r="H389" s="1"/>
      <c r="I389" s="27"/>
      <c r="J389" s="1"/>
      <c r="K389" s="1"/>
      <c r="L389" s="1"/>
      <c r="M389" s="1"/>
      <c r="N389" s="1"/>
      <c r="O389" s="1"/>
      <c r="P389" s="1"/>
      <c r="Q389" s="1"/>
      <c r="R389" s="1"/>
      <c r="S389" s="1"/>
      <c r="T389" s="1"/>
      <c r="U389" s="1"/>
    </row>
    <row r="390" spans="2:21" ht="15" hidden="1" x14ac:dyDescent="0.25">
      <c r="B390" s="38"/>
      <c r="C390" s="1"/>
      <c r="D390" s="1"/>
      <c r="E390" s="1"/>
      <c r="F390" s="1"/>
      <c r="G390" s="1"/>
      <c r="H390" s="1"/>
      <c r="I390" s="27"/>
      <c r="J390" s="1"/>
      <c r="K390" s="1"/>
      <c r="L390" s="1"/>
      <c r="M390" s="1"/>
      <c r="N390" s="1"/>
      <c r="O390" s="1"/>
      <c r="P390" s="1"/>
      <c r="Q390" s="1"/>
      <c r="R390" s="1"/>
      <c r="S390" s="1"/>
      <c r="T390" s="1"/>
      <c r="U390" s="1"/>
    </row>
    <row r="391" spans="2:21" ht="15" hidden="1" x14ac:dyDescent="0.25">
      <c r="B391" s="38"/>
      <c r="C391" s="1"/>
      <c r="D391" s="1"/>
      <c r="E391" s="1"/>
      <c r="F391" s="1"/>
      <c r="G391" s="1"/>
      <c r="H391" s="1"/>
      <c r="I391" s="27"/>
      <c r="J391" s="1"/>
      <c r="K391" s="1"/>
      <c r="L391" s="1"/>
      <c r="M391" s="1"/>
      <c r="N391" s="1"/>
      <c r="O391" s="1"/>
      <c r="P391" s="1"/>
      <c r="Q391" s="1"/>
      <c r="R391" s="1"/>
      <c r="S391" s="1"/>
      <c r="T391" s="1"/>
      <c r="U391" s="1"/>
    </row>
    <row r="392" spans="2:21" ht="15" hidden="1" x14ac:dyDescent="0.25">
      <c r="B392" s="38"/>
      <c r="C392" s="1"/>
      <c r="D392" s="1"/>
      <c r="E392" s="1"/>
      <c r="F392" s="1"/>
      <c r="G392" s="1"/>
      <c r="H392" s="1"/>
      <c r="I392" s="27"/>
      <c r="J392" s="1"/>
      <c r="K392" s="1"/>
      <c r="L392" s="1"/>
      <c r="M392" s="1"/>
      <c r="N392" s="1"/>
      <c r="O392" s="1"/>
      <c r="P392" s="1"/>
      <c r="Q392" s="1"/>
      <c r="R392" s="1"/>
      <c r="S392" s="1"/>
      <c r="T392" s="1"/>
      <c r="U392" s="1"/>
    </row>
    <row r="393" spans="2:21" ht="15" hidden="1" x14ac:dyDescent="0.25">
      <c r="B393" s="38"/>
      <c r="C393" s="1"/>
      <c r="D393" s="1"/>
      <c r="E393" s="1"/>
      <c r="F393" s="1"/>
      <c r="G393" s="1"/>
      <c r="H393" s="1"/>
      <c r="I393" s="27"/>
      <c r="J393" s="1"/>
      <c r="K393" s="1"/>
      <c r="L393" s="1"/>
      <c r="M393" s="1"/>
      <c r="N393" s="1"/>
      <c r="O393" s="1"/>
      <c r="P393" s="1"/>
      <c r="Q393" s="1"/>
      <c r="R393" s="1"/>
      <c r="S393" s="1"/>
      <c r="T393" s="1"/>
      <c r="U393" s="1"/>
    </row>
    <row r="394" spans="2:21" ht="15" hidden="1" x14ac:dyDescent="0.25">
      <c r="B394" s="38"/>
      <c r="C394" s="1"/>
      <c r="D394" s="1"/>
      <c r="E394" s="1"/>
      <c r="F394" s="1"/>
      <c r="G394" s="1"/>
      <c r="H394" s="1"/>
      <c r="I394" s="27"/>
      <c r="J394" s="1"/>
      <c r="K394" s="1"/>
      <c r="L394" s="1"/>
      <c r="M394" s="1"/>
      <c r="N394" s="1"/>
      <c r="O394" s="1"/>
      <c r="P394" s="1"/>
      <c r="Q394" s="1"/>
      <c r="R394" s="1"/>
      <c r="S394" s="1"/>
      <c r="T394" s="1"/>
      <c r="U394" s="1"/>
    </row>
    <row r="395" spans="2:21" ht="15" hidden="1" x14ac:dyDescent="0.25">
      <c r="B395" s="38"/>
      <c r="C395" s="1"/>
      <c r="D395" s="1"/>
      <c r="E395" s="1"/>
      <c r="F395" s="1"/>
      <c r="G395" s="1"/>
      <c r="H395" s="1"/>
      <c r="I395" s="27"/>
      <c r="J395" s="1"/>
      <c r="K395" s="1"/>
      <c r="L395" s="1"/>
      <c r="M395" s="1"/>
      <c r="N395" s="1"/>
      <c r="O395" s="1"/>
      <c r="P395" s="1"/>
      <c r="Q395" s="1"/>
      <c r="R395" s="1"/>
      <c r="S395" s="1"/>
      <c r="T395" s="1"/>
      <c r="U395" s="1"/>
    </row>
    <row r="396" spans="2:21" ht="15" hidden="1" x14ac:dyDescent="0.25">
      <c r="B396" s="38"/>
      <c r="C396" s="1"/>
      <c r="D396" s="1"/>
      <c r="E396" s="1"/>
      <c r="F396" s="1"/>
      <c r="G396" s="1"/>
      <c r="H396" s="1"/>
      <c r="I396" s="27"/>
      <c r="J396" s="1"/>
      <c r="K396" s="1"/>
      <c r="L396" s="1"/>
      <c r="M396" s="1"/>
      <c r="N396" s="1"/>
      <c r="O396" s="1"/>
      <c r="P396" s="1"/>
      <c r="Q396" s="1"/>
      <c r="R396" s="1"/>
      <c r="S396" s="1"/>
      <c r="T396" s="1"/>
      <c r="U396" s="1"/>
    </row>
    <row r="397" spans="2:21" ht="15" hidden="1" x14ac:dyDescent="0.25">
      <c r="B397" s="38"/>
      <c r="C397" s="1"/>
      <c r="D397" s="1"/>
      <c r="E397" s="1"/>
      <c r="F397" s="1"/>
      <c r="G397" s="1"/>
      <c r="H397" s="1"/>
      <c r="I397" s="27"/>
      <c r="J397" s="1"/>
      <c r="K397" s="1"/>
      <c r="L397" s="1"/>
      <c r="M397" s="1"/>
      <c r="N397" s="1"/>
      <c r="O397" s="1"/>
      <c r="P397" s="1"/>
      <c r="Q397" s="1"/>
      <c r="R397" s="1"/>
      <c r="S397" s="1"/>
      <c r="T397" s="1"/>
      <c r="U397" s="1"/>
    </row>
    <row r="398" spans="2:21" ht="15" hidden="1" x14ac:dyDescent="0.25">
      <c r="B398" s="38"/>
      <c r="C398" s="1"/>
      <c r="D398" s="1"/>
      <c r="E398" s="1"/>
      <c r="F398" s="1"/>
      <c r="G398" s="1"/>
      <c r="H398" s="1"/>
      <c r="I398" s="27"/>
      <c r="J398" s="1"/>
      <c r="K398" s="1"/>
      <c r="L398" s="1"/>
      <c r="M398" s="1"/>
      <c r="N398" s="1"/>
      <c r="O398" s="1"/>
      <c r="P398" s="1"/>
      <c r="Q398" s="1"/>
      <c r="R398" s="1"/>
      <c r="S398" s="1"/>
      <c r="T398" s="1"/>
      <c r="U398" s="1"/>
    </row>
    <row r="399" spans="2:21" ht="15" hidden="1" x14ac:dyDescent="0.25">
      <c r="B399" s="38"/>
      <c r="C399" s="1"/>
      <c r="D399" s="1"/>
      <c r="E399" s="1"/>
      <c r="F399" s="1"/>
      <c r="G399" s="1"/>
      <c r="H399" s="1"/>
      <c r="I399" s="27"/>
      <c r="J399" s="1"/>
      <c r="K399" s="1"/>
      <c r="L399" s="1"/>
      <c r="M399" s="1"/>
      <c r="N399" s="1"/>
      <c r="O399" s="1"/>
      <c r="P399" s="1"/>
      <c r="Q399" s="1"/>
      <c r="R399" s="1"/>
      <c r="S399" s="1"/>
      <c r="T399" s="1"/>
      <c r="U399" s="1"/>
    </row>
    <row r="400" spans="2:21" ht="15" hidden="1" x14ac:dyDescent="0.25">
      <c r="B400" s="38"/>
      <c r="C400" s="1"/>
      <c r="D400" s="1"/>
      <c r="E400" s="1"/>
      <c r="F400" s="1"/>
      <c r="G400" s="1"/>
      <c r="H400" s="1"/>
      <c r="I400" s="27"/>
      <c r="J400" s="1"/>
      <c r="K400" s="1"/>
      <c r="L400" s="1"/>
      <c r="M400" s="1"/>
      <c r="N400" s="1"/>
      <c r="O400" s="1"/>
      <c r="P400" s="1"/>
      <c r="Q400" s="1"/>
      <c r="R400" s="1"/>
      <c r="S400" s="1"/>
      <c r="T400" s="1"/>
      <c r="U400" s="1"/>
    </row>
    <row r="401" spans="2:21" ht="15" hidden="1" x14ac:dyDescent="0.25">
      <c r="B401" s="38"/>
      <c r="C401" s="1"/>
      <c r="D401" s="1"/>
      <c r="E401" s="1"/>
      <c r="F401" s="1"/>
      <c r="G401" s="1"/>
      <c r="H401" s="1"/>
      <c r="I401" s="27"/>
      <c r="J401" s="1"/>
      <c r="K401" s="1"/>
      <c r="L401" s="1"/>
      <c r="M401" s="1"/>
      <c r="N401" s="1"/>
      <c r="O401" s="1"/>
      <c r="P401" s="1"/>
      <c r="Q401" s="1"/>
      <c r="R401" s="1"/>
      <c r="S401" s="1"/>
      <c r="T401" s="1"/>
      <c r="U401" s="1"/>
    </row>
    <row r="402" spans="2:21" ht="15" hidden="1" x14ac:dyDescent="0.25">
      <c r="B402" s="38"/>
      <c r="C402" s="1"/>
      <c r="D402" s="1"/>
      <c r="E402" s="1"/>
      <c r="F402" s="1"/>
      <c r="G402" s="1"/>
      <c r="H402" s="1"/>
      <c r="I402" s="27"/>
      <c r="J402" s="1"/>
      <c r="K402" s="1"/>
      <c r="L402" s="1"/>
      <c r="M402" s="1"/>
      <c r="N402" s="1"/>
      <c r="O402" s="1"/>
      <c r="P402" s="1"/>
      <c r="Q402" s="1"/>
      <c r="R402" s="1"/>
      <c r="S402" s="1"/>
      <c r="T402" s="1"/>
      <c r="U402" s="1"/>
    </row>
    <row r="403" spans="2:21" ht="15" hidden="1" x14ac:dyDescent="0.25">
      <c r="B403" s="38"/>
      <c r="C403" s="1"/>
      <c r="D403" s="1"/>
      <c r="E403" s="1"/>
      <c r="F403" s="1"/>
      <c r="G403" s="1"/>
      <c r="H403" s="1"/>
      <c r="I403" s="27"/>
      <c r="J403" s="1"/>
      <c r="K403" s="1"/>
      <c r="L403" s="1"/>
      <c r="M403" s="1"/>
      <c r="N403" s="1"/>
      <c r="O403" s="1"/>
      <c r="P403" s="1"/>
      <c r="Q403" s="1"/>
      <c r="R403" s="1"/>
      <c r="S403" s="1"/>
      <c r="T403" s="1"/>
      <c r="U403" s="1"/>
    </row>
    <row r="404" spans="2:21" ht="15" hidden="1" x14ac:dyDescent="0.25">
      <c r="B404" s="38"/>
      <c r="C404" s="1"/>
      <c r="D404" s="1"/>
      <c r="E404" s="1"/>
      <c r="F404" s="1"/>
      <c r="G404" s="1"/>
      <c r="H404" s="1"/>
      <c r="I404" s="27"/>
      <c r="J404" s="1"/>
      <c r="K404" s="1"/>
      <c r="L404" s="1"/>
      <c r="M404" s="1"/>
      <c r="N404" s="1"/>
      <c r="O404" s="1"/>
      <c r="P404" s="1"/>
      <c r="Q404" s="1"/>
      <c r="R404" s="1"/>
      <c r="S404" s="1"/>
      <c r="T404" s="1"/>
      <c r="U404" s="1"/>
    </row>
    <row r="405" spans="2:21" ht="15" hidden="1" x14ac:dyDescent="0.25">
      <c r="B405" s="38"/>
      <c r="C405" s="1"/>
      <c r="D405" s="1"/>
      <c r="E405" s="1"/>
      <c r="F405" s="1"/>
      <c r="G405" s="1"/>
      <c r="H405" s="1"/>
      <c r="I405" s="27"/>
      <c r="J405" s="1"/>
      <c r="K405" s="1"/>
      <c r="L405" s="1"/>
      <c r="M405" s="1"/>
      <c r="N405" s="1"/>
      <c r="O405" s="1"/>
      <c r="P405" s="1"/>
      <c r="Q405" s="1"/>
      <c r="R405" s="1"/>
      <c r="S405" s="1"/>
      <c r="T405" s="1"/>
      <c r="U405" s="1"/>
    </row>
    <row r="406" spans="2:21" ht="15" hidden="1" x14ac:dyDescent="0.25">
      <c r="B406" s="38"/>
      <c r="C406" s="1"/>
      <c r="D406" s="1"/>
      <c r="E406" s="1"/>
      <c r="F406" s="1"/>
      <c r="G406" s="1"/>
      <c r="H406" s="1"/>
      <c r="I406" s="27"/>
      <c r="J406" s="1"/>
      <c r="K406" s="1"/>
      <c r="L406" s="1"/>
      <c r="M406" s="1"/>
      <c r="N406" s="1"/>
      <c r="O406" s="1"/>
      <c r="P406" s="1"/>
      <c r="Q406" s="1"/>
      <c r="R406" s="1"/>
      <c r="S406" s="1"/>
      <c r="T406" s="1"/>
      <c r="U406" s="1"/>
    </row>
    <row r="407" spans="2:21" ht="15" hidden="1" x14ac:dyDescent="0.25">
      <c r="B407" s="38"/>
      <c r="C407" s="1"/>
      <c r="D407" s="1"/>
      <c r="E407" s="1"/>
      <c r="F407" s="1"/>
      <c r="G407" s="1"/>
      <c r="H407" s="1"/>
      <c r="I407" s="27"/>
      <c r="J407" s="1"/>
      <c r="K407" s="1"/>
      <c r="L407" s="1"/>
      <c r="M407" s="1"/>
      <c r="N407" s="1"/>
      <c r="O407" s="1"/>
      <c r="P407" s="1"/>
      <c r="Q407" s="1"/>
      <c r="R407" s="1"/>
      <c r="S407" s="1"/>
      <c r="T407" s="1"/>
      <c r="U407" s="1"/>
    </row>
    <row r="408" spans="2:21" ht="15" hidden="1" x14ac:dyDescent="0.25">
      <c r="B408" s="38"/>
      <c r="C408" s="1"/>
      <c r="D408" s="1"/>
      <c r="E408" s="1"/>
      <c r="F408" s="1"/>
      <c r="G408" s="1"/>
      <c r="H408" s="1"/>
      <c r="I408" s="27"/>
      <c r="J408" s="1"/>
      <c r="K408" s="1"/>
      <c r="L408" s="1"/>
      <c r="M408" s="1"/>
      <c r="N408" s="1"/>
      <c r="O408" s="1"/>
      <c r="P408" s="1"/>
      <c r="Q408" s="1"/>
      <c r="R408" s="1"/>
      <c r="S408" s="1"/>
      <c r="T408" s="1"/>
      <c r="U408" s="1"/>
    </row>
    <row r="409" spans="2:21" ht="15" hidden="1" x14ac:dyDescent="0.25">
      <c r="B409" s="38"/>
      <c r="C409" s="1"/>
      <c r="D409" s="1"/>
      <c r="E409" s="1"/>
      <c r="F409" s="1"/>
      <c r="G409" s="1"/>
      <c r="H409" s="1"/>
      <c r="I409" s="27"/>
      <c r="J409" s="1"/>
      <c r="K409" s="1"/>
      <c r="L409" s="1"/>
      <c r="M409" s="1"/>
      <c r="N409" s="1"/>
      <c r="O409" s="1"/>
      <c r="P409" s="1"/>
      <c r="Q409" s="1"/>
      <c r="R409" s="1"/>
      <c r="S409" s="1"/>
      <c r="T409" s="1"/>
      <c r="U409" s="1"/>
    </row>
    <row r="410" spans="2:21" ht="15" hidden="1" x14ac:dyDescent="0.25">
      <c r="B410" s="38"/>
      <c r="C410" s="1"/>
      <c r="D410" s="1"/>
      <c r="E410" s="1"/>
      <c r="F410" s="1"/>
      <c r="G410" s="1"/>
      <c r="H410" s="1"/>
      <c r="I410" s="27"/>
      <c r="J410" s="1"/>
      <c r="K410" s="1"/>
      <c r="L410" s="1"/>
      <c r="M410" s="1"/>
      <c r="N410" s="1"/>
      <c r="O410" s="1"/>
      <c r="P410" s="1"/>
      <c r="Q410" s="1"/>
      <c r="R410" s="1"/>
      <c r="S410" s="1"/>
      <c r="T410" s="1"/>
      <c r="U410" s="1"/>
    </row>
    <row r="411" spans="2:21" ht="15" hidden="1" x14ac:dyDescent="0.25">
      <c r="B411" s="38"/>
      <c r="C411" s="1"/>
      <c r="D411" s="1"/>
      <c r="E411" s="1"/>
      <c r="F411" s="1"/>
      <c r="G411" s="1"/>
      <c r="H411" s="1"/>
      <c r="I411" s="27"/>
      <c r="J411" s="1"/>
      <c r="K411" s="1"/>
      <c r="L411" s="1"/>
      <c r="M411" s="1"/>
      <c r="N411" s="1"/>
      <c r="O411" s="1"/>
      <c r="P411" s="1"/>
      <c r="Q411" s="1"/>
      <c r="R411" s="1"/>
      <c r="S411" s="1"/>
      <c r="T411" s="1"/>
      <c r="U411" s="1"/>
    </row>
    <row r="412" spans="2:21" ht="15" hidden="1" x14ac:dyDescent="0.25">
      <c r="B412" s="38"/>
      <c r="C412" s="1"/>
      <c r="D412" s="1"/>
      <c r="E412" s="1"/>
      <c r="F412" s="1"/>
      <c r="G412" s="1"/>
      <c r="H412" s="1"/>
      <c r="I412" s="27"/>
      <c r="J412" s="1"/>
      <c r="K412" s="1"/>
      <c r="L412" s="1"/>
      <c r="M412" s="1"/>
      <c r="N412" s="1"/>
      <c r="O412" s="1"/>
      <c r="P412" s="1"/>
      <c r="Q412" s="1"/>
      <c r="R412" s="1"/>
      <c r="S412" s="1"/>
      <c r="T412" s="1"/>
      <c r="U412" s="1"/>
    </row>
    <row r="413" spans="2:21" ht="15" hidden="1" x14ac:dyDescent="0.25">
      <c r="B413" s="38"/>
      <c r="C413" s="1"/>
      <c r="D413" s="1"/>
      <c r="E413" s="1"/>
      <c r="F413" s="1"/>
      <c r="G413" s="1"/>
      <c r="H413" s="1"/>
      <c r="I413" s="27"/>
      <c r="J413" s="1"/>
      <c r="K413" s="1"/>
      <c r="L413" s="1"/>
      <c r="M413" s="1"/>
      <c r="N413" s="1"/>
      <c r="O413" s="1"/>
      <c r="P413" s="1"/>
      <c r="Q413" s="1"/>
      <c r="R413" s="1"/>
      <c r="S413" s="1"/>
      <c r="T413" s="1"/>
      <c r="U413" s="1"/>
    </row>
    <row r="414" spans="2:21" ht="15" hidden="1" x14ac:dyDescent="0.25">
      <c r="B414" s="38"/>
      <c r="C414" s="1"/>
      <c r="D414" s="1"/>
      <c r="E414" s="1"/>
      <c r="F414" s="1"/>
      <c r="G414" s="1"/>
      <c r="H414" s="1"/>
      <c r="I414" s="27"/>
      <c r="J414" s="1"/>
      <c r="K414" s="1"/>
      <c r="L414" s="1"/>
      <c r="M414" s="1"/>
      <c r="N414" s="1"/>
      <c r="O414" s="1"/>
      <c r="P414" s="1"/>
      <c r="Q414" s="1"/>
      <c r="R414" s="1"/>
      <c r="S414" s="1"/>
      <c r="T414" s="1"/>
      <c r="U414" s="1"/>
    </row>
    <row r="415" spans="2:21" ht="15" hidden="1" x14ac:dyDescent="0.25">
      <c r="B415" s="38"/>
      <c r="C415" s="1"/>
      <c r="D415" s="1"/>
      <c r="E415" s="1"/>
      <c r="F415" s="1"/>
      <c r="G415" s="1"/>
      <c r="H415" s="1"/>
      <c r="I415" s="27"/>
      <c r="J415" s="1"/>
      <c r="K415" s="1"/>
      <c r="L415" s="1"/>
      <c r="M415" s="1"/>
      <c r="N415" s="1"/>
      <c r="O415" s="1"/>
      <c r="P415" s="1"/>
      <c r="Q415" s="1"/>
      <c r="R415" s="1"/>
      <c r="S415" s="1"/>
      <c r="T415" s="1"/>
      <c r="U415" s="1"/>
    </row>
    <row r="416" spans="2:21" ht="15" hidden="1" x14ac:dyDescent="0.25">
      <c r="B416" s="38"/>
      <c r="C416" s="1"/>
      <c r="D416" s="1"/>
      <c r="E416" s="1"/>
      <c r="F416" s="1"/>
      <c r="G416" s="1"/>
      <c r="H416" s="1"/>
      <c r="I416" s="27"/>
      <c r="J416" s="1"/>
      <c r="K416" s="1"/>
      <c r="L416" s="1"/>
      <c r="M416" s="1"/>
      <c r="N416" s="1"/>
      <c r="O416" s="1"/>
      <c r="P416" s="1"/>
      <c r="Q416" s="1"/>
      <c r="R416" s="1"/>
      <c r="S416" s="1"/>
      <c r="T416" s="1"/>
      <c r="U416" s="1"/>
    </row>
    <row r="417" spans="2:21" ht="15" hidden="1" x14ac:dyDescent="0.25">
      <c r="B417" s="38"/>
      <c r="C417" s="1"/>
      <c r="D417" s="1"/>
      <c r="E417" s="1"/>
      <c r="F417" s="1"/>
      <c r="G417" s="1"/>
      <c r="H417" s="1"/>
      <c r="I417" s="27"/>
      <c r="J417" s="1"/>
      <c r="K417" s="1"/>
      <c r="L417" s="1"/>
      <c r="M417" s="1"/>
      <c r="N417" s="1"/>
      <c r="O417" s="1"/>
      <c r="P417" s="1"/>
      <c r="Q417" s="1"/>
      <c r="R417" s="1"/>
      <c r="S417" s="1"/>
      <c r="T417" s="1"/>
      <c r="U417" s="1"/>
    </row>
    <row r="418" spans="2:21" ht="15" hidden="1" x14ac:dyDescent="0.25">
      <c r="B418" s="38"/>
      <c r="C418" s="1"/>
      <c r="D418" s="1"/>
      <c r="E418" s="1"/>
      <c r="F418" s="1"/>
      <c r="G418" s="1"/>
      <c r="H418" s="1"/>
      <c r="I418" s="27"/>
      <c r="J418" s="1"/>
      <c r="K418" s="1"/>
      <c r="L418" s="1"/>
      <c r="M418" s="1"/>
      <c r="N418" s="1"/>
      <c r="O418" s="1"/>
      <c r="P418" s="1"/>
      <c r="Q418" s="1"/>
      <c r="R418" s="1"/>
      <c r="S418" s="1"/>
      <c r="T418" s="1"/>
      <c r="U418" s="1"/>
    </row>
    <row r="419" spans="2:21" ht="15" hidden="1" x14ac:dyDescent="0.25">
      <c r="B419" s="38"/>
      <c r="C419" s="1"/>
      <c r="D419" s="1"/>
      <c r="E419" s="1"/>
      <c r="F419" s="1"/>
      <c r="G419" s="1"/>
      <c r="H419" s="1"/>
      <c r="I419" s="27"/>
      <c r="J419" s="1"/>
      <c r="K419" s="1"/>
      <c r="L419" s="1"/>
      <c r="M419" s="1"/>
      <c r="N419" s="1"/>
      <c r="O419" s="1"/>
      <c r="P419" s="1"/>
      <c r="Q419" s="1"/>
      <c r="R419" s="1"/>
      <c r="S419" s="1"/>
      <c r="T419" s="1"/>
      <c r="U419" s="1"/>
    </row>
    <row r="420" spans="2:21" ht="15" hidden="1" x14ac:dyDescent="0.25">
      <c r="B420" s="38"/>
      <c r="C420" s="1"/>
      <c r="D420" s="1"/>
      <c r="E420" s="1"/>
      <c r="F420" s="1"/>
      <c r="G420" s="1"/>
      <c r="H420" s="1"/>
      <c r="I420" s="27"/>
      <c r="J420" s="1"/>
      <c r="K420" s="1"/>
      <c r="L420" s="1"/>
      <c r="M420" s="1"/>
      <c r="N420" s="1"/>
      <c r="O420" s="1"/>
      <c r="P420" s="1"/>
      <c r="Q420" s="1"/>
      <c r="R420" s="1"/>
      <c r="S420" s="1"/>
      <c r="T420" s="1"/>
      <c r="U420" s="1"/>
    </row>
    <row r="421" spans="2:21" ht="15" hidden="1" x14ac:dyDescent="0.25">
      <c r="B421" s="38"/>
      <c r="C421" s="1"/>
      <c r="D421" s="1"/>
      <c r="E421" s="1"/>
      <c r="F421" s="1"/>
      <c r="G421" s="1"/>
      <c r="H421" s="1"/>
      <c r="I421" s="27"/>
      <c r="J421" s="1"/>
      <c r="K421" s="1"/>
      <c r="L421" s="1"/>
      <c r="M421" s="1"/>
      <c r="N421" s="1"/>
      <c r="O421" s="1"/>
      <c r="P421" s="1"/>
      <c r="Q421" s="1"/>
      <c r="R421" s="1"/>
      <c r="S421" s="1"/>
      <c r="T421" s="1"/>
      <c r="U421" s="1"/>
    </row>
    <row r="422" spans="2:21" ht="15" hidden="1" x14ac:dyDescent="0.25">
      <c r="B422" s="38"/>
      <c r="C422" s="1"/>
      <c r="D422" s="1"/>
      <c r="E422" s="1"/>
      <c r="F422" s="1"/>
      <c r="G422" s="1"/>
      <c r="H422" s="1"/>
      <c r="I422" s="27"/>
      <c r="J422" s="1"/>
      <c r="K422" s="1"/>
      <c r="L422" s="1"/>
      <c r="M422" s="1"/>
      <c r="N422" s="1"/>
      <c r="O422" s="1"/>
      <c r="P422" s="1"/>
      <c r="Q422" s="1"/>
      <c r="R422" s="1"/>
      <c r="S422" s="1"/>
      <c r="T422" s="1"/>
      <c r="U422" s="1"/>
    </row>
    <row r="423" spans="2:21" ht="15" hidden="1" x14ac:dyDescent="0.25">
      <c r="B423" s="38"/>
      <c r="C423" s="1"/>
      <c r="D423" s="1"/>
      <c r="E423" s="1"/>
      <c r="F423" s="1"/>
      <c r="G423" s="1"/>
      <c r="H423" s="1"/>
      <c r="I423" s="27"/>
      <c r="J423" s="1"/>
      <c r="K423" s="1"/>
      <c r="L423" s="1"/>
      <c r="M423" s="1"/>
      <c r="N423" s="1"/>
      <c r="O423" s="1"/>
      <c r="P423" s="1"/>
      <c r="Q423" s="1"/>
      <c r="R423" s="1"/>
      <c r="S423" s="1"/>
      <c r="T423" s="1"/>
      <c r="U423" s="1"/>
    </row>
    <row r="424" spans="2:21" ht="15" hidden="1" x14ac:dyDescent="0.25">
      <c r="B424" s="38"/>
      <c r="C424" s="1"/>
      <c r="D424" s="1"/>
      <c r="E424" s="1"/>
      <c r="F424" s="1"/>
      <c r="G424" s="1"/>
      <c r="H424" s="1"/>
      <c r="I424" s="27"/>
      <c r="J424" s="1"/>
      <c r="K424" s="1"/>
      <c r="L424" s="1"/>
      <c r="M424" s="1"/>
      <c r="N424" s="1"/>
      <c r="O424" s="1"/>
      <c r="P424" s="1"/>
      <c r="Q424" s="1"/>
      <c r="R424" s="1"/>
      <c r="S424" s="1"/>
      <c r="T424" s="1"/>
      <c r="U424" s="1"/>
    </row>
    <row r="425" spans="2:21" ht="15" hidden="1" x14ac:dyDescent="0.25">
      <c r="B425" s="38"/>
      <c r="C425" s="1"/>
      <c r="D425" s="1"/>
      <c r="E425" s="1"/>
      <c r="F425" s="1"/>
      <c r="G425" s="1"/>
      <c r="H425" s="1"/>
      <c r="I425" s="27"/>
      <c r="J425" s="1"/>
      <c r="K425" s="1"/>
      <c r="L425" s="1"/>
      <c r="M425" s="1"/>
      <c r="N425" s="1"/>
      <c r="O425" s="1"/>
      <c r="P425" s="1"/>
      <c r="Q425" s="1"/>
      <c r="R425" s="1"/>
      <c r="S425" s="1"/>
      <c r="T425" s="1"/>
      <c r="U425" s="1"/>
    </row>
    <row r="426" spans="2:21" ht="15" hidden="1" x14ac:dyDescent="0.25">
      <c r="B426" s="38"/>
      <c r="C426" s="1"/>
      <c r="D426" s="1"/>
      <c r="E426" s="1"/>
      <c r="F426" s="1"/>
      <c r="G426" s="1"/>
      <c r="H426" s="1"/>
      <c r="I426" s="27"/>
      <c r="J426" s="1"/>
      <c r="K426" s="1"/>
      <c r="L426" s="1"/>
      <c r="M426" s="1"/>
      <c r="N426" s="1"/>
      <c r="O426" s="1"/>
      <c r="P426" s="1"/>
      <c r="Q426" s="1"/>
      <c r="R426" s="1"/>
      <c r="S426" s="1"/>
      <c r="T426" s="1"/>
      <c r="U426" s="1"/>
    </row>
    <row r="427" spans="2:21" ht="15" hidden="1" x14ac:dyDescent="0.25">
      <c r="B427" s="38"/>
      <c r="C427" s="1"/>
      <c r="D427" s="1"/>
      <c r="E427" s="1"/>
      <c r="F427" s="1"/>
      <c r="G427" s="1"/>
      <c r="H427" s="1"/>
      <c r="I427" s="27"/>
      <c r="J427" s="1"/>
      <c r="K427" s="1"/>
      <c r="L427" s="1"/>
      <c r="M427" s="1"/>
      <c r="N427" s="1"/>
      <c r="O427" s="1"/>
      <c r="P427" s="1"/>
      <c r="Q427" s="1"/>
      <c r="R427" s="1"/>
      <c r="S427" s="1"/>
      <c r="T427" s="1"/>
      <c r="U427" s="1"/>
    </row>
    <row r="428" spans="2:21" ht="15" hidden="1" x14ac:dyDescent="0.25">
      <c r="B428" s="38"/>
      <c r="C428" s="1"/>
      <c r="D428" s="1"/>
      <c r="E428" s="1"/>
      <c r="F428" s="1"/>
      <c r="G428" s="1"/>
      <c r="H428" s="1"/>
      <c r="I428" s="27"/>
      <c r="J428" s="1"/>
      <c r="K428" s="1"/>
      <c r="L428" s="1"/>
      <c r="M428" s="1"/>
      <c r="N428" s="1"/>
      <c r="O428" s="1"/>
      <c r="P428" s="1"/>
      <c r="Q428" s="1"/>
      <c r="R428" s="1"/>
      <c r="S428" s="1"/>
      <c r="T428" s="1"/>
      <c r="U428" s="1"/>
    </row>
    <row r="429" spans="2:21" ht="15" hidden="1" x14ac:dyDescent="0.25">
      <c r="B429" s="38"/>
      <c r="C429" s="1"/>
      <c r="D429" s="1"/>
      <c r="E429" s="1"/>
      <c r="F429" s="1"/>
      <c r="G429" s="1"/>
      <c r="H429" s="1"/>
      <c r="I429" s="27"/>
      <c r="J429" s="1"/>
      <c r="K429" s="1"/>
      <c r="L429" s="1"/>
      <c r="M429" s="1"/>
      <c r="N429" s="1"/>
      <c r="O429" s="1"/>
      <c r="P429" s="1"/>
      <c r="Q429" s="1"/>
      <c r="R429" s="1"/>
      <c r="S429" s="1"/>
      <c r="T429" s="1"/>
      <c r="U429" s="1"/>
    </row>
    <row r="430" spans="2:21" ht="15" hidden="1" x14ac:dyDescent="0.25">
      <c r="B430" s="38"/>
      <c r="C430" s="1"/>
      <c r="D430" s="1"/>
      <c r="E430" s="1"/>
      <c r="F430" s="1"/>
      <c r="G430" s="1"/>
      <c r="H430" s="1"/>
      <c r="I430" s="27"/>
      <c r="J430" s="1"/>
      <c r="K430" s="1"/>
      <c r="L430" s="1"/>
      <c r="M430" s="1"/>
      <c r="N430" s="1"/>
      <c r="O430" s="1"/>
      <c r="P430" s="1"/>
      <c r="Q430" s="1"/>
      <c r="R430" s="1"/>
      <c r="S430" s="1"/>
      <c r="T430" s="1"/>
      <c r="U430" s="1"/>
    </row>
    <row r="431" spans="2:21" ht="15" hidden="1" x14ac:dyDescent="0.25">
      <c r="B431" s="38"/>
      <c r="C431" s="1"/>
      <c r="D431" s="1"/>
      <c r="E431" s="1"/>
      <c r="F431" s="1"/>
      <c r="G431" s="1"/>
      <c r="H431" s="1"/>
      <c r="I431" s="27"/>
      <c r="J431" s="1"/>
      <c r="K431" s="1"/>
      <c r="L431" s="1"/>
      <c r="M431" s="1"/>
      <c r="N431" s="1"/>
      <c r="O431" s="1"/>
      <c r="P431" s="1"/>
      <c r="Q431" s="1"/>
      <c r="R431" s="1"/>
      <c r="S431" s="1"/>
      <c r="T431" s="1"/>
      <c r="U431" s="1"/>
    </row>
    <row r="432" spans="2:21" ht="15" hidden="1" x14ac:dyDescent="0.25">
      <c r="B432" s="38"/>
      <c r="C432" s="1"/>
      <c r="D432" s="1"/>
      <c r="E432" s="1"/>
      <c r="F432" s="1"/>
      <c r="G432" s="1"/>
      <c r="H432" s="1"/>
      <c r="I432" s="27"/>
      <c r="J432" s="1"/>
      <c r="K432" s="1"/>
      <c r="L432" s="1"/>
      <c r="M432" s="1"/>
      <c r="N432" s="1"/>
      <c r="O432" s="1"/>
      <c r="P432" s="1"/>
      <c r="Q432" s="1"/>
      <c r="R432" s="1"/>
      <c r="S432" s="1"/>
      <c r="T432" s="1"/>
      <c r="U432" s="1"/>
    </row>
    <row r="433" spans="2:21" ht="15" hidden="1" x14ac:dyDescent="0.25">
      <c r="B433" s="38"/>
      <c r="C433" s="1"/>
      <c r="D433" s="1"/>
      <c r="E433" s="1"/>
      <c r="F433" s="1"/>
      <c r="G433" s="1"/>
      <c r="H433" s="1"/>
      <c r="I433" s="27"/>
      <c r="J433" s="1"/>
      <c r="K433" s="1"/>
      <c r="L433" s="1"/>
      <c r="M433" s="1"/>
      <c r="N433" s="1"/>
      <c r="O433" s="1"/>
      <c r="P433" s="1"/>
      <c r="Q433" s="1"/>
      <c r="R433" s="1"/>
      <c r="S433" s="1"/>
      <c r="T433" s="1"/>
      <c r="U433" s="1"/>
    </row>
    <row r="434" spans="2:21" ht="15" hidden="1" x14ac:dyDescent="0.25">
      <c r="B434" s="38"/>
      <c r="C434" s="1"/>
      <c r="D434" s="1"/>
      <c r="E434" s="1"/>
      <c r="F434" s="1"/>
      <c r="G434" s="1"/>
      <c r="H434" s="1"/>
      <c r="I434" s="27"/>
      <c r="J434" s="1"/>
      <c r="K434" s="1"/>
      <c r="L434" s="1"/>
      <c r="M434" s="1"/>
      <c r="N434" s="1"/>
      <c r="O434" s="1"/>
      <c r="P434" s="1"/>
      <c r="Q434" s="1"/>
      <c r="R434" s="1"/>
      <c r="S434" s="1"/>
      <c r="T434" s="1"/>
      <c r="U434" s="1"/>
    </row>
    <row r="435" spans="2:21" ht="15" hidden="1" x14ac:dyDescent="0.25">
      <c r="B435" s="38"/>
      <c r="C435" s="1"/>
      <c r="D435" s="1"/>
      <c r="E435" s="1"/>
      <c r="F435" s="1"/>
      <c r="G435" s="1"/>
      <c r="H435" s="1"/>
      <c r="I435" s="27"/>
      <c r="J435" s="1"/>
      <c r="K435" s="1"/>
      <c r="L435" s="1"/>
      <c r="M435" s="1"/>
      <c r="N435" s="1"/>
      <c r="O435" s="1"/>
      <c r="P435" s="1"/>
      <c r="Q435" s="1"/>
      <c r="R435" s="1"/>
      <c r="S435" s="1"/>
      <c r="T435" s="1"/>
      <c r="U435" s="1"/>
    </row>
    <row r="436" spans="2:21" ht="15" hidden="1" x14ac:dyDescent="0.25">
      <c r="B436" s="38"/>
      <c r="C436" s="1"/>
      <c r="D436" s="1"/>
      <c r="E436" s="1"/>
      <c r="F436" s="1"/>
      <c r="G436" s="1"/>
      <c r="H436" s="1"/>
      <c r="I436" s="27"/>
      <c r="J436" s="1"/>
      <c r="K436" s="1"/>
      <c r="L436" s="1"/>
      <c r="M436" s="1"/>
      <c r="N436" s="1"/>
      <c r="O436" s="1"/>
      <c r="P436" s="1"/>
      <c r="Q436" s="1"/>
      <c r="R436" s="1"/>
      <c r="S436" s="1"/>
      <c r="T436" s="1"/>
      <c r="U436" s="1"/>
    </row>
    <row r="437" spans="2:21" ht="15" hidden="1" x14ac:dyDescent="0.25">
      <c r="B437" s="38"/>
      <c r="C437" s="1"/>
      <c r="D437" s="1"/>
      <c r="E437" s="1"/>
      <c r="F437" s="1"/>
      <c r="G437" s="1"/>
      <c r="H437" s="1"/>
      <c r="I437" s="27"/>
      <c r="J437" s="1"/>
      <c r="K437" s="1"/>
      <c r="L437" s="1"/>
      <c r="M437" s="1"/>
      <c r="N437" s="1"/>
      <c r="O437" s="1"/>
      <c r="P437" s="1"/>
      <c r="Q437" s="1"/>
      <c r="R437" s="1"/>
      <c r="S437" s="1"/>
      <c r="T437" s="1"/>
      <c r="U437" s="1"/>
    </row>
    <row r="438" spans="2:21" ht="15" hidden="1" x14ac:dyDescent="0.25">
      <c r="B438" s="38"/>
      <c r="C438" s="1"/>
      <c r="D438" s="1"/>
      <c r="E438" s="1"/>
      <c r="F438" s="1"/>
      <c r="G438" s="1"/>
      <c r="H438" s="1"/>
      <c r="I438" s="27"/>
      <c r="J438" s="1"/>
      <c r="K438" s="1"/>
      <c r="L438" s="1"/>
      <c r="M438" s="1"/>
      <c r="N438" s="1"/>
      <c r="O438" s="1"/>
      <c r="P438" s="1"/>
      <c r="Q438" s="1"/>
      <c r="R438" s="1"/>
      <c r="S438" s="1"/>
      <c r="T438" s="1"/>
      <c r="U438" s="1"/>
    </row>
    <row r="439" spans="2:21" ht="15" hidden="1" x14ac:dyDescent="0.25">
      <c r="B439" s="38"/>
      <c r="C439" s="1"/>
      <c r="D439" s="1"/>
      <c r="E439" s="1"/>
      <c r="F439" s="1"/>
      <c r="G439" s="1"/>
      <c r="H439" s="1"/>
      <c r="I439" s="27"/>
      <c r="J439" s="1"/>
      <c r="K439" s="1"/>
      <c r="L439" s="1"/>
      <c r="M439" s="1"/>
      <c r="N439" s="1"/>
      <c r="O439" s="1"/>
      <c r="P439" s="1"/>
      <c r="Q439" s="1"/>
      <c r="R439" s="1"/>
      <c r="S439" s="1"/>
      <c r="T439" s="1"/>
      <c r="U439" s="1"/>
    </row>
    <row r="440" spans="2:21" ht="15" hidden="1" x14ac:dyDescent="0.25">
      <c r="B440" s="38"/>
      <c r="C440" s="1"/>
      <c r="D440" s="1"/>
      <c r="E440" s="1"/>
      <c r="F440" s="1"/>
      <c r="G440" s="1"/>
      <c r="H440" s="1"/>
      <c r="I440" s="27"/>
      <c r="J440" s="1"/>
      <c r="K440" s="1"/>
      <c r="L440" s="1"/>
      <c r="M440" s="1"/>
      <c r="N440" s="1"/>
      <c r="O440" s="1"/>
      <c r="P440" s="1"/>
      <c r="Q440" s="1"/>
      <c r="R440" s="1"/>
      <c r="S440" s="1"/>
      <c r="T440" s="1"/>
      <c r="U440" s="1"/>
    </row>
    <row r="441" spans="2:21" ht="15" hidden="1" x14ac:dyDescent="0.25">
      <c r="B441" s="38"/>
      <c r="C441" s="1"/>
      <c r="D441" s="1"/>
      <c r="E441" s="1"/>
      <c r="F441" s="1"/>
      <c r="G441" s="1"/>
      <c r="H441" s="1"/>
      <c r="I441" s="27"/>
      <c r="J441" s="1"/>
      <c r="K441" s="1"/>
      <c r="L441" s="1"/>
      <c r="M441" s="1"/>
      <c r="N441" s="1"/>
      <c r="O441" s="1"/>
      <c r="P441" s="1"/>
      <c r="Q441" s="1"/>
      <c r="R441" s="1"/>
      <c r="S441" s="1"/>
      <c r="T441" s="1"/>
      <c r="U441" s="1"/>
    </row>
    <row r="442" spans="2:21" ht="15" hidden="1" x14ac:dyDescent="0.25">
      <c r="B442" s="38"/>
      <c r="C442" s="1"/>
      <c r="D442" s="1"/>
      <c r="E442" s="1"/>
      <c r="F442" s="1"/>
      <c r="G442" s="1"/>
      <c r="H442" s="1"/>
      <c r="I442" s="27"/>
      <c r="J442" s="1"/>
      <c r="K442" s="1"/>
      <c r="L442" s="1"/>
      <c r="M442" s="1"/>
      <c r="N442" s="1"/>
      <c r="O442" s="1"/>
      <c r="P442" s="1"/>
      <c r="Q442" s="1"/>
      <c r="R442" s="1"/>
      <c r="S442" s="1"/>
      <c r="T442" s="1"/>
      <c r="U442" s="1"/>
    </row>
    <row r="443" spans="2:21" ht="15" hidden="1" x14ac:dyDescent="0.25">
      <c r="B443" s="38"/>
      <c r="C443" s="1"/>
      <c r="D443" s="1"/>
      <c r="E443" s="1"/>
      <c r="F443" s="1"/>
      <c r="G443" s="1"/>
      <c r="H443" s="1"/>
      <c r="I443" s="27"/>
      <c r="J443" s="1"/>
      <c r="K443" s="1"/>
      <c r="L443" s="1"/>
      <c r="M443" s="1"/>
      <c r="N443" s="1"/>
      <c r="O443" s="1"/>
      <c r="P443" s="1"/>
      <c r="Q443" s="1"/>
      <c r="R443" s="1"/>
      <c r="S443" s="1"/>
      <c r="T443" s="1"/>
      <c r="U443" s="1"/>
    </row>
    <row r="444" spans="2:21" ht="15" hidden="1" x14ac:dyDescent="0.25">
      <c r="B444" s="38"/>
      <c r="C444" s="1"/>
      <c r="D444" s="1"/>
      <c r="E444" s="1"/>
      <c r="F444" s="1"/>
      <c r="G444" s="1"/>
      <c r="H444" s="1"/>
      <c r="I444" s="27"/>
      <c r="J444" s="1"/>
      <c r="K444" s="1"/>
      <c r="L444" s="1"/>
      <c r="M444" s="1"/>
      <c r="N444" s="1"/>
      <c r="O444" s="1"/>
      <c r="P444" s="1"/>
      <c r="Q444" s="1"/>
      <c r="R444" s="1"/>
      <c r="S444" s="1"/>
      <c r="T444" s="1"/>
      <c r="U444" s="1"/>
    </row>
    <row r="445" spans="2:21" ht="15" hidden="1" x14ac:dyDescent="0.25">
      <c r="B445" s="38"/>
      <c r="C445" s="1"/>
      <c r="D445" s="1"/>
      <c r="E445" s="1"/>
      <c r="F445" s="1"/>
      <c r="G445" s="1"/>
      <c r="H445" s="1"/>
      <c r="I445" s="27"/>
      <c r="J445" s="1"/>
      <c r="K445" s="1"/>
      <c r="L445" s="1"/>
      <c r="M445" s="1"/>
      <c r="N445" s="1"/>
      <c r="O445" s="1"/>
      <c r="P445" s="1"/>
      <c r="Q445" s="1"/>
      <c r="R445" s="1"/>
      <c r="S445" s="1"/>
      <c r="T445" s="1"/>
      <c r="U445" s="1"/>
    </row>
    <row r="446" spans="2:21" ht="15" hidden="1" x14ac:dyDescent="0.25">
      <c r="B446" s="38"/>
      <c r="C446" s="1"/>
      <c r="D446" s="1"/>
      <c r="E446" s="1"/>
      <c r="F446" s="1"/>
      <c r="G446" s="1"/>
      <c r="H446" s="1"/>
      <c r="I446" s="27"/>
      <c r="J446" s="1"/>
      <c r="K446" s="1"/>
      <c r="L446" s="1"/>
      <c r="M446" s="1"/>
      <c r="N446" s="1"/>
      <c r="O446" s="1"/>
      <c r="P446" s="1"/>
      <c r="Q446" s="1"/>
      <c r="R446" s="1"/>
      <c r="S446" s="1"/>
      <c r="T446" s="1"/>
      <c r="U446" s="1"/>
    </row>
    <row r="447" spans="2:21" ht="15" hidden="1" x14ac:dyDescent="0.25">
      <c r="B447" s="38"/>
      <c r="C447" s="1"/>
      <c r="D447" s="1"/>
      <c r="E447" s="1"/>
      <c r="F447" s="1"/>
      <c r="G447" s="1"/>
      <c r="H447" s="1"/>
      <c r="I447" s="27"/>
      <c r="J447" s="1"/>
      <c r="K447" s="1"/>
      <c r="L447" s="1"/>
      <c r="M447" s="1"/>
      <c r="N447" s="1"/>
      <c r="O447" s="1"/>
      <c r="P447" s="1"/>
      <c r="Q447" s="1"/>
      <c r="R447" s="1"/>
      <c r="S447" s="1"/>
      <c r="T447" s="1"/>
      <c r="U447" s="1"/>
    </row>
    <row r="448" spans="2:21" ht="15" hidden="1" x14ac:dyDescent="0.25">
      <c r="B448" s="38"/>
      <c r="C448" s="1"/>
      <c r="D448" s="1"/>
      <c r="E448" s="1"/>
      <c r="F448" s="1"/>
      <c r="G448" s="1"/>
      <c r="H448" s="1"/>
      <c r="I448" s="27"/>
      <c r="J448" s="1"/>
      <c r="K448" s="1"/>
      <c r="L448" s="1"/>
      <c r="M448" s="1"/>
      <c r="N448" s="1"/>
      <c r="O448" s="1"/>
      <c r="P448" s="1"/>
      <c r="Q448" s="1"/>
      <c r="R448" s="1"/>
      <c r="S448" s="1"/>
      <c r="T448" s="1"/>
      <c r="U448" s="1"/>
    </row>
    <row r="449" spans="2:21" ht="15" hidden="1" x14ac:dyDescent="0.25">
      <c r="B449" s="38"/>
      <c r="C449" s="1"/>
      <c r="D449" s="1"/>
      <c r="E449" s="1"/>
      <c r="F449" s="1"/>
      <c r="G449" s="1"/>
      <c r="H449" s="1"/>
      <c r="I449" s="27"/>
      <c r="J449" s="1"/>
      <c r="K449" s="1"/>
      <c r="L449" s="1"/>
      <c r="M449" s="1"/>
      <c r="N449" s="1"/>
      <c r="O449" s="1"/>
      <c r="P449" s="1"/>
      <c r="Q449" s="1"/>
      <c r="R449" s="1"/>
      <c r="S449" s="1"/>
      <c r="T449" s="1"/>
      <c r="U449" s="1"/>
    </row>
    <row r="450" spans="2:21" ht="15" hidden="1" x14ac:dyDescent="0.25">
      <c r="B450" s="38"/>
      <c r="C450" s="1"/>
      <c r="D450" s="1"/>
      <c r="E450" s="1"/>
      <c r="F450" s="1"/>
      <c r="G450" s="1"/>
      <c r="H450" s="1"/>
      <c r="I450" s="27"/>
      <c r="J450" s="1"/>
      <c r="K450" s="1"/>
      <c r="L450" s="1"/>
      <c r="M450" s="1"/>
      <c r="N450" s="1"/>
      <c r="O450" s="1"/>
      <c r="P450" s="1"/>
      <c r="Q450" s="1"/>
      <c r="R450" s="1"/>
      <c r="S450" s="1"/>
      <c r="T450" s="1"/>
      <c r="U450" s="1"/>
    </row>
    <row r="451" spans="2:21" ht="15" hidden="1" x14ac:dyDescent="0.25">
      <c r="B451" s="38"/>
      <c r="C451" s="1"/>
      <c r="D451" s="1"/>
      <c r="E451" s="1"/>
      <c r="F451" s="1"/>
      <c r="G451" s="1"/>
      <c r="H451" s="1"/>
      <c r="I451" s="27"/>
      <c r="J451" s="1"/>
      <c r="K451" s="1"/>
      <c r="L451" s="1"/>
      <c r="M451" s="1"/>
      <c r="N451" s="1"/>
      <c r="O451" s="1"/>
      <c r="P451" s="1"/>
      <c r="Q451" s="1"/>
      <c r="R451" s="1"/>
      <c r="S451" s="1"/>
      <c r="T451" s="1"/>
      <c r="U451" s="1"/>
    </row>
    <row r="452" spans="2:21" ht="15" hidden="1" x14ac:dyDescent="0.25">
      <c r="B452" s="38"/>
      <c r="C452" s="1"/>
      <c r="D452" s="1"/>
      <c r="E452" s="1"/>
      <c r="F452" s="1"/>
      <c r="G452" s="1"/>
      <c r="H452" s="1"/>
      <c r="I452" s="27"/>
      <c r="J452" s="1"/>
      <c r="K452" s="1"/>
      <c r="L452" s="1"/>
      <c r="M452" s="1"/>
      <c r="N452" s="1"/>
      <c r="O452" s="1"/>
      <c r="P452" s="1"/>
      <c r="Q452" s="1"/>
      <c r="R452" s="1"/>
      <c r="S452" s="1"/>
      <c r="T452" s="1"/>
      <c r="U452" s="1"/>
    </row>
    <row r="453" spans="2:21" ht="15" hidden="1" x14ac:dyDescent="0.25">
      <c r="B453" s="38"/>
      <c r="C453" s="1"/>
      <c r="D453" s="1"/>
      <c r="E453" s="1"/>
      <c r="F453" s="1"/>
      <c r="G453" s="1"/>
      <c r="H453" s="1"/>
      <c r="I453" s="27"/>
      <c r="J453" s="1"/>
      <c r="K453" s="1"/>
      <c r="L453" s="1"/>
      <c r="M453" s="1"/>
      <c r="N453" s="1"/>
      <c r="O453" s="1"/>
      <c r="P453" s="1"/>
      <c r="Q453" s="1"/>
      <c r="R453" s="1"/>
      <c r="S453" s="1"/>
      <c r="T453" s="1"/>
      <c r="U453" s="1"/>
    </row>
    <row r="454" spans="2:21" ht="15" hidden="1" x14ac:dyDescent="0.25">
      <c r="B454" s="38"/>
      <c r="C454" s="1"/>
      <c r="D454" s="1"/>
      <c r="E454" s="1"/>
      <c r="F454" s="1"/>
      <c r="G454" s="1"/>
      <c r="H454" s="1"/>
      <c r="I454" s="27"/>
      <c r="J454" s="1"/>
      <c r="K454" s="1"/>
      <c r="L454" s="1"/>
      <c r="M454" s="1"/>
      <c r="N454" s="1"/>
      <c r="O454" s="1"/>
      <c r="P454" s="1"/>
      <c r="Q454" s="1"/>
      <c r="R454" s="1"/>
      <c r="S454" s="1"/>
      <c r="T454" s="1"/>
      <c r="U454" s="1"/>
    </row>
    <row r="455" spans="2:21" ht="15" hidden="1" x14ac:dyDescent="0.25">
      <c r="B455" s="38"/>
      <c r="C455" s="1"/>
      <c r="D455" s="1"/>
      <c r="E455" s="1"/>
      <c r="F455" s="1"/>
      <c r="G455" s="1"/>
      <c r="H455" s="1"/>
      <c r="I455" s="27"/>
      <c r="J455" s="1"/>
      <c r="K455" s="1"/>
      <c r="L455" s="1"/>
      <c r="M455" s="1"/>
      <c r="N455" s="1"/>
      <c r="O455" s="1"/>
      <c r="P455" s="1"/>
      <c r="Q455" s="1"/>
      <c r="R455" s="1"/>
      <c r="S455" s="1"/>
      <c r="T455" s="1"/>
      <c r="U455" s="1"/>
    </row>
    <row r="456" spans="2:21" ht="15" hidden="1" x14ac:dyDescent="0.25">
      <c r="B456" s="38"/>
      <c r="C456" s="1"/>
      <c r="D456" s="1"/>
      <c r="E456" s="1"/>
      <c r="F456" s="1"/>
      <c r="G456" s="1"/>
      <c r="H456" s="1"/>
      <c r="I456" s="27"/>
      <c r="J456" s="1"/>
      <c r="K456" s="1"/>
      <c r="L456" s="1"/>
      <c r="M456" s="1"/>
      <c r="N456" s="1"/>
      <c r="O456" s="1"/>
      <c r="P456" s="1"/>
      <c r="Q456" s="1"/>
      <c r="R456" s="1"/>
      <c r="S456" s="1"/>
      <c r="T456" s="1"/>
      <c r="U456" s="1"/>
    </row>
    <row r="457" spans="2:21" ht="15" hidden="1" x14ac:dyDescent="0.25">
      <c r="B457" s="38"/>
      <c r="C457" s="1"/>
      <c r="D457" s="1"/>
      <c r="E457" s="1"/>
      <c r="F457" s="1"/>
      <c r="G457" s="1"/>
      <c r="H457" s="1"/>
      <c r="I457" s="27"/>
      <c r="J457" s="1"/>
      <c r="K457" s="1"/>
      <c r="L457" s="1"/>
      <c r="M457" s="1"/>
      <c r="N457" s="1"/>
      <c r="O457" s="1"/>
      <c r="P457" s="1"/>
      <c r="Q457" s="1"/>
      <c r="R457" s="1"/>
      <c r="S457" s="1"/>
      <c r="T457" s="1"/>
      <c r="U457" s="1"/>
    </row>
    <row r="458" spans="2:21" ht="15" hidden="1" x14ac:dyDescent="0.25">
      <c r="B458" s="38"/>
      <c r="C458" s="1"/>
      <c r="D458" s="1"/>
      <c r="E458" s="1"/>
      <c r="F458" s="1"/>
      <c r="G458" s="1"/>
      <c r="H458" s="1"/>
      <c r="I458" s="27"/>
      <c r="J458" s="1"/>
      <c r="K458" s="1"/>
      <c r="L458" s="1"/>
      <c r="M458" s="1"/>
      <c r="N458" s="1"/>
      <c r="O458" s="1"/>
      <c r="P458" s="1"/>
      <c r="Q458" s="1"/>
      <c r="R458" s="1"/>
      <c r="S458" s="1"/>
      <c r="T458" s="1"/>
      <c r="U458" s="1"/>
    </row>
    <row r="459" spans="2:21" ht="15" hidden="1" x14ac:dyDescent="0.25">
      <c r="B459" s="38"/>
      <c r="C459" s="1"/>
      <c r="D459" s="1"/>
      <c r="E459" s="1"/>
      <c r="F459" s="1"/>
      <c r="G459" s="1"/>
      <c r="H459" s="1"/>
      <c r="I459" s="27"/>
      <c r="J459" s="1"/>
      <c r="K459" s="1"/>
      <c r="L459" s="1"/>
      <c r="M459" s="1"/>
      <c r="N459" s="1"/>
      <c r="O459" s="1"/>
      <c r="P459" s="1"/>
      <c r="Q459" s="1"/>
      <c r="R459" s="1"/>
      <c r="S459" s="1"/>
      <c r="T459" s="1"/>
      <c r="U459" s="1"/>
    </row>
    <row r="460" spans="2:21" ht="15" hidden="1" x14ac:dyDescent="0.25">
      <c r="B460" s="38"/>
      <c r="C460" s="1"/>
      <c r="D460" s="1"/>
      <c r="E460" s="1"/>
      <c r="F460" s="1"/>
      <c r="G460" s="1"/>
      <c r="H460" s="1"/>
      <c r="I460" s="27"/>
      <c r="J460" s="1"/>
      <c r="K460" s="1"/>
      <c r="L460" s="1"/>
      <c r="M460" s="1"/>
      <c r="N460" s="1"/>
      <c r="O460" s="1"/>
      <c r="P460" s="1"/>
      <c r="Q460" s="1"/>
      <c r="R460" s="1"/>
      <c r="S460" s="1"/>
      <c r="T460" s="1"/>
      <c r="U460" s="1"/>
    </row>
    <row r="461" spans="2:21" ht="15" hidden="1" x14ac:dyDescent="0.25">
      <c r="B461" s="38"/>
      <c r="C461" s="1"/>
      <c r="D461" s="1"/>
      <c r="E461" s="1"/>
      <c r="F461" s="1"/>
      <c r="G461" s="1"/>
      <c r="H461" s="1"/>
      <c r="I461" s="27"/>
      <c r="J461" s="1"/>
      <c r="K461" s="1"/>
      <c r="L461" s="1"/>
      <c r="M461" s="1"/>
      <c r="N461" s="1"/>
      <c r="O461" s="1"/>
      <c r="P461" s="1"/>
      <c r="Q461" s="1"/>
      <c r="R461" s="1"/>
      <c r="S461" s="1"/>
      <c r="T461" s="1"/>
      <c r="U461" s="1"/>
    </row>
    <row r="462" spans="2:21" ht="15" hidden="1" x14ac:dyDescent="0.25">
      <c r="B462" s="38"/>
      <c r="C462" s="1"/>
      <c r="D462" s="1"/>
      <c r="E462" s="1"/>
      <c r="F462" s="1"/>
      <c r="G462" s="1"/>
      <c r="H462" s="1"/>
      <c r="I462" s="27"/>
      <c r="J462" s="1"/>
      <c r="K462" s="1"/>
      <c r="L462" s="1"/>
      <c r="M462" s="1"/>
      <c r="N462" s="1"/>
      <c r="O462" s="1"/>
      <c r="P462" s="1"/>
      <c r="Q462" s="1"/>
      <c r="R462" s="1"/>
      <c r="S462" s="1"/>
      <c r="T462" s="1"/>
      <c r="U462" s="1"/>
    </row>
    <row r="463" spans="2:21" ht="15" hidden="1" x14ac:dyDescent="0.25">
      <c r="B463" s="38"/>
      <c r="C463" s="1"/>
      <c r="D463" s="1"/>
      <c r="E463" s="1"/>
      <c r="F463" s="1"/>
      <c r="G463" s="1"/>
      <c r="H463" s="1"/>
      <c r="I463" s="27"/>
      <c r="J463" s="1"/>
      <c r="K463" s="1"/>
      <c r="L463" s="1"/>
      <c r="M463" s="1"/>
      <c r="N463" s="1"/>
      <c r="O463" s="1"/>
      <c r="P463" s="1"/>
      <c r="Q463" s="1"/>
      <c r="R463" s="1"/>
      <c r="S463" s="1"/>
      <c r="T463" s="1"/>
      <c r="U463" s="1"/>
    </row>
    <row r="464" spans="2:21" ht="15" hidden="1" x14ac:dyDescent="0.25">
      <c r="B464" s="38"/>
      <c r="C464" s="1"/>
      <c r="D464" s="1"/>
      <c r="E464" s="1"/>
      <c r="F464" s="1"/>
      <c r="G464" s="1"/>
      <c r="H464" s="1"/>
      <c r="I464" s="27"/>
      <c r="J464" s="1"/>
      <c r="K464" s="1"/>
      <c r="L464" s="1"/>
      <c r="M464" s="1"/>
      <c r="N464" s="1"/>
      <c r="O464" s="1"/>
      <c r="P464" s="1"/>
      <c r="Q464" s="1"/>
      <c r="R464" s="1"/>
      <c r="S464" s="1"/>
      <c r="T464" s="1"/>
      <c r="U464" s="1"/>
    </row>
    <row r="465" spans="2:21" ht="15" hidden="1" x14ac:dyDescent="0.25">
      <c r="B465" s="38"/>
      <c r="C465" s="1"/>
      <c r="D465" s="1"/>
      <c r="E465" s="1"/>
      <c r="F465" s="1"/>
      <c r="G465" s="1"/>
      <c r="H465" s="1"/>
      <c r="I465" s="27"/>
      <c r="J465" s="1"/>
      <c r="K465" s="1"/>
      <c r="L465" s="1"/>
      <c r="M465" s="1"/>
      <c r="N465" s="1"/>
      <c r="O465" s="1"/>
      <c r="P465" s="1"/>
      <c r="Q465" s="1"/>
      <c r="R465" s="1"/>
      <c r="S465" s="1"/>
      <c r="T465" s="1"/>
      <c r="U465" s="1"/>
    </row>
    <row r="466" spans="2:21" ht="15" hidden="1" x14ac:dyDescent="0.25">
      <c r="B466" s="38"/>
      <c r="C466" s="1"/>
      <c r="D466" s="1"/>
      <c r="E466" s="1"/>
      <c r="F466" s="1"/>
      <c r="G466" s="1"/>
      <c r="H466" s="1"/>
      <c r="I466" s="27"/>
      <c r="J466" s="1"/>
      <c r="K466" s="1"/>
      <c r="L466" s="1"/>
      <c r="M466" s="1"/>
      <c r="N466" s="1"/>
      <c r="O466" s="1"/>
      <c r="P466" s="1"/>
      <c r="Q466" s="1"/>
      <c r="R466" s="1"/>
      <c r="S466" s="1"/>
      <c r="T466" s="1"/>
      <c r="U466" s="1"/>
    </row>
    <row r="467" spans="2:21" ht="15" hidden="1" x14ac:dyDescent="0.25">
      <c r="B467" s="38"/>
      <c r="C467" s="1"/>
      <c r="D467" s="1"/>
      <c r="E467" s="1"/>
      <c r="F467" s="1"/>
      <c r="G467" s="1"/>
      <c r="H467" s="1"/>
      <c r="I467" s="27"/>
      <c r="J467" s="1"/>
      <c r="K467" s="1"/>
      <c r="L467" s="1"/>
      <c r="M467" s="1"/>
      <c r="N467" s="1"/>
      <c r="O467" s="1"/>
      <c r="P467" s="1"/>
      <c r="Q467" s="1"/>
      <c r="R467" s="1"/>
      <c r="S467" s="1"/>
      <c r="T467" s="1"/>
      <c r="U467" s="1"/>
    </row>
    <row r="468" spans="2:21" ht="15" hidden="1" x14ac:dyDescent="0.25">
      <c r="B468" s="38"/>
      <c r="C468" s="1"/>
      <c r="D468" s="1"/>
      <c r="E468" s="1"/>
      <c r="F468" s="1"/>
      <c r="G468" s="1"/>
      <c r="H468" s="1"/>
      <c r="I468" s="27"/>
      <c r="J468" s="1"/>
      <c r="K468" s="1"/>
      <c r="L468" s="1"/>
      <c r="M468" s="1"/>
      <c r="N468" s="1"/>
      <c r="O468" s="1"/>
      <c r="P468" s="1"/>
      <c r="Q468" s="1"/>
      <c r="R468" s="1"/>
      <c r="S468" s="1"/>
      <c r="T468" s="1"/>
      <c r="U468" s="1"/>
    </row>
    <row r="469" spans="2:21" ht="15" hidden="1" x14ac:dyDescent="0.25">
      <c r="B469" s="38"/>
      <c r="C469" s="1"/>
      <c r="D469" s="1"/>
      <c r="E469" s="1"/>
      <c r="F469" s="1"/>
      <c r="G469" s="1"/>
      <c r="H469" s="1"/>
      <c r="I469" s="27"/>
      <c r="J469" s="1"/>
      <c r="K469" s="1"/>
      <c r="L469" s="1"/>
      <c r="M469" s="1"/>
      <c r="N469" s="1"/>
      <c r="O469" s="1"/>
      <c r="P469" s="1"/>
      <c r="Q469" s="1"/>
      <c r="R469" s="1"/>
      <c r="S469" s="1"/>
      <c r="T469" s="1"/>
      <c r="U469" s="1"/>
    </row>
    <row r="470" spans="2:21" ht="15" hidden="1" x14ac:dyDescent="0.25">
      <c r="B470" s="38"/>
      <c r="C470" s="1"/>
      <c r="D470" s="1"/>
      <c r="E470" s="1"/>
      <c r="F470" s="1"/>
      <c r="G470" s="1"/>
      <c r="H470" s="1"/>
      <c r="I470" s="27"/>
      <c r="J470" s="1"/>
      <c r="K470" s="1"/>
      <c r="L470" s="1"/>
      <c r="M470" s="1"/>
      <c r="N470" s="1"/>
      <c r="O470" s="1"/>
      <c r="P470" s="1"/>
      <c r="Q470" s="1"/>
      <c r="R470" s="1"/>
      <c r="S470" s="1"/>
      <c r="T470" s="1"/>
      <c r="U470" s="1"/>
    </row>
    <row r="471" spans="2:21" ht="15" hidden="1" x14ac:dyDescent="0.25">
      <c r="B471" s="38"/>
      <c r="C471" s="1"/>
      <c r="D471" s="1"/>
      <c r="E471" s="1"/>
      <c r="F471" s="1"/>
      <c r="G471" s="1"/>
      <c r="H471" s="1"/>
      <c r="I471" s="27"/>
      <c r="J471" s="1"/>
      <c r="K471" s="1"/>
      <c r="L471" s="1"/>
      <c r="M471" s="1"/>
      <c r="N471" s="1"/>
      <c r="O471" s="1"/>
      <c r="P471" s="1"/>
      <c r="Q471" s="1"/>
      <c r="R471" s="1"/>
      <c r="S471" s="1"/>
      <c r="T471" s="1"/>
      <c r="U471" s="1"/>
    </row>
    <row r="472" spans="2:21" ht="15" hidden="1" x14ac:dyDescent="0.25">
      <c r="B472" s="38"/>
      <c r="C472" s="1"/>
      <c r="D472" s="1"/>
      <c r="E472" s="1"/>
      <c r="F472" s="1"/>
      <c r="G472" s="1"/>
      <c r="H472" s="1"/>
      <c r="I472" s="27"/>
      <c r="J472" s="1"/>
      <c r="K472" s="1"/>
      <c r="L472" s="1"/>
      <c r="M472" s="1"/>
      <c r="N472" s="1"/>
      <c r="O472" s="1"/>
      <c r="P472" s="1"/>
      <c r="Q472" s="1"/>
      <c r="R472" s="1"/>
      <c r="S472" s="1"/>
      <c r="T472" s="1"/>
      <c r="U472" s="1"/>
    </row>
    <row r="473" spans="2:21" ht="15" hidden="1" x14ac:dyDescent="0.25">
      <c r="B473" s="38"/>
      <c r="C473" s="1"/>
      <c r="D473" s="1"/>
      <c r="E473" s="1"/>
      <c r="F473" s="1"/>
      <c r="G473" s="1"/>
      <c r="H473" s="1"/>
      <c r="I473" s="27"/>
      <c r="J473" s="1"/>
      <c r="K473" s="1"/>
      <c r="L473" s="1"/>
      <c r="M473" s="1"/>
      <c r="N473" s="1"/>
      <c r="O473" s="1"/>
      <c r="P473" s="1"/>
      <c r="Q473" s="1"/>
      <c r="R473" s="1"/>
      <c r="S473" s="1"/>
      <c r="T473" s="1"/>
      <c r="U473" s="1"/>
    </row>
    <row r="474" spans="2:21" ht="15" hidden="1" x14ac:dyDescent="0.25">
      <c r="B474" s="38"/>
      <c r="C474" s="1"/>
      <c r="D474" s="1"/>
      <c r="E474" s="1"/>
      <c r="F474" s="1"/>
      <c r="G474" s="1"/>
      <c r="H474" s="1"/>
      <c r="I474" s="27"/>
      <c r="J474" s="1"/>
      <c r="K474" s="1"/>
      <c r="L474" s="1"/>
      <c r="M474" s="1"/>
      <c r="N474" s="1"/>
      <c r="O474" s="1"/>
      <c r="P474" s="1"/>
      <c r="Q474" s="1"/>
      <c r="R474" s="1"/>
      <c r="S474" s="1"/>
      <c r="T474" s="1"/>
      <c r="U474" s="1"/>
    </row>
    <row r="475" spans="2:21" ht="15" hidden="1" x14ac:dyDescent="0.25">
      <c r="B475" s="38"/>
      <c r="C475" s="1"/>
      <c r="D475" s="1"/>
      <c r="E475" s="1"/>
      <c r="F475" s="1"/>
      <c r="G475" s="1"/>
      <c r="H475" s="1"/>
      <c r="I475" s="27"/>
      <c r="J475" s="1"/>
      <c r="K475" s="1"/>
      <c r="L475" s="1"/>
      <c r="M475" s="1"/>
      <c r="N475" s="1"/>
      <c r="O475" s="1"/>
      <c r="P475" s="1"/>
      <c r="Q475" s="1"/>
      <c r="R475" s="1"/>
      <c r="S475" s="1"/>
      <c r="T475" s="1"/>
      <c r="U475" s="1"/>
    </row>
    <row r="476" spans="2:21" ht="15" hidden="1" x14ac:dyDescent="0.25">
      <c r="B476" s="38"/>
      <c r="C476" s="1"/>
      <c r="D476" s="1"/>
      <c r="E476" s="1"/>
      <c r="F476" s="1"/>
      <c r="G476" s="1"/>
      <c r="H476" s="1"/>
      <c r="I476" s="27"/>
      <c r="J476" s="1"/>
      <c r="K476" s="1"/>
      <c r="L476" s="1"/>
      <c r="M476" s="1"/>
      <c r="N476" s="1"/>
      <c r="O476" s="1"/>
      <c r="P476" s="1"/>
      <c r="Q476" s="1"/>
      <c r="R476" s="1"/>
      <c r="S476" s="1"/>
      <c r="T476" s="1"/>
      <c r="U476" s="1"/>
    </row>
    <row r="477" spans="2:21" ht="15" hidden="1" x14ac:dyDescent="0.25">
      <c r="B477" s="38"/>
      <c r="C477" s="1"/>
      <c r="D477" s="1"/>
      <c r="E477" s="1"/>
      <c r="F477" s="1"/>
      <c r="G477" s="1"/>
      <c r="H477" s="1"/>
      <c r="I477" s="27"/>
      <c r="J477" s="1"/>
      <c r="K477" s="1"/>
      <c r="L477" s="1"/>
      <c r="M477" s="1"/>
      <c r="N477" s="1"/>
      <c r="O477" s="1"/>
      <c r="P477" s="1"/>
      <c r="Q477" s="1"/>
      <c r="R477" s="1"/>
      <c r="S477" s="1"/>
      <c r="T477" s="1"/>
      <c r="U477" s="1"/>
    </row>
    <row r="478" spans="2:21" ht="15" hidden="1" x14ac:dyDescent="0.25">
      <c r="B478" s="38"/>
      <c r="C478" s="1"/>
      <c r="D478" s="1"/>
      <c r="E478" s="1"/>
      <c r="F478" s="1"/>
      <c r="G478" s="1"/>
      <c r="H478" s="1"/>
      <c r="I478" s="27"/>
      <c r="J478" s="1"/>
      <c r="K478" s="1"/>
      <c r="L478" s="1"/>
      <c r="M478" s="1"/>
      <c r="N478" s="1"/>
      <c r="O478" s="1"/>
      <c r="P478" s="1"/>
      <c r="Q478" s="1"/>
      <c r="R478" s="1"/>
      <c r="S478" s="1"/>
      <c r="T478" s="1"/>
      <c r="U478" s="1"/>
    </row>
    <row r="479" spans="2:21" ht="15" hidden="1" x14ac:dyDescent="0.25">
      <c r="B479" s="38"/>
      <c r="C479" s="1"/>
      <c r="D479" s="1"/>
      <c r="E479" s="1"/>
      <c r="F479" s="1"/>
      <c r="G479" s="1"/>
      <c r="H479" s="1"/>
      <c r="I479" s="27"/>
      <c r="J479" s="1"/>
      <c r="K479" s="1"/>
      <c r="L479" s="1"/>
      <c r="M479" s="1"/>
      <c r="N479" s="1"/>
      <c r="O479" s="1"/>
      <c r="P479" s="1"/>
      <c r="Q479" s="1"/>
      <c r="R479" s="1"/>
      <c r="S479" s="1"/>
      <c r="T479" s="1"/>
      <c r="U479" s="1"/>
    </row>
    <row r="480" spans="2:21" ht="15" hidden="1" x14ac:dyDescent="0.25">
      <c r="B480" s="38"/>
      <c r="C480" s="1"/>
      <c r="D480" s="1"/>
      <c r="E480" s="1"/>
      <c r="F480" s="1"/>
      <c r="G480" s="1"/>
      <c r="H480" s="1"/>
      <c r="I480" s="27"/>
      <c r="J480" s="1"/>
      <c r="K480" s="1"/>
      <c r="L480" s="1"/>
      <c r="M480" s="1"/>
      <c r="N480" s="1"/>
      <c r="O480" s="1"/>
      <c r="P480" s="1"/>
      <c r="Q480" s="1"/>
      <c r="R480" s="1"/>
      <c r="S480" s="1"/>
      <c r="T480" s="1"/>
      <c r="U480" s="1"/>
    </row>
    <row r="481" spans="2:21" ht="15" hidden="1" x14ac:dyDescent="0.25">
      <c r="B481" s="38"/>
      <c r="C481" s="1"/>
      <c r="D481" s="1"/>
      <c r="E481" s="1"/>
      <c r="F481" s="1"/>
      <c r="G481" s="1"/>
      <c r="H481" s="1"/>
      <c r="I481" s="27"/>
      <c r="J481" s="1"/>
      <c r="K481" s="1"/>
      <c r="L481" s="1"/>
      <c r="M481" s="1"/>
      <c r="N481" s="1"/>
      <c r="O481" s="1"/>
      <c r="P481" s="1"/>
      <c r="Q481" s="1"/>
      <c r="R481" s="1"/>
      <c r="S481" s="1"/>
      <c r="T481" s="1"/>
      <c r="U481" s="1"/>
    </row>
    <row r="482" spans="2:21" ht="15" hidden="1" x14ac:dyDescent="0.25">
      <c r="B482" s="38"/>
      <c r="C482" s="1"/>
      <c r="D482" s="1"/>
      <c r="E482" s="1"/>
      <c r="F482" s="1"/>
      <c r="G482" s="1"/>
      <c r="H482" s="1"/>
      <c r="I482" s="27"/>
      <c r="J482" s="1"/>
      <c r="K482" s="1"/>
      <c r="L482" s="1"/>
      <c r="M482" s="1"/>
      <c r="N482" s="1"/>
      <c r="O482" s="1"/>
      <c r="P482" s="1"/>
      <c r="Q482" s="1"/>
      <c r="R482" s="1"/>
      <c r="S482" s="1"/>
      <c r="T482" s="1"/>
      <c r="U482" s="1"/>
    </row>
    <row r="483" spans="2:21" ht="15" hidden="1" x14ac:dyDescent="0.25">
      <c r="B483" s="38"/>
      <c r="C483" s="1"/>
      <c r="D483" s="1"/>
      <c r="E483" s="1"/>
      <c r="F483" s="1"/>
      <c r="G483" s="1"/>
      <c r="H483" s="1"/>
      <c r="I483" s="27"/>
      <c r="J483" s="1"/>
      <c r="K483" s="1"/>
      <c r="L483" s="1"/>
      <c r="M483" s="1"/>
      <c r="N483" s="1"/>
      <c r="O483" s="1"/>
      <c r="P483" s="1"/>
      <c r="Q483" s="1"/>
      <c r="R483" s="1"/>
      <c r="S483" s="1"/>
      <c r="T483" s="1"/>
      <c r="U483" s="1"/>
    </row>
    <row r="484" spans="2:21" ht="15" hidden="1" x14ac:dyDescent="0.25">
      <c r="B484" s="38"/>
      <c r="C484" s="1"/>
      <c r="D484" s="1"/>
      <c r="E484" s="1"/>
      <c r="F484" s="1"/>
      <c r="G484" s="1"/>
      <c r="H484" s="1"/>
      <c r="I484" s="27"/>
      <c r="J484" s="1"/>
      <c r="K484" s="1"/>
      <c r="L484" s="1"/>
      <c r="M484" s="1"/>
      <c r="N484" s="1"/>
      <c r="O484" s="1"/>
      <c r="P484" s="1"/>
      <c r="Q484" s="1"/>
      <c r="R484" s="1"/>
      <c r="S484" s="1"/>
      <c r="T484" s="1"/>
      <c r="U484" s="1"/>
    </row>
    <row r="485" spans="2:21" ht="15" hidden="1" x14ac:dyDescent="0.25">
      <c r="B485" s="38"/>
      <c r="C485" s="1"/>
      <c r="D485" s="1"/>
      <c r="E485" s="1"/>
      <c r="F485" s="1"/>
      <c r="G485" s="1"/>
      <c r="H485" s="1"/>
      <c r="I485" s="27"/>
      <c r="J485" s="1"/>
      <c r="K485" s="1"/>
      <c r="L485" s="1"/>
      <c r="M485" s="1"/>
      <c r="N485" s="1"/>
      <c r="O485" s="1"/>
      <c r="P485" s="1"/>
      <c r="Q485" s="1"/>
      <c r="R485" s="1"/>
      <c r="S485" s="1"/>
      <c r="T485" s="1"/>
      <c r="U485" s="1"/>
    </row>
    <row r="486" spans="2:21" ht="15" hidden="1" x14ac:dyDescent="0.25">
      <c r="B486" s="38"/>
      <c r="C486" s="1"/>
      <c r="D486" s="1"/>
      <c r="E486" s="1"/>
      <c r="F486" s="1"/>
      <c r="G486" s="1"/>
      <c r="H486" s="1"/>
      <c r="I486" s="27"/>
      <c r="J486" s="1"/>
      <c r="K486" s="1"/>
      <c r="L486" s="1"/>
      <c r="M486" s="1"/>
      <c r="N486" s="1"/>
      <c r="O486" s="1"/>
      <c r="P486" s="1"/>
      <c r="Q486" s="1"/>
      <c r="R486" s="1"/>
      <c r="S486" s="1"/>
      <c r="T486" s="1"/>
      <c r="U486" s="1"/>
    </row>
    <row r="487" spans="2:21" ht="15" hidden="1" x14ac:dyDescent="0.25">
      <c r="B487" s="38"/>
      <c r="C487" s="1"/>
      <c r="D487" s="1"/>
      <c r="E487" s="1"/>
      <c r="F487" s="1"/>
      <c r="G487" s="1"/>
      <c r="H487" s="1"/>
      <c r="I487" s="27"/>
      <c r="J487" s="1"/>
      <c r="K487" s="1"/>
      <c r="L487" s="1"/>
      <c r="M487" s="1"/>
      <c r="N487" s="1"/>
      <c r="O487" s="1"/>
      <c r="P487" s="1"/>
      <c r="Q487" s="1"/>
      <c r="R487" s="1"/>
      <c r="S487" s="1"/>
      <c r="T487" s="1"/>
      <c r="U487" s="1"/>
    </row>
    <row r="488" spans="2:21" ht="15" hidden="1" x14ac:dyDescent="0.25">
      <c r="B488" s="38"/>
      <c r="C488" s="1"/>
      <c r="D488" s="1"/>
      <c r="E488" s="1"/>
      <c r="F488" s="1"/>
      <c r="G488" s="1"/>
      <c r="H488" s="1"/>
      <c r="I488" s="27"/>
      <c r="J488" s="1"/>
      <c r="K488" s="1"/>
      <c r="L488" s="1"/>
      <c r="M488" s="1"/>
      <c r="N488" s="1"/>
      <c r="O488" s="1"/>
      <c r="P488" s="1"/>
      <c r="Q488" s="1"/>
      <c r="R488" s="1"/>
      <c r="S488" s="1"/>
      <c r="T488" s="1"/>
      <c r="U488" s="1"/>
    </row>
    <row r="489" spans="2:21" ht="15" hidden="1" x14ac:dyDescent="0.25">
      <c r="B489" s="38"/>
      <c r="C489" s="1"/>
      <c r="D489" s="1"/>
      <c r="E489" s="1"/>
      <c r="F489" s="1"/>
      <c r="G489" s="1"/>
      <c r="H489" s="1"/>
      <c r="I489" s="27"/>
      <c r="J489" s="1"/>
      <c r="K489" s="1"/>
      <c r="L489" s="1"/>
      <c r="M489" s="1"/>
      <c r="N489" s="1"/>
      <c r="O489" s="1"/>
      <c r="P489" s="1"/>
      <c r="Q489" s="1"/>
      <c r="R489" s="1"/>
      <c r="S489" s="1"/>
      <c r="T489" s="1"/>
      <c r="U489" s="1"/>
    </row>
    <row r="490" spans="2:21" ht="15" hidden="1" x14ac:dyDescent="0.25">
      <c r="B490" s="38"/>
      <c r="C490" s="1"/>
      <c r="D490" s="1"/>
      <c r="E490" s="1"/>
      <c r="F490" s="1"/>
      <c r="G490" s="1"/>
      <c r="H490" s="1"/>
      <c r="I490" s="27"/>
      <c r="J490" s="1"/>
      <c r="K490" s="1"/>
      <c r="L490" s="1"/>
      <c r="M490" s="1"/>
      <c r="N490" s="1"/>
      <c r="O490" s="1"/>
      <c r="P490" s="1"/>
      <c r="Q490" s="1"/>
      <c r="R490" s="1"/>
      <c r="S490" s="1"/>
      <c r="T490" s="1"/>
      <c r="U490" s="1"/>
    </row>
    <row r="491" spans="2:21" ht="15" hidden="1" x14ac:dyDescent="0.25">
      <c r="B491" s="38"/>
      <c r="C491" s="1"/>
      <c r="D491" s="1"/>
      <c r="E491" s="1"/>
      <c r="F491" s="1"/>
      <c r="G491" s="1"/>
      <c r="H491" s="1"/>
      <c r="I491" s="27"/>
      <c r="J491" s="1"/>
      <c r="K491" s="1"/>
      <c r="L491" s="1"/>
      <c r="M491" s="1"/>
      <c r="N491" s="1"/>
      <c r="O491" s="1"/>
      <c r="P491" s="1"/>
      <c r="Q491" s="1"/>
      <c r="R491" s="1"/>
      <c r="S491" s="1"/>
      <c r="T491" s="1"/>
      <c r="U491" s="1"/>
    </row>
    <row r="492" spans="2:21" ht="15" hidden="1" x14ac:dyDescent="0.25">
      <c r="B492" s="38"/>
      <c r="C492" s="1"/>
      <c r="D492" s="1"/>
      <c r="E492" s="1"/>
      <c r="F492" s="1"/>
      <c r="G492" s="1"/>
      <c r="H492" s="1"/>
      <c r="I492" s="27"/>
      <c r="J492" s="1"/>
      <c r="K492" s="1"/>
      <c r="L492" s="1"/>
      <c r="M492" s="1"/>
      <c r="N492" s="1"/>
      <c r="O492" s="1"/>
      <c r="P492" s="1"/>
      <c r="Q492" s="1"/>
      <c r="R492" s="1"/>
      <c r="S492" s="1"/>
      <c r="T492" s="1"/>
      <c r="U492" s="1"/>
    </row>
    <row r="493" spans="2:21" ht="15" hidden="1" x14ac:dyDescent="0.25">
      <c r="B493" s="38"/>
      <c r="C493" s="1"/>
      <c r="D493" s="1"/>
      <c r="E493" s="1"/>
      <c r="F493" s="1"/>
      <c r="G493" s="1"/>
      <c r="H493" s="1"/>
      <c r="I493" s="27"/>
      <c r="J493" s="1"/>
      <c r="K493" s="1"/>
      <c r="L493" s="1"/>
      <c r="M493" s="1"/>
      <c r="N493" s="1"/>
      <c r="O493" s="1"/>
      <c r="P493" s="1"/>
      <c r="Q493" s="1"/>
      <c r="R493" s="1"/>
      <c r="S493" s="1"/>
      <c r="T493" s="1"/>
      <c r="U493" s="1"/>
    </row>
    <row r="494" spans="2:21" ht="15" hidden="1" x14ac:dyDescent="0.25">
      <c r="B494" s="38"/>
      <c r="C494" s="1"/>
      <c r="D494" s="1"/>
      <c r="E494" s="1"/>
      <c r="F494" s="1"/>
      <c r="G494" s="1"/>
      <c r="H494" s="1"/>
      <c r="I494" s="27"/>
      <c r="J494" s="1"/>
      <c r="K494" s="1"/>
      <c r="L494" s="1"/>
      <c r="M494" s="1"/>
      <c r="N494" s="1"/>
      <c r="O494" s="1"/>
      <c r="P494" s="1"/>
      <c r="Q494" s="1"/>
      <c r="R494" s="1"/>
      <c r="S494" s="1"/>
      <c r="T494" s="1"/>
      <c r="U494" s="1"/>
    </row>
    <row r="495" spans="2:21" ht="15" hidden="1" x14ac:dyDescent="0.25">
      <c r="B495" s="38"/>
      <c r="C495" s="1"/>
      <c r="D495" s="1"/>
      <c r="E495" s="1"/>
      <c r="F495" s="1"/>
      <c r="G495" s="1"/>
      <c r="H495" s="1"/>
      <c r="I495" s="27"/>
      <c r="J495" s="1"/>
      <c r="K495" s="1"/>
      <c r="L495" s="1"/>
      <c r="M495" s="1"/>
      <c r="N495" s="1"/>
      <c r="O495" s="1"/>
      <c r="P495" s="1"/>
      <c r="Q495" s="1"/>
      <c r="R495" s="1"/>
      <c r="S495" s="1"/>
      <c r="T495" s="1"/>
      <c r="U495" s="1"/>
    </row>
    <row r="496" spans="2:21" ht="15" hidden="1" x14ac:dyDescent="0.25">
      <c r="B496" s="38"/>
      <c r="C496" s="1"/>
      <c r="D496" s="1"/>
      <c r="E496" s="1"/>
      <c r="F496" s="1"/>
      <c r="G496" s="1"/>
      <c r="H496" s="1"/>
      <c r="I496" s="27"/>
      <c r="J496" s="1"/>
      <c r="K496" s="1"/>
      <c r="L496" s="1"/>
      <c r="M496" s="1"/>
      <c r="N496" s="1"/>
      <c r="O496" s="1"/>
      <c r="P496" s="1"/>
      <c r="Q496" s="1"/>
      <c r="R496" s="1"/>
      <c r="S496" s="1"/>
      <c r="T496" s="1"/>
      <c r="U496" s="1"/>
    </row>
    <row r="497" spans="2:21" ht="15" hidden="1" x14ac:dyDescent="0.25">
      <c r="B497" s="38"/>
      <c r="C497" s="1"/>
      <c r="D497" s="1"/>
      <c r="E497" s="1"/>
      <c r="F497" s="1"/>
      <c r="G497" s="1"/>
      <c r="H497" s="1"/>
      <c r="I497" s="27"/>
      <c r="J497" s="1"/>
      <c r="K497" s="1"/>
      <c r="L497" s="1"/>
      <c r="M497" s="1"/>
      <c r="N497" s="1"/>
      <c r="O497" s="1"/>
      <c r="P497" s="1"/>
      <c r="Q497" s="1"/>
      <c r="R497" s="1"/>
      <c r="S497" s="1"/>
      <c r="T497" s="1"/>
      <c r="U497" s="1"/>
    </row>
    <row r="498" spans="2:21" ht="15" hidden="1" x14ac:dyDescent="0.25">
      <c r="B498" s="38"/>
      <c r="C498" s="1"/>
      <c r="D498" s="1"/>
      <c r="E498" s="1"/>
      <c r="F498" s="1"/>
      <c r="G498" s="1"/>
      <c r="H498" s="1"/>
      <c r="I498" s="27"/>
      <c r="J498" s="1"/>
      <c r="K498" s="1"/>
      <c r="L498" s="1"/>
      <c r="M498" s="1"/>
      <c r="N498" s="1"/>
      <c r="O498" s="1"/>
      <c r="P498" s="1"/>
      <c r="Q498" s="1"/>
      <c r="R498" s="1"/>
      <c r="S498" s="1"/>
      <c r="T498" s="1"/>
      <c r="U498" s="1"/>
    </row>
    <row r="499" spans="2:21" ht="15" hidden="1" x14ac:dyDescent="0.25">
      <c r="B499" s="38"/>
      <c r="C499" s="1"/>
      <c r="D499" s="1"/>
      <c r="E499" s="1"/>
      <c r="F499" s="1"/>
      <c r="G499" s="1"/>
      <c r="H499" s="1"/>
      <c r="I499" s="27"/>
      <c r="J499" s="1"/>
      <c r="K499" s="1"/>
      <c r="L499" s="1"/>
      <c r="M499" s="1"/>
      <c r="N499" s="1"/>
      <c r="O499" s="1"/>
      <c r="P499" s="1"/>
      <c r="Q499" s="1"/>
      <c r="R499" s="1"/>
      <c r="S499" s="1"/>
      <c r="T499" s="1"/>
      <c r="U499" s="1"/>
    </row>
    <row r="500" spans="2:21" ht="15" hidden="1" x14ac:dyDescent="0.25">
      <c r="B500" s="38"/>
      <c r="C500" s="1"/>
      <c r="D500" s="1"/>
      <c r="E500" s="1"/>
      <c r="F500" s="1"/>
      <c r="G500" s="1"/>
      <c r="H500" s="1"/>
      <c r="I500" s="27"/>
      <c r="J500" s="1"/>
      <c r="K500" s="1"/>
      <c r="L500" s="1"/>
      <c r="M500" s="1"/>
      <c r="N500" s="1"/>
      <c r="O500" s="1"/>
      <c r="P500" s="1"/>
      <c r="Q500" s="1"/>
      <c r="R500" s="1"/>
      <c r="S500" s="1"/>
      <c r="T500" s="1"/>
      <c r="U500" s="1"/>
    </row>
    <row r="501" spans="2:21" ht="15" hidden="1" x14ac:dyDescent="0.25">
      <c r="B501" s="38"/>
      <c r="C501" s="1"/>
      <c r="D501" s="1"/>
      <c r="E501" s="1"/>
      <c r="F501" s="1"/>
      <c r="G501" s="1"/>
      <c r="H501" s="1"/>
      <c r="I501" s="27"/>
      <c r="J501" s="1"/>
      <c r="K501" s="1"/>
      <c r="L501" s="1"/>
      <c r="M501" s="1"/>
      <c r="N501" s="1"/>
      <c r="O501" s="1"/>
      <c r="P501" s="1"/>
      <c r="Q501" s="1"/>
      <c r="R501" s="1"/>
      <c r="S501" s="1"/>
      <c r="T501" s="1"/>
      <c r="U501" s="1"/>
    </row>
    <row r="502" spans="2:21" ht="15" hidden="1" x14ac:dyDescent="0.25">
      <c r="B502" s="38"/>
      <c r="C502" s="1"/>
      <c r="D502" s="1"/>
      <c r="E502" s="1"/>
      <c r="F502" s="1"/>
      <c r="G502" s="1"/>
      <c r="H502" s="1"/>
      <c r="I502" s="27"/>
      <c r="J502" s="1"/>
      <c r="K502" s="1"/>
      <c r="L502" s="1"/>
      <c r="M502" s="1"/>
      <c r="N502" s="1"/>
      <c r="O502" s="1"/>
      <c r="P502" s="1"/>
      <c r="Q502" s="1"/>
      <c r="R502" s="1"/>
      <c r="S502" s="1"/>
      <c r="T502" s="1"/>
      <c r="U502" s="1"/>
    </row>
    <row r="503" spans="2:21" ht="15" hidden="1" x14ac:dyDescent="0.25">
      <c r="B503" s="38"/>
      <c r="C503" s="1"/>
      <c r="D503" s="1"/>
      <c r="E503" s="1"/>
      <c r="F503" s="1"/>
      <c r="G503" s="1"/>
      <c r="H503" s="1"/>
      <c r="I503" s="27"/>
      <c r="J503" s="1"/>
      <c r="K503" s="1"/>
      <c r="L503" s="1"/>
      <c r="M503" s="1"/>
      <c r="N503" s="1"/>
      <c r="O503" s="1"/>
      <c r="P503" s="1"/>
      <c r="Q503" s="1"/>
      <c r="R503" s="1"/>
      <c r="S503" s="1"/>
      <c r="T503" s="1"/>
      <c r="U503" s="1"/>
    </row>
    <row r="504" spans="2:21" ht="15" hidden="1" x14ac:dyDescent="0.25">
      <c r="B504" s="38"/>
      <c r="C504" s="1"/>
      <c r="D504" s="1"/>
      <c r="E504" s="1"/>
      <c r="F504" s="1"/>
      <c r="G504" s="1"/>
      <c r="H504" s="1"/>
      <c r="I504" s="27"/>
      <c r="J504" s="1"/>
      <c r="K504" s="1"/>
      <c r="L504" s="1"/>
      <c r="M504" s="1"/>
      <c r="N504" s="1"/>
      <c r="O504" s="1"/>
      <c r="P504" s="1"/>
      <c r="Q504" s="1"/>
      <c r="R504" s="1"/>
      <c r="S504" s="1"/>
      <c r="T504" s="1"/>
      <c r="U504" s="1"/>
    </row>
    <row r="505" spans="2:21" ht="15" hidden="1" x14ac:dyDescent="0.25">
      <c r="B505" s="38"/>
      <c r="C505" s="1"/>
      <c r="D505" s="1"/>
      <c r="E505" s="1"/>
      <c r="F505" s="1"/>
      <c r="G505" s="1"/>
      <c r="H505" s="1"/>
      <c r="I505" s="27"/>
      <c r="J505" s="1"/>
      <c r="K505" s="1"/>
      <c r="L505" s="1"/>
      <c r="M505" s="1"/>
      <c r="N505" s="1"/>
      <c r="O505" s="1"/>
      <c r="P505" s="1"/>
      <c r="Q505" s="1"/>
      <c r="R505" s="1"/>
      <c r="S505" s="1"/>
      <c r="T505" s="1"/>
      <c r="U505" s="1"/>
    </row>
    <row r="506" spans="2:21" ht="15" hidden="1" x14ac:dyDescent="0.25">
      <c r="B506" s="38"/>
      <c r="C506" s="1"/>
      <c r="D506" s="1"/>
      <c r="E506" s="1"/>
      <c r="F506" s="1"/>
      <c r="G506" s="1"/>
      <c r="H506" s="1"/>
      <c r="I506" s="27"/>
      <c r="J506" s="1"/>
      <c r="K506" s="1"/>
      <c r="L506" s="1"/>
      <c r="M506" s="1"/>
      <c r="N506" s="1"/>
      <c r="O506" s="1"/>
      <c r="P506" s="1"/>
      <c r="Q506" s="1"/>
      <c r="R506" s="1"/>
      <c r="S506" s="1"/>
      <c r="T506" s="1"/>
      <c r="U506" s="1"/>
    </row>
    <row r="507" spans="2:21" ht="15" hidden="1" x14ac:dyDescent="0.25">
      <c r="B507" s="38"/>
      <c r="C507" s="1"/>
      <c r="D507" s="1"/>
      <c r="E507" s="1"/>
      <c r="F507" s="1"/>
      <c r="G507" s="1"/>
      <c r="H507" s="1"/>
      <c r="I507" s="27"/>
      <c r="J507" s="1"/>
      <c r="K507" s="1"/>
      <c r="L507" s="1"/>
      <c r="M507" s="1"/>
      <c r="N507" s="1"/>
      <c r="O507" s="1"/>
      <c r="P507" s="1"/>
      <c r="Q507" s="1"/>
      <c r="R507" s="1"/>
      <c r="S507" s="1"/>
      <c r="T507" s="1"/>
      <c r="U507" s="1"/>
    </row>
    <row r="508" spans="2:21" ht="15" hidden="1" x14ac:dyDescent="0.25">
      <c r="B508" s="38"/>
      <c r="C508" s="1"/>
      <c r="D508" s="1"/>
      <c r="E508" s="1"/>
      <c r="F508" s="1"/>
      <c r="G508" s="1"/>
      <c r="H508" s="1"/>
      <c r="I508" s="27"/>
      <c r="J508" s="1"/>
      <c r="K508" s="1"/>
      <c r="L508" s="1"/>
      <c r="M508" s="1"/>
      <c r="N508" s="1"/>
      <c r="O508" s="1"/>
      <c r="P508" s="1"/>
      <c r="Q508" s="1"/>
      <c r="R508" s="1"/>
      <c r="S508" s="1"/>
      <c r="T508" s="1"/>
      <c r="U508" s="1"/>
    </row>
    <row r="509" spans="2:21" ht="15" hidden="1" x14ac:dyDescent="0.25">
      <c r="B509" s="38"/>
      <c r="C509" s="1"/>
      <c r="D509" s="1"/>
      <c r="E509" s="1"/>
      <c r="F509" s="1"/>
      <c r="G509" s="1"/>
      <c r="H509" s="1"/>
      <c r="I509" s="27"/>
      <c r="J509" s="1"/>
      <c r="K509" s="1"/>
      <c r="L509" s="1"/>
      <c r="M509" s="1"/>
      <c r="N509" s="1"/>
      <c r="O509" s="1"/>
      <c r="P509" s="1"/>
      <c r="Q509" s="1"/>
      <c r="R509" s="1"/>
      <c r="S509" s="1"/>
      <c r="T509" s="1"/>
      <c r="U509" s="1"/>
    </row>
    <row r="510" spans="2:21" ht="15" hidden="1" x14ac:dyDescent="0.25">
      <c r="B510" s="38"/>
      <c r="C510" s="1"/>
      <c r="D510" s="1"/>
      <c r="E510" s="1"/>
      <c r="F510" s="1"/>
      <c r="G510" s="1"/>
      <c r="H510" s="1"/>
      <c r="I510" s="27"/>
      <c r="J510" s="1"/>
      <c r="K510" s="1"/>
      <c r="L510" s="1"/>
      <c r="M510" s="1"/>
      <c r="N510" s="1"/>
      <c r="O510" s="1"/>
      <c r="P510" s="1"/>
      <c r="Q510" s="1"/>
      <c r="R510" s="1"/>
      <c r="S510" s="1"/>
      <c r="T510" s="1"/>
      <c r="U510" s="1"/>
    </row>
    <row r="511" spans="2:21" ht="15" hidden="1" x14ac:dyDescent="0.25">
      <c r="B511" s="38"/>
      <c r="C511" s="1"/>
      <c r="D511" s="1"/>
      <c r="E511" s="1"/>
      <c r="F511" s="1"/>
      <c r="G511" s="1"/>
      <c r="H511" s="1"/>
      <c r="I511" s="27"/>
      <c r="J511" s="1"/>
      <c r="K511" s="1"/>
      <c r="L511" s="1"/>
      <c r="M511" s="1"/>
      <c r="N511" s="1"/>
      <c r="O511" s="1"/>
      <c r="P511" s="1"/>
      <c r="Q511" s="1"/>
      <c r="R511" s="1"/>
      <c r="S511" s="1"/>
      <c r="T511" s="1"/>
      <c r="U511" s="1"/>
    </row>
    <row r="512" spans="2:21" ht="15" hidden="1" x14ac:dyDescent="0.25">
      <c r="B512" s="38"/>
      <c r="C512" s="1"/>
      <c r="D512" s="1"/>
      <c r="E512" s="1"/>
      <c r="F512" s="1"/>
      <c r="G512" s="1"/>
      <c r="H512" s="1"/>
      <c r="I512" s="27"/>
      <c r="J512" s="1"/>
      <c r="K512" s="1"/>
      <c r="L512" s="1"/>
      <c r="M512" s="1"/>
      <c r="N512" s="1"/>
      <c r="O512" s="1"/>
      <c r="P512" s="1"/>
      <c r="Q512" s="1"/>
      <c r="R512" s="1"/>
      <c r="S512" s="1"/>
      <c r="T512" s="1"/>
      <c r="U512" s="1"/>
    </row>
    <row r="513" spans="2:21" ht="15" hidden="1" x14ac:dyDescent="0.25">
      <c r="B513" s="38"/>
      <c r="C513" s="1"/>
      <c r="D513" s="1"/>
      <c r="E513" s="1"/>
      <c r="F513" s="1"/>
      <c r="G513" s="1"/>
      <c r="H513" s="1"/>
      <c r="I513" s="27"/>
      <c r="J513" s="1"/>
      <c r="K513" s="1"/>
      <c r="L513" s="1"/>
      <c r="M513" s="1"/>
      <c r="N513" s="1"/>
      <c r="O513" s="1"/>
      <c r="P513" s="1"/>
      <c r="Q513" s="1"/>
      <c r="R513" s="1"/>
      <c r="S513" s="1"/>
      <c r="T513" s="1"/>
      <c r="U513" s="1"/>
    </row>
    <row r="514" spans="2:21" ht="15" hidden="1" x14ac:dyDescent="0.25">
      <c r="B514" s="38"/>
      <c r="C514" s="1"/>
      <c r="D514" s="1"/>
      <c r="E514" s="1"/>
      <c r="F514" s="1"/>
      <c r="G514" s="1"/>
      <c r="H514" s="1"/>
      <c r="I514" s="27"/>
      <c r="J514" s="1"/>
      <c r="K514" s="1"/>
      <c r="L514" s="1"/>
      <c r="M514" s="1"/>
      <c r="N514" s="1"/>
      <c r="O514" s="1"/>
      <c r="P514" s="1"/>
      <c r="Q514" s="1"/>
      <c r="R514" s="1"/>
      <c r="S514" s="1"/>
      <c r="T514" s="1"/>
      <c r="U514" s="1"/>
    </row>
    <row r="515" spans="2:21" ht="15" hidden="1" x14ac:dyDescent="0.25">
      <c r="B515" s="38"/>
      <c r="C515" s="1"/>
      <c r="D515" s="1"/>
      <c r="E515" s="1"/>
      <c r="F515" s="1"/>
      <c r="G515" s="1"/>
      <c r="H515" s="1"/>
      <c r="I515" s="27"/>
      <c r="J515" s="1"/>
      <c r="K515" s="1"/>
      <c r="L515" s="1"/>
      <c r="M515" s="1"/>
      <c r="N515" s="1"/>
      <c r="O515" s="1"/>
      <c r="P515" s="1"/>
      <c r="Q515" s="1"/>
      <c r="R515" s="1"/>
      <c r="S515" s="1"/>
      <c r="T515" s="1"/>
      <c r="U515" s="1"/>
    </row>
    <row r="516" spans="2:21" ht="15" hidden="1" x14ac:dyDescent="0.25">
      <c r="B516" s="38"/>
      <c r="C516" s="1"/>
      <c r="D516" s="1"/>
      <c r="E516" s="1"/>
      <c r="F516" s="1"/>
      <c r="G516" s="1"/>
      <c r="H516" s="1"/>
      <c r="I516" s="27"/>
      <c r="J516" s="1"/>
      <c r="K516" s="1"/>
      <c r="L516" s="1"/>
      <c r="M516" s="1"/>
      <c r="N516" s="1"/>
      <c r="O516" s="1"/>
      <c r="P516" s="1"/>
      <c r="Q516" s="1"/>
      <c r="R516" s="1"/>
      <c r="S516" s="1"/>
      <c r="T516" s="1"/>
      <c r="U516" s="1"/>
    </row>
    <row r="517" spans="2:21" ht="15" hidden="1" x14ac:dyDescent="0.25">
      <c r="B517" s="38"/>
      <c r="C517" s="1"/>
      <c r="D517" s="1"/>
      <c r="E517" s="1"/>
      <c r="F517" s="1"/>
      <c r="G517" s="1"/>
      <c r="H517" s="1"/>
      <c r="I517" s="27"/>
      <c r="J517" s="1"/>
      <c r="K517" s="1"/>
      <c r="L517" s="1"/>
      <c r="M517" s="1"/>
      <c r="N517" s="1"/>
      <c r="O517" s="1"/>
      <c r="P517" s="1"/>
      <c r="Q517" s="1"/>
      <c r="R517" s="1"/>
      <c r="S517" s="1"/>
      <c r="T517" s="1"/>
      <c r="U517" s="1"/>
    </row>
    <row r="518" spans="2:21" ht="15" hidden="1" x14ac:dyDescent="0.25">
      <c r="B518" s="38"/>
      <c r="C518" s="1"/>
      <c r="D518" s="1"/>
      <c r="E518" s="1"/>
      <c r="F518" s="1"/>
      <c r="G518" s="1"/>
      <c r="H518" s="1"/>
      <c r="I518" s="27"/>
      <c r="J518" s="1"/>
      <c r="K518" s="1"/>
      <c r="L518" s="1"/>
      <c r="M518" s="1"/>
      <c r="N518" s="1"/>
      <c r="O518" s="1"/>
      <c r="P518" s="1"/>
      <c r="Q518" s="1"/>
      <c r="R518" s="1"/>
      <c r="S518" s="1"/>
      <c r="T518" s="1"/>
      <c r="U518" s="1"/>
    </row>
    <row r="519" spans="2:21" ht="15" hidden="1" x14ac:dyDescent="0.25">
      <c r="B519" s="38"/>
      <c r="C519" s="1"/>
      <c r="D519" s="1"/>
      <c r="E519" s="1"/>
      <c r="F519" s="1"/>
      <c r="G519" s="1"/>
      <c r="H519" s="1"/>
      <c r="I519" s="27"/>
      <c r="J519" s="1"/>
      <c r="K519" s="1"/>
      <c r="L519" s="1"/>
      <c r="M519" s="1"/>
      <c r="N519" s="1"/>
      <c r="O519" s="1"/>
      <c r="P519" s="1"/>
      <c r="Q519" s="1"/>
      <c r="R519" s="1"/>
      <c r="S519" s="1"/>
      <c r="T519" s="1"/>
      <c r="U519" s="1"/>
    </row>
    <row r="520" spans="2:21" ht="15" hidden="1" x14ac:dyDescent="0.25">
      <c r="B520" s="38"/>
      <c r="C520" s="1"/>
      <c r="D520" s="1"/>
      <c r="E520" s="1"/>
      <c r="F520" s="1"/>
      <c r="G520" s="1"/>
      <c r="H520" s="1"/>
      <c r="I520" s="27"/>
      <c r="J520" s="1"/>
      <c r="K520" s="1"/>
      <c r="L520" s="1"/>
      <c r="M520" s="1"/>
      <c r="N520" s="1"/>
      <c r="O520" s="1"/>
      <c r="P520" s="1"/>
      <c r="Q520" s="1"/>
      <c r="R520" s="1"/>
      <c r="S520" s="1"/>
      <c r="T520" s="1"/>
      <c r="U520" s="1"/>
    </row>
    <row r="521" spans="2:21" ht="15" hidden="1" x14ac:dyDescent="0.25">
      <c r="B521" s="38"/>
      <c r="C521" s="1"/>
      <c r="D521" s="1"/>
      <c r="E521" s="1"/>
      <c r="F521" s="1"/>
      <c r="G521" s="1"/>
      <c r="H521" s="1"/>
      <c r="I521" s="27"/>
      <c r="J521" s="1"/>
      <c r="K521" s="1"/>
      <c r="L521" s="1"/>
      <c r="M521" s="1"/>
      <c r="N521" s="1"/>
      <c r="O521" s="1"/>
      <c r="P521" s="1"/>
      <c r="Q521" s="1"/>
      <c r="R521" s="1"/>
      <c r="S521" s="1"/>
      <c r="T521" s="1"/>
      <c r="U521" s="1"/>
    </row>
    <row r="522" spans="2:21" ht="15" hidden="1" x14ac:dyDescent="0.25">
      <c r="B522" s="38"/>
      <c r="C522" s="1"/>
      <c r="D522" s="1"/>
      <c r="E522" s="1"/>
      <c r="F522" s="1"/>
      <c r="G522" s="1"/>
      <c r="H522" s="1"/>
      <c r="I522" s="27"/>
      <c r="J522" s="1"/>
      <c r="K522" s="1"/>
      <c r="L522" s="1"/>
      <c r="M522" s="1"/>
      <c r="N522" s="1"/>
      <c r="O522" s="1"/>
      <c r="P522" s="1"/>
      <c r="Q522" s="1"/>
      <c r="R522" s="1"/>
      <c r="S522" s="1"/>
      <c r="T522" s="1"/>
      <c r="U522" s="1"/>
    </row>
    <row r="523" spans="2:21" ht="15" hidden="1" x14ac:dyDescent="0.25">
      <c r="B523" s="38"/>
      <c r="C523" s="1"/>
      <c r="D523" s="1"/>
      <c r="E523" s="1"/>
      <c r="F523" s="1"/>
      <c r="G523" s="1"/>
      <c r="H523" s="1"/>
      <c r="I523" s="27"/>
      <c r="J523" s="1"/>
      <c r="K523" s="1"/>
      <c r="L523" s="1"/>
      <c r="M523" s="1"/>
      <c r="N523" s="1"/>
      <c r="O523" s="1"/>
      <c r="P523" s="1"/>
      <c r="Q523" s="1"/>
      <c r="R523" s="1"/>
      <c r="S523" s="1"/>
      <c r="T523" s="1"/>
      <c r="U523" s="1"/>
    </row>
    <row r="524" spans="2:21" ht="15" hidden="1" x14ac:dyDescent="0.25">
      <c r="B524" s="38"/>
      <c r="C524" s="1"/>
      <c r="D524" s="1"/>
      <c r="E524" s="1"/>
      <c r="F524" s="1"/>
      <c r="G524" s="1"/>
      <c r="H524" s="1"/>
      <c r="I524" s="27"/>
      <c r="J524" s="1"/>
      <c r="K524" s="1"/>
      <c r="L524" s="1"/>
      <c r="M524" s="1"/>
      <c r="N524" s="1"/>
      <c r="O524" s="1"/>
      <c r="P524" s="1"/>
      <c r="Q524" s="1"/>
      <c r="R524" s="1"/>
      <c r="S524" s="1"/>
      <c r="T524" s="1"/>
      <c r="U524" s="1"/>
    </row>
    <row r="525" spans="2:21" ht="15" hidden="1" x14ac:dyDescent="0.25">
      <c r="B525" s="38"/>
      <c r="C525" s="1"/>
      <c r="D525" s="1"/>
      <c r="E525" s="1"/>
      <c r="F525" s="1"/>
      <c r="G525" s="1"/>
      <c r="H525" s="1"/>
      <c r="I525" s="27"/>
      <c r="J525" s="1"/>
      <c r="K525" s="1"/>
      <c r="L525" s="1"/>
      <c r="M525" s="1"/>
      <c r="N525" s="1"/>
      <c r="O525" s="1"/>
      <c r="P525" s="1"/>
      <c r="Q525" s="1"/>
      <c r="R525" s="1"/>
      <c r="S525" s="1"/>
      <c r="T525" s="1"/>
      <c r="U525" s="1"/>
    </row>
    <row r="526" spans="2:21" ht="15" hidden="1" x14ac:dyDescent="0.25">
      <c r="B526" s="38"/>
      <c r="C526" s="1"/>
      <c r="D526" s="1"/>
      <c r="E526" s="1"/>
      <c r="F526" s="1"/>
      <c r="G526" s="1"/>
      <c r="H526" s="1"/>
      <c r="I526" s="27"/>
      <c r="J526" s="1"/>
      <c r="K526" s="1"/>
      <c r="L526" s="1"/>
      <c r="M526" s="1"/>
      <c r="N526" s="1"/>
      <c r="O526" s="1"/>
      <c r="P526" s="1"/>
      <c r="Q526" s="1"/>
      <c r="R526" s="1"/>
      <c r="S526" s="1"/>
      <c r="T526" s="1"/>
      <c r="U526" s="1"/>
    </row>
    <row r="527" spans="2:21" ht="15" hidden="1" x14ac:dyDescent="0.25">
      <c r="B527" s="38"/>
      <c r="C527" s="1"/>
      <c r="D527" s="1"/>
      <c r="E527" s="1"/>
      <c r="F527" s="1"/>
      <c r="G527" s="1"/>
      <c r="H527" s="1"/>
      <c r="I527" s="27"/>
      <c r="J527" s="1"/>
      <c r="K527" s="1"/>
      <c r="L527" s="1"/>
      <c r="M527" s="1"/>
      <c r="N527" s="1"/>
      <c r="O527" s="1"/>
      <c r="P527" s="1"/>
      <c r="Q527" s="1"/>
      <c r="R527" s="1"/>
      <c r="S527" s="1"/>
      <c r="T527" s="1"/>
      <c r="U527" s="1"/>
    </row>
    <row r="528" spans="2:21" ht="15" hidden="1" x14ac:dyDescent="0.25">
      <c r="B528" s="38"/>
      <c r="C528" s="1"/>
      <c r="D528" s="1"/>
      <c r="E528" s="1"/>
      <c r="F528" s="1"/>
      <c r="G528" s="1"/>
      <c r="H528" s="1"/>
      <c r="I528" s="27"/>
      <c r="J528" s="1"/>
      <c r="K528" s="1"/>
      <c r="L528" s="1"/>
      <c r="M528" s="1"/>
      <c r="N528" s="1"/>
      <c r="O528" s="1"/>
      <c r="P528" s="1"/>
      <c r="Q528" s="1"/>
      <c r="R528" s="1"/>
      <c r="S528" s="1"/>
      <c r="T528" s="1"/>
      <c r="U528" s="1"/>
    </row>
    <row r="529" spans="2:21" ht="15" hidden="1" x14ac:dyDescent="0.25">
      <c r="B529" s="38"/>
      <c r="C529" s="1"/>
      <c r="D529" s="1"/>
      <c r="E529" s="1"/>
      <c r="F529" s="1"/>
      <c r="G529" s="1"/>
      <c r="H529" s="1"/>
      <c r="I529" s="27"/>
      <c r="J529" s="1"/>
      <c r="K529" s="1"/>
      <c r="L529" s="1"/>
      <c r="M529" s="1"/>
      <c r="N529" s="1"/>
      <c r="O529" s="1"/>
      <c r="P529" s="1"/>
      <c r="Q529" s="1"/>
      <c r="R529" s="1"/>
      <c r="S529" s="1"/>
      <c r="T529" s="1"/>
      <c r="U529" s="1"/>
    </row>
    <row r="530" spans="2:21" ht="15" hidden="1" x14ac:dyDescent="0.25">
      <c r="B530" s="38"/>
      <c r="C530" s="1"/>
      <c r="D530" s="1"/>
      <c r="E530" s="1"/>
      <c r="F530" s="1"/>
      <c r="G530" s="1"/>
      <c r="H530" s="1"/>
      <c r="I530" s="27"/>
      <c r="J530" s="1"/>
      <c r="K530" s="1"/>
      <c r="L530" s="1"/>
      <c r="M530" s="1"/>
      <c r="N530" s="1"/>
      <c r="O530" s="1"/>
      <c r="P530" s="1"/>
      <c r="Q530" s="1"/>
      <c r="R530" s="1"/>
      <c r="S530" s="1"/>
      <c r="T530" s="1"/>
      <c r="U530" s="1"/>
    </row>
    <row r="531" spans="2:21" ht="15" hidden="1" x14ac:dyDescent="0.25">
      <c r="B531" s="38"/>
      <c r="C531" s="1"/>
      <c r="D531" s="1"/>
      <c r="E531" s="1"/>
      <c r="F531" s="1"/>
      <c r="G531" s="1"/>
      <c r="H531" s="1"/>
      <c r="I531" s="27"/>
      <c r="J531" s="1"/>
      <c r="K531" s="1"/>
      <c r="L531" s="1"/>
      <c r="M531" s="1"/>
      <c r="N531" s="1"/>
      <c r="O531" s="1"/>
      <c r="P531" s="1"/>
      <c r="Q531" s="1"/>
      <c r="R531" s="1"/>
      <c r="S531" s="1"/>
      <c r="T531" s="1"/>
      <c r="U531" s="1"/>
    </row>
    <row r="532" spans="2:21" ht="15" hidden="1" x14ac:dyDescent="0.25">
      <c r="B532" s="38"/>
      <c r="C532" s="1"/>
      <c r="D532" s="1"/>
      <c r="E532" s="1"/>
      <c r="F532" s="1"/>
      <c r="G532" s="1"/>
      <c r="H532" s="1"/>
      <c r="I532" s="27"/>
      <c r="J532" s="1"/>
      <c r="K532" s="1"/>
      <c r="L532" s="1"/>
      <c r="M532" s="1"/>
      <c r="N532" s="1"/>
      <c r="O532" s="1"/>
      <c r="P532" s="1"/>
      <c r="Q532" s="1"/>
      <c r="R532" s="1"/>
      <c r="S532" s="1"/>
      <c r="T532" s="1"/>
      <c r="U532" s="1"/>
    </row>
    <row r="533" spans="2:21" ht="15" hidden="1" x14ac:dyDescent="0.25">
      <c r="B533" s="38"/>
      <c r="C533" s="1"/>
      <c r="D533" s="1"/>
      <c r="E533" s="1"/>
      <c r="F533" s="1"/>
      <c r="G533" s="1"/>
      <c r="H533" s="1"/>
      <c r="I533" s="27"/>
      <c r="J533" s="1"/>
      <c r="K533" s="1"/>
      <c r="L533" s="1"/>
      <c r="M533" s="1"/>
      <c r="N533" s="1"/>
      <c r="O533" s="1"/>
      <c r="P533" s="1"/>
      <c r="Q533" s="1"/>
      <c r="R533" s="1"/>
      <c r="S533" s="1"/>
      <c r="T533" s="1"/>
      <c r="U533" s="1"/>
    </row>
    <row r="534" spans="2:21" ht="15" hidden="1" x14ac:dyDescent="0.25">
      <c r="B534" s="38"/>
      <c r="C534" s="1"/>
      <c r="D534" s="1"/>
      <c r="E534" s="1"/>
      <c r="F534" s="1"/>
      <c r="G534" s="1"/>
      <c r="H534" s="1"/>
      <c r="I534" s="27"/>
      <c r="J534" s="1"/>
      <c r="K534" s="1"/>
      <c r="L534" s="1"/>
      <c r="M534" s="1"/>
      <c r="N534" s="1"/>
      <c r="O534" s="1"/>
      <c r="P534" s="1"/>
      <c r="Q534" s="1"/>
      <c r="R534" s="1"/>
      <c r="S534" s="1"/>
      <c r="T534" s="1"/>
      <c r="U534" s="1"/>
    </row>
    <row r="535" spans="2:21" ht="15" hidden="1" x14ac:dyDescent="0.25">
      <c r="B535" s="38"/>
      <c r="C535" s="1"/>
      <c r="D535" s="1"/>
      <c r="E535" s="1"/>
      <c r="F535" s="1"/>
      <c r="G535" s="1"/>
      <c r="H535" s="1"/>
      <c r="I535" s="27"/>
      <c r="J535" s="1"/>
      <c r="K535" s="1"/>
      <c r="L535" s="1"/>
      <c r="M535" s="1"/>
      <c r="N535" s="1"/>
      <c r="O535" s="1"/>
      <c r="P535" s="1"/>
      <c r="Q535" s="1"/>
      <c r="R535" s="1"/>
      <c r="S535" s="1"/>
      <c r="T535" s="1"/>
      <c r="U535" s="1"/>
    </row>
    <row r="536" spans="2:21" ht="15" hidden="1" x14ac:dyDescent="0.25">
      <c r="B536" s="38"/>
      <c r="C536" s="1"/>
      <c r="D536" s="1"/>
      <c r="E536" s="1"/>
      <c r="F536" s="1"/>
      <c r="G536" s="1"/>
      <c r="H536" s="1"/>
      <c r="I536" s="27"/>
      <c r="J536" s="1"/>
      <c r="K536" s="1"/>
      <c r="L536" s="1"/>
      <c r="M536" s="1"/>
      <c r="N536" s="1"/>
      <c r="O536" s="1"/>
      <c r="P536" s="1"/>
      <c r="Q536" s="1"/>
      <c r="R536" s="1"/>
      <c r="S536" s="1"/>
      <c r="T536" s="1"/>
      <c r="U536" s="1"/>
    </row>
    <row r="537" spans="2:21" ht="15" hidden="1" x14ac:dyDescent="0.25">
      <c r="B537" s="38"/>
      <c r="C537" s="1"/>
      <c r="D537" s="1"/>
      <c r="E537" s="1"/>
      <c r="F537" s="1"/>
      <c r="G537" s="1"/>
      <c r="H537" s="1"/>
      <c r="I537" s="27"/>
      <c r="J537" s="1"/>
      <c r="K537" s="1"/>
      <c r="L537" s="1"/>
      <c r="M537" s="1"/>
      <c r="N537" s="1"/>
      <c r="O537" s="1"/>
      <c r="P537" s="1"/>
      <c r="Q537" s="1"/>
      <c r="R537" s="1"/>
      <c r="S537" s="1"/>
      <c r="T537" s="1"/>
      <c r="U537" s="1"/>
    </row>
    <row r="538" spans="2:21" ht="15" hidden="1" x14ac:dyDescent="0.25">
      <c r="B538" s="38"/>
      <c r="C538" s="1"/>
      <c r="D538" s="1"/>
      <c r="E538" s="1"/>
      <c r="F538" s="1"/>
      <c r="G538" s="1"/>
      <c r="H538" s="1"/>
      <c r="I538" s="27"/>
      <c r="J538" s="1"/>
      <c r="K538" s="1"/>
      <c r="L538" s="1"/>
      <c r="M538" s="1"/>
      <c r="N538" s="1"/>
      <c r="O538" s="1"/>
      <c r="P538" s="1"/>
      <c r="Q538" s="1"/>
      <c r="R538" s="1"/>
      <c r="S538" s="1"/>
      <c r="T538" s="1"/>
      <c r="U538" s="1"/>
    </row>
    <row r="539" spans="2:21" ht="15" hidden="1" x14ac:dyDescent="0.25">
      <c r="B539" s="38"/>
      <c r="C539" s="1"/>
      <c r="D539" s="1"/>
      <c r="E539" s="1"/>
      <c r="F539" s="1"/>
      <c r="G539" s="1"/>
      <c r="H539" s="1"/>
      <c r="I539" s="27"/>
      <c r="J539" s="1"/>
      <c r="K539" s="1"/>
      <c r="L539" s="1"/>
      <c r="M539" s="1"/>
      <c r="N539" s="1"/>
      <c r="O539" s="1"/>
      <c r="P539" s="1"/>
      <c r="Q539" s="1"/>
      <c r="R539" s="1"/>
      <c r="S539" s="1"/>
      <c r="T539" s="1"/>
      <c r="U539" s="1"/>
    </row>
    <row r="540" spans="2:21" ht="15" hidden="1" x14ac:dyDescent="0.25">
      <c r="B540" s="38"/>
      <c r="C540" s="1"/>
      <c r="D540" s="1"/>
      <c r="E540" s="1"/>
      <c r="F540" s="1"/>
      <c r="G540" s="1"/>
      <c r="H540" s="1"/>
      <c r="I540" s="27"/>
      <c r="J540" s="1"/>
      <c r="K540" s="1"/>
      <c r="L540" s="1"/>
      <c r="M540" s="1"/>
      <c r="N540" s="1"/>
      <c r="O540" s="1"/>
      <c r="P540" s="1"/>
      <c r="Q540" s="1"/>
      <c r="R540" s="1"/>
      <c r="S540" s="1"/>
      <c r="T540" s="1"/>
      <c r="U540" s="1"/>
    </row>
    <row r="541" spans="2:21" ht="15" hidden="1" x14ac:dyDescent="0.25">
      <c r="B541" s="38"/>
      <c r="C541" s="1"/>
      <c r="D541" s="1"/>
      <c r="E541" s="1"/>
      <c r="F541" s="1"/>
      <c r="G541" s="1"/>
      <c r="H541" s="1"/>
      <c r="I541" s="27"/>
      <c r="J541" s="1"/>
      <c r="K541" s="1"/>
      <c r="L541" s="1"/>
      <c r="M541" s="1"/>
      <c r="N541" s="1"/>
      <c r="O541" s="1"/>
      <c r="P541" s="1"/>
      <c r="Q541" s="1"/>
      <c r="R541" s="1"/>
      <c r="S541" s="1"/>
      <c r="T541" s="1"/>
      <c r="U541" s="1"/>
    </row>
    <row r="542" spans="2:21" ht="15" hidden="1" x14ac:dyDescent="0.25">
      <c r="B542" s="38"/>
      <c r="C542" s="1"/>
      <c r="D542" s="1"/>
      <c r="E542" s="1"/>
      <c r="F542" s="1"/>
      <c r="G542" s="1"/>
      <c r="H542" s="1"/>
      <c r="I542" s="27"/>
      <c r="J542" s="1"/>
      <c r="K542" s="1"/>
      <c r="L542" s="1"/>
      <c r="M542" s="1"/>
      <c r="N542" s="1"/>
      <c r="O542" s="1"/>
      <c r="P542" s="1"/>
      <c r="Q542" s="1"/>
      <c r="R542" s="1"/>
      <c r="S542" s="1"/>
      <c r="T542" s="1"/>
      <c r="U542" s="1"/>
    </row>
    <row r="543" spans="2:21" ht="15" hidden="1" x14ac:dyDescent="0.25">
      <c r="B543" s="38"/>
      <c r="C543" s="1"/>
      <c r="D543" s="1"/>
      <c r="E543" s="1"/>
      <c r="F543" s="1"/>
      <c r="G543" s="1"/>
      <c r="H543" s="1"/>
      <c r="I543" s="27"/>
      <c r="J543" s="1"/>
      <c r="K543" s="1"/>
      <c r="L543" s="1"/>
      <c r="M543" s="1"/>
      <c r="N543" s="1"/>
      <c r="O543" s="1"/>
      <c r="P543" s="1"/>
      <c r="Q543" s="1"/>
      <c r="R543" s="1"/>
      <c r="S543" s="1"/>
      <c r="T543" s="1"/>
      <c r="U543" s="1"/>
    </row>
    <row r="544" spans="2:21" ht="15" hidden="1" x14ac:dyDescent="0.25">
      <c r="B544" s="38"/>
      <c r="C544" s="1"/>
      <c r="D544" s="1"/>
      <c r="E544" s="1"/>
      <c r="F544" s="1"/>
      <c r="G544" s="1"/>
      <c r="H544" s="1"/>
      <c r="I544" s="27"/>
      <c r="J544" s="1"/>
      <c r="K544" s="1"/>
      <c r="L544" s="1"/>
      <c r="M544" s="1"/>
      <c r="N544" s="1"/>
      <c r="O544" s="1"/>
      <c r="P544" s="1"/>
      <c r="Q544" s="1"/>
      <c r="R544" s="1"/>
      <c r="S544" s="1"/>
      <c r="T544" s="1"/>
      <c r="U544" s="1"/>
    </row>
    <row r="545" spans="2:21" ht="15" hidden="1" x14ac:dyDescent="0.25">
      <c r="B545" s="38"/>
      <c r="C545" s="1"/>
      <c r="D545" s="1"/>
      <c r="E545" s="1"/>
      <c r="F545" s="1"/>
      <c r="G545" s="1"/>
      <c r="H545" s="1"/>
      <c r="I545" s="27"/>
      <c r="J545" s="1"/>
      <c r="K545" s="1"/>
      <c r="L545" s="1"/>
      <c r="M545" s="1"/>
      <c r="N545" s="1"/>
      <c r="O545" s="1"/>
      <c r="P545" s="1"/>
      <c r="Q545" s="1"/>
      <c r="R545" s="1"/>
      <c r="S545" s="1"/>
      <c r="T545" s="1"/>
      <c r="U545" s="1"/>
    </row>
    <row r="546" spans="2:21" ht="15" hidden="1" x14ac:dyDescent="0.25">
      <c r="B546" s="38"/>
      <c r="C546" s="1"/>
      <c r="D546" s="1"/>
      <c r="E546" s="1"/>
      <c r="F546" s="1"/>
      <c r="G546" s="1"/>
      <c r="H546" s="1"/>
      <c r="I546" s="27"/>
      <c r="J546" s="1"/>
      <c r="K546" s="1"/>
      <c r="L546" s="1"/>
      <c r="M546" s="1"/>
      <c r="N546" s="1"/>
      <c r="O546" s="1"/>
      <c r="P546" s="1"/>
      <c r="Q546" s="1"/>
      <c r="R546" s="1"/>
      <c r="S546" s="1"/>
      <c r="T546" s="1"/>
      <c r="U546" s="1"/>
    </row>
    <row r="547" spans="2:21" ht="15" hidden="1" x14ac:dyDescent="0.25">
      <c r="B547" s="38"/>
      <c r="C547" s="1"/>
      <c r="D547" s="1"/>
      <c r="E547" s="1"/>
      <c r="F547" s="1"/>
      <c r="G547" s="1"/>
      <c r="H547" s="1"/>
      <c r="I547" s="27"/>
      <c r="J547" s="1"/>
      <c r="K547" s="1"/>
      <c r="L547" s="1"/>
      <c r="M547" s="1"/>
      <c r="N547" s="1"/>
      <c r="O547" s="1"/>
      <c r="P547" s="1"/>
      <c r="Q547" s="1"/>
      <c r="R547" s="1"/>
      <c r="S547" s="1"/>
      <c r="T547" s="1"/>
      <c r="U547" s="1"/>
    </row>
    <row r="548" spans="2:21" ht="15" hidden="1" x14ac:dyDescent="0.25">
      <c r="B548" s="38"/>
      <c r="C548" s="1"/>
      <c r="D548" s="1"/>
      <c r="E548" s="1"/>
      <c r="F548" s="1"/>
      <c r="G548" s="1"/>
      <c r="H548" s="1"/>
      <c r="I548" s="27"/>
      <c r="J548" s="1"/>
      <c r="K548" s="1"/>
      <c r="L548" s="1"/>
      <c r="M548" s="1"/>
      <c r="N548" s="1"/>
      <c r="O548" s="1"/>
      <c r="P548" s="1"/>
      <c r="Q548" s="1"/>
      <c r="R548" s="1"/>
      <c r="S548" s="1"/>
      <c r="T548" s="1"/>
      <c r="U548" s="1"/>
    </row>
    <row r="549" spans="2:21" ht="15" hidden="1" x14ac:dyDescent="0.25">
      <c r="B549" s="38"/>
      <c r="C549" s="1"/>
      <c r="D549" s="1"/>
      <c r="E549" s="1"/>
      <c r="F549" s="1"/>
      <c r="G549" s="1"/>
      <c r="H549" s="1"/>
      <c r="I549" s="27"/>
      <c r="J549" s="1"/>
      <c r="K549" s="1"/>
      <c r="L549" s="1"/>
      <c r="M549" s="1"/>
      <c r="N549" s="1"/>
      <c r="O549" s="1"/>
      <c r="P549" s="1"/>
      <c r="Q549" s="1"/>
      <c r="R549" s="1"/>
      <c r="S549" s="1"/>
      <c r="T549" s="1"/>
      <c r="U549" s="1"/>
    </row>
    <row r="550" spans="2:21" ht="15" hidden="1" x14ac:dyDescent="0.25">
      <c r="B550" s="38"/>
      <c r="C550" s="1"/>
      <c r="D550" s="1"/>
      <c r="E550" s="1"/>
      <c r="F550" s="1"/>
      <c r="G550" s="1"/>
      <c r="H550" s="1"/>
      <c r="I550" s="27"/>
      <c r="J550" s="1"/>
      <c r="K550" s="1"/>
      <c r="L550" s="1"/>
      <c r="M550" s="1"/>
      <c r="N550" s="1"/>
      <c r="O550" s="1"/>
      <c r="P550" s="1"/>
      <c r="Q550" s="1"/>
      <c r="R550" s="1"/>
      <c r="S550" s="1"/>
      <c r="T550" s="1"/>
      <c r="U550" s="1"/>
    </row>
    <row r="551" spans="2:21" ht="15" hidden="1" x14ac:dyDescent="0.25">
      <c r="B551" s="38"/>
      <c r="C551" s="1"/>
      <c r="D551" s="1"/>
      <c r="E551" s="1"/>
      <c r="F551" s="1"/>
      <c r="G551" s="1"/>
      <c r="H551" s="1"/>
      <c r="I551" s="27"/>
      <c r="J551" s="1"/>
      <c r="K551" s="1"/>
      <c r="L551" s="1"/>
      <c r="M551" s="1"/>
      <c r="N551" s="1"/>
      <c r="O551" s="1"/>
      <c r="P551" s="1"/>
      <c r="Q551" s="1"/>
      <c r="R551" s="1"/>
      <c r="S551" s="1"/>
      <c r="T551" s="1"/>
      <c r="U551" s="1"/>
    </row>
    <row r="552" spans="2:21" ht="15" hidden="1" x14ac:dyDescent="0.25">
      <c r="B552" s="38"/>
      <c r="C552" s="1"/>
      <c r="D552" s="1"/>
      <c r="E552" s="1"/>
      <c r="F552" s="1"/>
      <c r="G552" s="1"/>
      <c r="H552" s="1"/>
      <c r="I552" s="27"/>
      <c r="J552" s="1"/>
      <c r="K552" s="1"/>
      <c r="L552" s="1"/>
      <c r="M552" s="1"/>
      <c r="N552" s="1"/>
      <c r="O552" s="1"/>
      <c r="P552" s="1"/>
      <c r="Q552" s="1"/>
      <c r="R552" s="1"/>
      <c r="S552" s="1"/>
      <c r="T552" s="1"/>
      <c r="U552" s="1"/>
    </row>
    <row r="553" spans="2:21" ht="15" hidden="1" x14ac:dyDescent="0.25">
      <c r="B553" s="38"/>
      <c r="C553" s="1"/>
      <c r="D553" s="1"/>
      <c r="E553" s="1"/>
      <c r="F553" s="1"/>
      <c r="G553" s="1"/>
      <c r="H553" s="1"/>
      <c r="I553" s="27"/>
      <c r="J553" s="1"/>
      <c r="K553" s="1"/>
      <c r="L553" s="1"/>
      <c r="M553" s="1"/>
      <c r="N553" s="1"/>
      <c r="O553" s="1"/>
      <c r="P553" s="1"/>
      <c r="Q553" s="1"/>
      <c r="R553" s="1"/>
      <c r="S553" s="1"/>
      <c r="T553" s="1"/>
      <c r="U553" s="1"/>
    </row>
    <row r="554" spans="2:21" ht="15" hidden="1" x14ac:dyDescent="0.25">
      <c r="B554" s="38"/>
      <c r="C554" s="1"/>
      <c r="D554" s="1"/>
      <c r="E554" s="1"/>
      <c r="F554" s="1"/>
      <c r="G554" s="1"/>
      <c r="H554" s="1"/>
      <c r="I554" s="27"/>
      <c r="J554" s="1"/>
      <c r="K554" s="1"/>
      <c r="L554" s="1"/>
      <c r="M554" s="1"/>
      <c r="N554" s="1"/>
      <c r="O554" s="1"/>
      <c r="P554" s="1"/>
      <c r="Q554" s="1"/>
      <c r="R554" s="1"/>
      <c r="S554" s="1"/>
      <c r="T554" s="1"/>
      <c r="U554" s="1"/>
    </row>
    <row r="555" spans="2:21" ht="15" hidden="1" x14ac:dyDescent="0.25">
      <c r="B555" s="38"/>
      <c r="C555" s="1"/>
      <c r="D555" s="1"/>
      <c r="E555" s="1"/>
      <c r="F555" s="1"/>
      <c r="G555" s="1"/>
      <c r="H555" s="1"/>
      <c r="I555" s="27"/>
      <c r="J555" s="1"/>
      <c r="K555" s="1"/>
      <c r="L555" s="1"/>
      <c r="M555" s="1"/>
      <c r="N555" s="1"/>
      <c r="O555" s="1"/>
      <c r="P555" s="1"/>
      <c r="Q555" s="1"/>
      <c r="R555" s="1"/>
      <c r="S555" s="1"/>
      <c r="T555" s="1"/>
      <c r="U555" s="1"/>
    </row>
    <row r="556" spans="2:21" ht="15" hidden="1" x14ac:dyDescent="0.25">
      <c r="B556" s="38"/>
      <c r="C556" s="1"/>
      <c r="D556" s="1"/>
      <c r="E556" s="1"/>
      <c r="F556" s="1"/>
      <c r="G556" s="1"/>
      <c r="H556" s="1"/>
      <c r="I556" s="27"/>
      <c r="J556" s="1"/>
      <c r="K556" s="1"/>
      <c r="L556" s="1"/>
      <c r="M556" s="1"/>
      <c r="N556" s="1"/>
      <c r="O556" s="1"/>
      <c r="P556" s="1"/>
      <c r="Q556" s="1"/>
      <c r="R556" s="1"/>
      <c r="S556" s="1"/>
      <c r="T556" s="1"/>
      <c r="U556" s="1"/>
    </row>
    <row r="557" spans="2:21" ht="15" hidden="1" x14ac:dyDescent="0.25">
      <c r="B557" s="38"/>
      <c r="C557" s="1"/>
      <c r="D557" s="1"/>
      <c r="E557" s="1"/>
      <c r="F557" s="1"/>
      <c r="G557" s="1"/>
      <c r="H557" s="1"/>
      <c r="I557" s="27"/>
      <c r="J557" s="1"/>
      <c r="K557" s="1"/>
      <c r="L557" s="1"/>
      <c r="M557" s="1"/>
      <c r="N557" s="1"/>
      <c r="O557" s="1"/>
      <c r="P557" s="1"/>
      <c r="Q557" s="1"/>
      <c r="R557" s="1"/>
      <c r="S557" s="1"/>
      <c r="T557" s="1"/>
      <c r="U557" s="1"/>
    </row>
    <row r="558" spans="2:21" ht="15" hidden="1" x14ac:dyDescent="0.25">
      <c r="B558" s="38"/>
      <c r="C558" s="1"/>
      <c r="D558" s="1"/>
      <c r="E558" s="1"/>
      <c r="F558" s="1"/>
      <c r="G558" s="1"/>
      <c r="H558" s="1"/>
      <c r="I558" s="27"/>
      <c r="J558" s="1"/>
      <c r="K558" s="1"/>
      <c r="L558" s="1"/>
      <c r="M558" s="1"/>
      <c r="N558" s="1"/>
      <c r="O558" s="1"/>
      <c r="P558" s="1"/>
      <c r="Q558" s="1"/>
      <c r="R558" s="1"/>
      <c r="S558" s="1"/>
      <c r="T558" s="1"/>
      <c r="U558" s="1"/>
    </row>
    <row r="559" spans="2:21" ht="15" hidden="1" x14ac:dyDescent="0.25">
      <c r="B559" s="38"/>
      <c r="C559" s="1"/>
      <c r="D559" s="1"/>
      <c r="E559" s="1"/>
      <c r="F559" s="1"/>
      <c r="G559" s="1"/>
      <c r="H559" s="1"/>
      <c r="I559" s="27"/>
      <c r="J559" s="1"/>
      <c r="K559" s="1"/>
      <c r="L559" s="1"/>
      <c r="M559" s="1"/>
      <c r="N559" s="1"/>
      <c r="O559" s="1"/>
      <c r="P559" s="1"/>
      <c r="Q559" s="1"/>
      <c r="R559" s="1"/>
      <c r="S559" s="1"/>
      <c r="T559" s="1"/>
      <c r="U559" s="1"/>
    </row>
    <row r="560" spans="2:21" ht="15" hidden="1" x14ac:dyDescent="0.25">
      <c r="B560" s="38"/>
      <c r="C560" s="1"/>
      <c r="D560" s="1"/>
      <c r="E560" s="1"/>
      <c r="F560" s="1"/>
      <c r="G560" s="1"/>
      <c r="H560" s="1"/>
      <c r="I560" s="27"/>
      <c r="J560" s="1"/>
      <c r="K560" s="1"/>
      <c r="L560" s="1"/>
      <c r="M560" s="1"/>
      <c r="N560" s="1"/>
      <c r="O560" s="1"/>
      <c r="P560" s="1"/>
      <c r="Q560" s="1"/>
      <c r="R560" s="1"/>
      <c r="S560" s="1"/>
      <c r="T560" s="1"/>
      <c r="U560" s="1"/>
    </row>
    <row r="561" spans="2:21" ht="15" hidden="1" x14ac:dyDescent="0.25">
      <c r="B561" s="38"/>
      <c r="C561" s="1"/>
      <c r="D561" s="1"/>
      <c r="E561" s="1"/>
      <c r="F561" s="1"/>
      <c r="G561" s="1"/>
      <c r="H561" s="1"/>
      <c r="I561" s="27"/>
      <c r="J561" s="1"/>
      <c r="K561" s="1"/>
      <c r="L561" s="1"/>
      <c r="M561" s="1"/>
      <c r="N561" s="1"/>
      <c r="O561" s="1"/>
      <c r="P561" s="1"/>
      <c r="Q561" s="1"/>
      <c r="R561" s="1"/>
      <c r="S561" s="1"/>
      <c r="T561" s="1"/>
      <c r="U561" s="1"/>
    </row>
    <row r="562" spans="2:21" ht="15" hidden="1" x14ac:dyDescent="0.25">
      <c r="B562" s="38"/>
      <c r="C562" s="1"/>
      <c r="D562" s="1"/>
      <c r="E562" s="1"/>
      <c r="F562" s="1"/>
      <c r="G562" s="1"/>
      <c r="H562" s="1"/>
      <c r="I562" s="27"/>
      <c r="J562" s="1"/>
      <c r="K562" s="1"/>
      <c r="L562" s="1"/>
      <c r="M562" s="1"/>
      <c r="N562" s="1"/>
      <c r="O562" s="1"/>
      <c r="P562" s="1"/>
      <c r="Q562" s="1"/>
      <c r="R562" s="1"/>
      <c r="S562" s="1"/>
      <c r="T562" s="1"/>
      <c r="U562" s="1"/>
    </row>
    <row r="563" spans="2:21" ht="15" hidden="1" x14ac:dyDescent="0.25">
      <c r="B563" s="38"/>
      <c r="C563" s="1"/>
      <c r="D563" s="1"/>
      <c r="E563" s="1"/>
      <c r="F563" s="1"/>
      <c r="G563" s="1"/>
      <c r="H563" s="1"/>
      <c r="I563" s="27"/>
      <c r="J563" s="1"/>
      <c r="K563" s="1"/>
      <c r="L563" s="1"/>
      <c r="M563" s="1"/>
      <c r="N563" s="1"/>
      <c r="O563" s="1"/>
      <c r="P563" s="1"/>
      <c r="Q563" s="1"/>
      <c r="R563" s="1"/>
      <c r="S563" s="1"/>
      <c r="T563" s="1"/>
      <c r="U563" s="1"/>
    </row>
    <row r="564" spans="2:21" ht="15" hidden="1" x14ac:dyDescent="0.25">
      <c r="B564" s="38"/>
      <c r="C564" s="1"/>
      <c r="D564" s="1"/>
      <c r="E564" s="1"/>
      <c r="F564" s="1"/>
      <c r="G564" s="1"/>
      <c r="H564" s="1"/>
      <c r="I564" s="27"/>
      <c r="J564" s="1"/>
      <c r="K564" s="1"/>
      <c r="L564" s="1"/>
      <c r="M564" s="1"/>
      <c r="N564" s="1"/>
      <c r="O564" s="1"/>
      <c r="P564" s="1"/>
      <c r="Q564" s="1"/>
      <c r="R564" s="1"/>
      <c r="S564" s="1"/>
      <c r="T564" s="1"/>
      <c r="U564" s="1"/>
    </row>
    <row r="565" spans="2:21" ht="15" hidden="1" x14ac:dyDescent="0.25">
      <c r="B565" s="38"/>
      <c r="C565" s="1"/>
      <c r="D565" s="1"/>
      <c r="E565" s="1"/>
      <c r="F565" s="1"/>
      <c r="G565" s="1"/>
      <c r="H565" s="1"/>
      <c r="I565" s="27"/>
      <c r="J565" s="1"/>
      <c r="K565" s="1"/>
      <c r="L565" s="1"/>
      <c r="M565" s="1"/>
      <c r="N565" s="1"/>
      <c r="O565" s="1"/>
      <c r="P565" s="1"/>
      <c r="Q565" s="1"/>
      <c r="R565" s="1"/>
      <c r="S565" s="1"/>
      <c r="T565" s="1"/>
      <c r="U565" s="1"/>
    </row>
    <row r="566" spans="2:21" ht="15" hidden="1" x14ac:dyDescent="0.25">
      <c r="B566" s="38"/>
      <c r="C566" s="1"/>
      <c r="D566" s="1"/>
      <c r="E566" s="1"/>
      <c r="F566" s="1"/>
      <c r="G566" s="1"/>
      <c r="H566" s="1"/>
      <c r="I566" s="27"/>
      <c r="J566" s="1"/>
      <c r="K566" s="1"/>
      <c r="L566" s="1"/>
      <c r="M566" s="1"/>
      <c r="N566" s="1"/>
      <c r="O566" s="1"/>
      <c r="P566" s="1"/>
      <c r="Q566" s="1"/>
      <c r="R566" s="1"/>
      <c r="S566" s="1"/>
      <c r="T566" s="1"/>
      <c r="U566" s="1"/>
    </row>
    <row r="567" spans="2:21" ht="15" hidden="1" x14ac:dyDescent="0.25">
      <c r="B567" s="38"/>
      <c r="C567" s="1"/>
      <c r="D567" s="1"/>
      <c r="E567" s="1"/>
      <c r="F567" s="1"/>
      <c r="G567" s="1"/>
      <c r="H567" s="1"/>
      <c r="I567" s="27"/>
      <c r="J567" s="1"/>
      <c r="K567" s="1"/>
      <c r="L567" s="1"/>
      <c r="M567" s="1"/>
      <c r="N567" s="1"/>
      <c r="O567" s="1"/>
      <c r="P567" s="1"/>
      <c r="Q567" s="1"/>
      <c r="R567" s="1"/>
      <c r="S567" s="1"/>
      <c r="T567" s="1"/>
      <c r="U567" s="1"/>
    </row>
    <row r="568" spans="2:21" ht="15" hidden="1" x14ac:dyDescent="0.25">
      <c r="B568" s="38"/>
      <c r="C568" s="1"/>
      <c r="D568" s="1"/>
      <c r="E568" s="1"/>
      <c r="F568" s="1"/>
      <c r="G568" s="1"/>
      <c r="H568" s="1"/>
      <c r="I568" s="27"/>
      <c r="J568" s="1"/>
      <c r="K568" s="1"/>
      <c r="L568" s="1"/>
      <c r="M568" s="1"/>
      <c r="N568" s="1"/>
      <c r="O568" s="1"/>
      <c r="P568" s="1"/>
      <c r="Q568" s="1"/>
      <c r="R568" s="1"/>
      <c r="S568" s="1"/>
      <c r="T568" s="1"/>
      <c r="U568" s="1"/>
    </row>
    <row r="569" spans="2:21" ht="15" hidden="1" x14ac:dyDescent="0.25">
      <c r="B569" s="38"/>
      <c r="C569" s="1"/>
      <c r="D569" s="1"/>
      <c r="E569" s="1"/>
      <c r="F569" s="1"/>
      <c r="G569" s="1"/>
      <c r="H569" s="1"/>
      <c r="I569" s="27"/>
      <c r="J569" s="1"/>
      <c r="K569" s="1"/>
      <c r="L569" s="1"/>
      <c r="M569" s="1"/>
      <c r="N569" s="1"/>
      <c r="O569" s="1"/>
      <c r="P569" s="1"/>
      <c r="Q569" s="1"/>
      <c r="R569" s="1"/>
      <c r="S569" s="1"/>
      <c r="T569" s="1"/>
      <c r="U569" s="1"/>
    </row>
    <row r="570" spans="2:21" ht="15" hidden="1" x14ac:dyDescent="0.25">
      <c r="B570" s="38"/>
      <c r="C570" s="1"/>
      <c r="D570" s="1"/>
      <c r="E570" s="1"/>
      <c r="F570" s="1"/>
      <c r="G570" s="1"/>
      <c r="H570" s="1"/>
      <c r="I570" s="27"/>
      <c r="J570" s="1"/>
      <c r="K570" s="1"/>
      <c r="L570" s="1"/>
      <c r="M570" s="1"/>
      <c r="N570" s="1"/>
      <c r="O570" s="1"/>
      <c r="P570" s="1"/>
      <c r="Q570" s="1"/>
      <c r="R570" s="1"/>
      <c r="S570" s="1"/>
      <c r="T570" s="1"/>
      <c r="U570" s="1"/>
    </row>
    <row r="571" spans="2:21" ht="15" hidden="1" x14ac:dyDescent="0.25">
      <c r="B571" s="38"/>
      <c r="C571" s="1"/>
      <c r="D571" s="1"/>
      <c r="E571" s="1"/>
      <c r="F571" s="1"/>
      <c r="G571" s="1"/>
      <c r="H571" s="1"/>
      <c r="I571" s="27"/>
      <c r="J571" s="1"/>
      <c r="K571" s="1"/>
      <c r="L571" s="1"/>
      <c r="M571" s="1"/>
      <c r="N571" s="1"/>
      <c r="O571" s="1"/>
      <c r="P571" s="1"/>
      <c r="Q571" s="1"/>
      <c r="R571" s="1"/>
      <c r="S571" s="1"/>
      <c r="T571" s="1"/>
      <c r="U571" s="1"/>
    </row>
    <row r="572" spans="2:21" ht="15" hidden="1" x14ac:dyDescent="0.25">
      <c r="B572" s="38"/>
      <c r="C572" s="1"/>
      <c r="D572" s="1"/>
      <c r="E572" s="1"/>
      <c r="F572" s="1"/>
      <c r="G572" s="1"/>
      <c r="H572" s="1"/>
      <c r="I572" s="27"/>
      <c r="J572" s="1"/>
      <c r="K572" s="1"/>
      <c r="L572" s="1"/>
      <c r="M572" s="1"/>
      <c r="N572" s="1"/>
      <c r="O572" s="1"/>
      <c r="P572" s="1"/>
      <c r="Q572" s="1"/>
      <c r="R572" s="1"/>
      <c r="S572" s="1"/>
      <c r="T572" s="1"/>
      <c r="U572" s="1"/>
    </row>
    <row r="573" spans="2:21" ht="15" hidden="1" x14ac:dyDescent="0.25">
      <c r="B573" s="38"/>
      <c r="C573" s="1"/>
      <c r="D573" s="1"/>
      <c r="E573" s="1"/>
      <c r="F573" s="1"/>
      <c r="G573" s="1"/>
      <c r="H573" s="1"/>
      <c r="I573" s="27"/>
      <c r="J573" s="1"/>
      <c r="K573" s="1"/>
      <c r="L573" s="1"/>
      <c r="M573" s="1"/>
      <c r="N573" s="1"/>
      <c r="O573" s="1"/>
      <c r="P573" s="1"/>
      <c r="Q573" s="1"/>
      <c r="R573" s="1"/>
      <c r="S573" s="1"/>
      <c r="T573" s="1"/>
      <c r="U573" s="1"/>
    </row>
    <row r="574" spans="2:21" ht="15" hidden="1" x14ac:dyDescent="0.25">
      <c r="B574" s="38"/>
      <c r="C574" s="1"/>
      <c r="D574" s="1"/>
      <c r="E574" s="1"/>
      <c r="F574" s="1"/>
      <c r="G574" s="1"/>
      <c r="H574" s="1"/>
      <c r="I574" s="27"/>
      <c r="J574" s="1"/>
      <c r="K574" s="1"/>
      <c r="L574" s="1"/>
      <c r="M574" s="1"/>
      <c r="N574" s="1"/>
      <c r="O574" s="1"/>
      <c r="P574" s="1"/>
      <c r="Q574" s="1"/>
      <c r="R574" s="1"/>
      <c r="S574" s="1"/>
      <c r="T574" s="1"/>
      <c r="U574" s="1"/>
    </row>
    <row r="575" spans="2:21" ht="15" hidden="1" x14ac:dyDescent="0.25">
      <c r="B575" s="38"/>
      <c r="C575" s="1"/>
      <c r="D575" s="1"/>
      <c r="E575" s="1"/>
      <c r="F575" s="1"/>
      <c r="G575" s="1"/>
      <c r="H575" s="1"/>
      <c r="I575" s="27"/>
      <c r="J575" s="1"/>
      <c r="K575" s="1"/>
      <c r="L575" s="1"/>
      <c r="M575" s="1"/>
      <c r="N575" s="1"/>
      <c r="O575" s="1"/>
      <c r="P575" s="1"/>
      <c r="Q575" s="1"/>
      <c r="R575" s="1"/>
      <c r="S575" s="1"/>
      <c r="T575" s="1"/>
      <c r="U575" s="1"/>
    </row>
    <row r="576" spans="2:21" ht="15" hidden="1" x14ac:dyDescent="0.25">
      <c r="B576" s="38"/>
      <c r="C576" s="1"/>
      <c r="D576" s="1"/>
      <c r="E576" s="1"/>
      <c r="F576" s="1"/>
      <c r="G576" s="1"/>
      <c r="H576" s="1"/>
      <c r="I576" s="27"/>
      <c r="J576" s="1"/>
      <c r="K576" s="1"/>
      <c r="L576" s="1"/>
      <c r="M576" s="1"/>
      <c r="N576" s="1"/>
      <c r="O576" s="1"/>
      <c r="P576" s="1"/>
      <c r="Q576" s="1"/>
      <c r="R576" s="1"/>
      <c r="S576" s="1"/>
      <c r="T576" s="1"/>
      <c r="U576" s="1"/>
    </row>
    <row r="577" spans="2:21" ht="15" hidden="1" x14ac:dyDescent="0.25">
      <c r="B577" s="38"/>
      <c r="C577" s="1"/>
      <c r="D577" s="1"/>
      <c r="E577" s="1"/>
      <c r="F577" s="1"/>
      <c r="G577" s="1"/>
      <c r="H577" s="1"/>
      <c r="I577" s="27"/>
      <c r="J577" s="1"/>
      <c r="K577" s="1"/>
      <c r="L577" s="1"/>
      <c r="M577" s="1"/>
      <c r="N577" s="1"/>
      <c r="O577" s="1"/>
      <c r="P577" s="1"/>
      <c r="Q577" s="1"/>
      <c r="R577" s="1"/>
      <c r="S577" s="1"/>
      <c r="T577" s="1"/>
      <c r="U577" s="1"/>
    </row>
    <row r="578" spans="2:21" ht="15" hidden="1" x14ac:dyDescent="0.25">
      <c r="B578" s="38"/>
      <c r="C578" s="1"/>
      <c r="D578" s="1"/>
      <c r="E578" s="1"/>
      <c r="F578" s="1"/>
      <c r="G578" s="1"/>
      <c r="H578" s="1"/>
      <c r="I578" s="27"/>
      <c r="J578" s="1"/>
      <c r="K578" s="1"/>
      <c r="L578" s="1"/>
      <c r="M578" s="1"/>
      <c r="N578" s="1"/>
      <c r="O578" s="1"/>
      <c r="P578" s="1"/>
      <c r="Q578" s="1"/>
      <c r="R578" s="1"/>
      <c r="S578" s="1"/>
      <c r="T578" s="1"/>
      <c r="U578" s="1"/>
    </row>
    <row r="579" spans="2:21" ht="15" hidden="1" x14ac:dyDescent="0.25">
      <c r="B579" s="38"/>
      <c r="C579" s="1"/>
      <c r="D579" s="1"/>
      <c r="E579" s="1"/>
      <c r="F579" s="1"/>
      <c r="G579" s="1"/>
      <c r="H579" s="1"/>
      <c r="I579" s="27"/>
      <c r="J579" s="1"/>
      <c r="K579" s="1"/>
      <c r="L579" s="1"/>
      <c r="M579" s="1"/>
      <c r="N579" s="1"/>
      <c r="O579" s="1"/>
      <c r="P579" s="1"/>
      <c r="Q579" s="1"/>
      <c r="R579" s="1"/>
      <c r="S579" s="1"/>
      <c r="T579" s="1"/>
      <c r="U579" s="1"/>
    </row>
    <row r="580" spans="2:21" ht="15" hidden="1" x14ac:dyDescent="0.25">
      <c r="B580" s="38"/>
      <c r="C580" s="1"/>
      <c r="D580" s="1"/>
      <c r="E580" s="1"/>
      <c r="F580" s="1"/>
      <c r="G580" s="1"/>
      <c r="H580" s="1"/>
      <c r="I580" s="27"/>
      <c r="J580" s="1"/>
      <c r="K580" s="1"/>
      <c r="L580" s="1"/>
      <c r="M580" s="1"/>
      <c r="N580" s="1"/>
      <c r="O580" s="1"/>
      <c r="P580" s="1"/>
      <c r="Q580" s="1"/>
      <c r="R580" s="1"/>
      <c r="S580" s="1"/>
      <c r="T580" s="1"/>
      <c r="U580" s="1"/>
    </row>
    <row r="581" spans="2:21" ht="15" hidden="1" x14ac:dyDescent="0.25">
      <c r="B581" s="38"/>
      <c r="C581" s="1"/>
      <c r="D581" s="1"/>
      <c r="E581" s="1"/>
      <c r="F581" s="1"/>
      <c r="G581" s="1"/>
      <c r="H581" s="1"/>
      <c r="I581" s="27"/>
      <c r="J581" s="1"/>
      <c r="K581" s="1"/>
      <c r="L581" s="1"/>
      <c r="M581" s="1"/>
      <c r="N581" s="1"/>
      <c r="O581" s="1"/>
      <c r="P581" s="1"/>
      <c r="Q581" s="1"/>
      <c r="R581" s="1"/>
      <c r="S581" s="1"/>
      <c r="T581" s="1"/>
      <c r="U581" s="1"/>
    </row>
    <row r="582" spans="2:21" ht="15" hidden="1" x14ac:dyDescent="0.25">
      <c r="B582" s="38"/>
      <c r="C582" s="1"/>
      <c r="D582" s="1"/>
      <c r="E582" s="1"/>
      <c r="F582" s="1"/>
      <c r="G582" s="1"/>
      <c r="H582" s="1"/>
      <c r="I582" s="27"/>
      <c r="J582" s="1"/>
      <c r="K582" s="1"/>
      <c r="L582" s="1"/>
      <c r="M582" s="1"/>
      <c r="N582" s="1"/>
      <c r="O582" s="1"/>
      <c r="P582" s="1"/>
      <c r="Q582" s="1"/>
      <c r="R582" s="1"/>
      <c r="S582" s="1"/>
      <c r="T582" s="1"/>
      <c r="U582" s="1"/>
    </row>
    <row r="583" spans="2:21" ht="15" hidden="1" x14ac:dyDescent="0.25">
      <c r="B583" s="38"/>
      <c r="C583" s="1"/>
      <c r="D583" s="1"/>
      <c r="E583" s="1"/>
      <c r="F583" s="1"/>
      <c r="G583" s="1"/>
      <c r="H583" s="1"/>
      <c r="I583" s="27"/>
      <c r="J583" s="1"/>
      <c r="K583" s="1"/>
      <c r="L583" s="1"/>
      <c r="M583" s="1"/>
      <c r="N583" s="1"/>
      <c r="O583" s="1"/>
      <c r="P583" s="1"/>
      <c r="Q583" s="1"/>
      <c r="R583" s="1"/>
      <c r="S583" s="1"/>
      <c r="T583" s="1"/>
      <c r="U583" s="1"/>
    </row>
    <row r="584" spans="2:21" ht="15" hidden="1" x14ac:dyDescent="0.25">
      <c r="B584" s="38"/>
      <c r="C584" s="1"/>
      <c r="D584" s="1"/>
      <c r="E584" s="1"/>
      <c r="F584" s="1"/>
      <c r="G584" s="1"/>
      <c r="H584" s="1"/>
      <c r="I584" s="27"/>
      <c r="J584" s="1"/>
      <c r="K584" s="1"/>
      <c r="L584" s="1"/>
      <c r="M584" s="1"/>
      <c r="N584" s="1"/>
      <c r="O584" s="1"/>
      <c r="P584" s="1"/>
      <c r="Q584" s="1"/>
      <c r="R584" s="1"/>
      <c r="S584" s="1"/>
      <c r="T584" s="1"/>
      <c r="U584" s="1"/>
    </row>
    <row r="585" spans="2:21" ht="15" hidden="1" x14ac:dyDescent="0.25">
      <c r="B585" s="38"/>
      <c r="C585" s="1"/>
      <c r="D585" s="1"/>
      <c r="E585" s="1"/>
      <c r="F585" s="1"/>
      <c r="G585" s="1"/>
      <c r="H585" s="1"/>
      <c r="I585" s="27"/>
      <c r="J585" s="1"/>
      <c r="K585" s="1"/>
      <c r="L585" s="1"/>
      <c r="M585" s="1"/>
      <c r="N585" s="1"/>
      <c r="O585" s="1"/>
      <c r="P585" s="1"/>
      <c r="Q585" s="1"/>
      <c r="R585" s="1"/>
      <c r="S585" s="1"/>
      <c r="T585" s="1"/>
      <c r="U585" s="1"/>
    </row>
    <row r="586" spans="2:21" ht="15" hidden="1" x14ac:dyDescent="0.25">
      <c r="B586" s="38"/>
      <c r="C586" s="1"/>
      <c r="D586" s="1"/>
      <c r="E586" s="1"/>
      <c r="F586" s="1"/>
      <c r="G586" s="1"/>
      <c r="H586" s="1"/>
      <c r="I586" s="27"/>
      <c r="J586" s="1"/>
      <c r="K586" s="1"/>
      <c r="L586" s="1"/>
      <c r="M586" s="1"/>
      <c r="N586" s="1"/>
      <c r="O586" s="1"/>
      <c r="P586" s="1"/>
      <c r="Q586" s="1"/>
      <c r="R586" s="1"/>
      <c r="S586" s="1"/>
      <c r="T586" s="1"/>
      <c r="U586" s="1"/>
    </row>
    <row r="587" spans="2:21" ht="15" hidden="1" x14ac:dyDescent="0.25">
      <c r="B587" s="38"/>
      <c r="C587" s="1"/>
      <c r="D587" s="1"/>
      <c r="E587" s="1"/>
      <c r="F587" s="1"/>
      <c r="G587" s="1"/>
      <c r="H587" s="1"/>
      <c r="I587" s="27"/>
      <c r="J587" s="1"/>
      <c r="K587" s="1"/>
      <c r="L587" s="1"/>
      <c r="M587" s="1"/>
      <c r="N587" s="1"/>
      <c r="O587" s="1"/>
      <c r="P587" s="1"/>
      <c r="Q587" s="1"/>
      <c r="R587" s="1"/>
      <c r="S587" s="1"/>
      <c r="T587" s="1"/>
      <c r="U587" s="1"/>
    </row>
    <row r="588" spans="2:21" ht="15" hidden="1" x14ac:dyDescent="0.25">
      <c r="B588" s="38"/>
      <c r="C588" s="1"/>
      <c r="D588" s="1"/>
      <c r="E588" s="1"/>
      <c r="F588" s="1"/>
      <c r="G588" s="1"/>
      <c r="H588" s="1"/>
      <c r="I588" s="27"/>
      <c r="J588" s="1"/>
      <c r="K588" s="1"/>
      <c r="L588" s="1"/>
      <c r="M588" s="1"/>
      <c r="N588" s="1"/>
      <c r="O588" s="1"/>
      <c r="P588" s="1"/>
      <c r="Q588" s="1"/>
      <c r="R588" s="1"/>
      <c r="S588" s="1"/>
      <c r="T588" s="1"/>
      <c r="U588" s="1"/>
    </row>
    <row r="589" spans="2:21" ht="15" hidden="1" x14ac:dyDescent="0.25">
      <c r="B589" s="38"/>
      <c r="C589" s="1"/>
      <c r="D589" s="1"/>
      <c r="E589" s="1"/>
      <c r="F589" s="1"/>
      <c r="G589" s="1"/>
      <c r="H589" s="1"/>
      <c r="I589" s="27"/>
      <c r="J589" s="1"/>
      <c r="K589" s="1"/>
      <c r="L589" s="1"/>
      <c r="M589" s="1"/>
      <c r="N589" s="1"/>
      <c r="O589" s="1"/>
      <c r="P589" s="1"/>
      <c r="Q589" s="1"/>
      <c r="R589" s="1"/>
      <c r="S589" s="1"/>
      <c r="T589" s="1"/>
      <c r="U589" s="1"/>
    </row>
    <row r="590" spans="2:21" ht="15" hidden="1" x14ac:dyDescent="0.25">
      <c r="B590" s="38"/>
      <c r="C590" s="1"/>
      <c r="D590" s="1"/>
      <c r="E590" s="1"/>
      <c r="F590" s="1"/>
      <c r="G590" s="1"/>
      <c r="H590" s="1"/>
      <c r="I590" s="27"/>
      <c r="J590" s="1"/>
      <c r="K590" s="1"/>
      <c r="L590" s="1"/>
      <c r="M590" s="1"/>
      <c r="N590" s="1"/>
      <c r="O590" s="1"/>
      <c r="P590" s="1"/>
      <c r="Q590" s="1"/>
      <c r="R590" s="1"/>
      <c r="S590" s="1"/>
      <c r="T590" s="1"/>
      <c r="U590" s="1"/>
    </row>
    <row r="591" spans="2:21" ht="15" hidden="1" x14ac:dyDescent="0.25">
      <c r="B591" s="38"/>
      <c r="C591" s="1"/>
      <c r="D591" s="1"/>
      <c r="E591" s="1"/>
      <c r="F591" s="1"/>
      <c r="G591" s="1"/>
      <c r="H591" s="1"/>
      <c r="I591" s="27"/>
      <c r="J591" s="1"/>
      <c r="K591" s="1"/>
      <c r="L591" s="1"/>
      <c r="M591" s="1"/>
      <c r="N591" s="1"/>
      <c r="O591" s="1"/>
      <c r="P591" s="1"/>
      <c r="Q591" s="1"/>
      <c r="R591" s="1"/>
      <c r="S591" s="1"/>
      <c r="T591" s="1"/>
      <c r="U591" s="1"/>
    </row>
    <row r="592" spans="2:21" ht="15" hidden="1" x14ac:dyDescent="0.25">
      <c r="B592" s="38"/>
      <c r="C592" s="1"/>
      <c r="D592" s="1"/>
      <c r="E592" s="1"/>
      <c r="F592" s="1"/>
      <c r="G592" s="1"/>
      <c r="H592" s="1"/>
      <c r="I592" s="27"/>
      <c r="J592" s="1"/>
      <c r="K592" s="1"/>
      <c r="L592" s="1"/>
      <c r="M592" s="1"/>
      <c r="N592" s="1"/>
      <c r="O592" s="1"/>
      <c r="P592" s="1"/>
      <c r="Q592" s="1"/>
      <c r="R592" s="1"/>
      <c r="S592" s="1"/>
      <c r="T592" s="1"/>
      <c r="U592" s="1"/>
    </row>
    <row r="593" spans="2:21" ht="15" hidden="1" x14ac:dyDescent="0.25">
      <c r="B593" s="38"/>
      <c r="C593" s="1"/>
      <c r="D593" s="1"/>
      <c r="E593" s="1"/>
      <c r="F593" s="1"/>
      <c r="G593" s="1"/>
      <c r="H593" s="1"/>
      <c r="I593" s="27"/>
      <c r="J593" s="1"/>
      <c r="K593" s="1"/>
      <c r="L593" s="1"/>
      <c r="M593" s="1"/>
      <c r="N593" s="1"/>
      <c r="O593" s="1"/>
      <c r="P593" s="1"/>
      <c r="Q593" s="1"/>
      <c r="R593" s="1"/>
      <c r="S593" s="1"/>
      <c r="T593" s="1"/>
      <c r="U593" s="1"/>
    </row>
    <row r="594" spans="2:21" ht="15" hidden="1" x14ac:dyDescent="0.25">
      <c r="B594" s="38"/>
      <c r="C594" s="1"/>
      <c r="D594" s="1"/>
      <c r="E594" s="1"/>
      <c r="F594" s="1"/>
      <c r="G594" s="1"/>
      <c r="H594" s="1"/>
      <c r="I594" s="27"/>
      <c r="J594" s="1"/>
      <c r="K594" s="1"/>
      <c r="L594" s="1"/>
      <c r="M594" s="1"/>
      <c r="N594" s="1"/>
      <c r="O594" s="1"/>
      <c r="P594" s="1"/>
      <c r="Q594" s="1"/>
      <c r="R594" s="1"/>
      <c r="S594" s="1"/>
      <c r="T594" s="1"/>
      <c r="U594" s="1"/>
    </row>
    <row r="595" spans="2:21" ht="15" hidden="1" x14ac:dyDescent="0.25">
      <c r="B595" s="38"/>
      <c r="C595" s="1"/>
      <c r="D595" s="1"/>
      <c r="E595" s="1"/>
      <c r="F595" s="1"/>
      <c r="G595" s="1"/>
      <c r="H595" s="1"/>
      <c r="I595" s="27"/>
      <c r="J595" s="1"/>
      <c r="K595" s="1"/>
      <c r="L595" s="1"/>
      <c r="M595" s="1"/>
      <c r="N595" s="1"/>
      <c r="O595" s="1"/>
      <c r="P595" s="1"/>
      <c r="Q595" s="1"/>
      <c r="R595" s="1"/>
      <c r="S595" s="1"/>
      <c r="T595" s="1"/>
      <c r="U595" s="1"/>
    </row>
    <row r="596" spans="2:21" ht="15" hidden="1" x14ac:dyDescent="0.25">
      <c r="B596" s="38"/>
      <c r="C596" s="1"/>
      <c r="D596" s="1"/>
      <c r="E596" s="1"/>
      <c r="F596" s="1"/>
      <c r="G596" s="1"/>
      <c r="H596" s="1"/>
      <c r="I596" s="27"/>
      <c r="J596" s="1"/>
      <c r="K596" s="1"/>
      <c r="L596" s="1"/>
      <c r="M596" s="1"/>
      <c r="N596" s="1"/>
      <c r="O596" s="1"/>
      <c r="P596" s="1"/>
      <c r="Q596" s="1"/>
      <c r="R596" s="1"/>
      <c r="S596" s="1"/>
      <c r="T596" s="1"/>
      <c r="U596" s="1"/>
    </row>
    <row r="597" spans="2:21" ht="15" hidden="1" x14ac:dyDescent="0.25">
      <c r="B597" s="38"/>
      <c r="C597" s="1"/>
      <c r="D597" s="1"/>
      <c r="E597" s="1"/>
      <c r="F597" s="1"/>
      <c r="G597" s="1"/>
      <c r="H597" s="1"/>
      <c r="I597" s="27"/>
      <c r="J597" s="1"/>
      <c r="K597" s="1"/>
      <c r="L597" s="1"/>
      <c r="M597" s="1"/>
      <c r="N597" s="1"/>
      <c r="O597" s="1"/>
      <c r="P597" s="1"/>
      <c r="Q597" s="1"/>
      <c r="R597" s="1"/>
      <c r="S597" s="1"/>
      <c r="T597" s="1"/>
      <c r="U597" s="1"/>
    </row>
    <row r="598" spans="2:21" ht="15" hidden="1" x14ac:dyDescent="0.25">
      <c r="B598" s="38"/>
      <c r="C598" s="1"/>
      <c r="D598" s="1"/>
      <c r="E598" s="1"/>
      <c r="F598" s="1"/>
      <c r="G598" s="1"/>
      <c r="H598" s="1"/>
      <c r="I598" s="27"/>
      <c r="J598" s="1"/>
      <c r="K598" s="1"/>
      <c r="L598" s="1"/>
      <c r="M598" s="1"/>
      <c r="N598" s="1"/>
      <c r="O598" s="1"/>
      <c r="P598" s="1"/>
      <c r="Q598" s="1"/>
      <c r="R598" s="1"/>
      <c r="S598" s="1"/>
      <c r="T598" s="1"/>
      <c r="U598" s="1"/>
    </row>
    <row r="599" spans="2:21" ht="15" hidden="1" x14ac:dyDescent="0.25">
      <c r="B599" s="38"/>
      <c r="C599" s="1"/>
      <c r="D599" s="1"/>
      <c r="E599" s="1"/>
      <c r="F599" s="1"/>
      <c r="G599" s="1"/>
      <c r="H599" s="1"/>
      <c r="I599" s="27"/>
      <c r="J599" s="1"/>
      <c r="K599" s="1"/>
      <c r="L599" s="1"/>
      <c r="M599" s="1"/>
      <c r="N599" s="1"/>
      <c r="O599" s="1"/>
      <c r="P599" s="1"/>
      <c r="Q599" s="1"/>
      <c r="R599" s="1"/>
      <c r="S599" s="1"/>
      <c r="T599" s="1"/>
      <c r="U599" s="1"/>
    </row>
    <row r="600" spans="2:21" ht="15" hidden="1" x14ac:dyDescent="0.25">
      <c r="B600" s="38"/>
      <c r="C600" s="1"/>
      <c r="D600" s="1"/>
      <c r="E600" s="1"/>
      <c r="F600" s="1"/>
      <c r="G600" s="1"/>
      <c r="H600" s="1"/>
      <c r="I600" s="27"/>
      <c r="J600" s="1"/>
      <c r="K600" s="1"/>
      <c r="L600" s="1"/>
      <c r="M600" s="1"/>
      <c r="N600" s="1"/>
      <c r="O600" s="1"/>
      <c r="P600" s="1"/>
      <c r="Q600" s="1"/>
      <c r="R600" s="1"/>
      <c r="S600" s="1"/>
      <c r="T600" s="1"/>
      <c r="U600" s="1"/>
    </row>
    <row r="601" spans="2:21" ht="15" hidden="1" x14ac:dyDescent="0.25">
      <c r="B601" s="38"/>
      <c r="C601" s="1"/>
      <c r="D601" s="1"/>
      <c r="E601" s="1"/>
      <c r="F601" s="1"/>
      <c r="G601" s="1"/>
      <c r="H601" s="1"/>
      <c r="I601" s="27"/>
      <c r="J601" s="1"/>
      <c r="K601" s="1"/>
      <c r="L601" s="1"/>
      <c r="M601" s="1"/>
      <c r="N601" s="1"/>
      <c r="O601" s="1"/>
      <c r="P601" s="1"/>
      <c r="Q601" s="1"/>
      <c r="R601" s="1"/>
      <c r="S601" s="1"/>
      <c r="T601" s="1"/>
      <c r="U601" s="1"/>
    </row>
    <row r="602" spans="2:21" ht="15" hidden="1" x14ac:dyDescent="0.25">
      <c r="B602" s="38"/>
      <c r="C602" s="1"/>
      <c r="D602" s="1"/>
      <c r="E602" s="1"/>
      <c r="F602" s="1"/>
      <c r="G602" s="1"/>
      <c r="H602" s="1"/>
      <c r="I602" s="27"/>
      <c r="J602" s="1"/>
      <c r="K602" s="1"/>
      <c r="L602" s="1"/>
      <c r="M602" s="1"/>
      <c r="N602" s="1"/>
      <c r="O602" s="1"/>
      <c r="P602" s="1"/>
      <c r="Q602" s="1"/>
      <c r="R602" s="1"/>
      <c r="S602" s="1"/>
      <c r="T602" s="1"/>
      <c r="U602" s="1"/>
    </row>
    <row r="603" spans="2:21" ht="15" hidden="1" x14ac:dyDescent="0.25">
      <c r="B603" s="38"/>
      <c r="C603" s="1"/>
      <c r="D603" s="1"/>
      <c r="E603" s="1"/>
      <c r="F603" s="1"/>
      <c r="G603" s="1"/>
      <c r="H603" s="1"/>
      <c r="I603" s="27"/>
      <c r="J603" s="1"/>
      <c r="K603" s="1"/>
      <c r="L603" s="1"/>
      <c r="M603" s="1"/>
      <c r="N603" s="1"/>
      <c r="O603" s="1"/>
      <c r="P603" s="1"/>
      <c r="Q603" s="1"/>
      <c r="R603" s="1"/>
      <c r="S603" s="1"/>
      <c r="T603" s="1"/>
      <c r="U603" s="1"/>
    </row>
    <row r="604" spans="2:21" ht="15" hidden="1" x14ac:dyDescent="0.25">
      <c r="B604" s="38"/>
      <c r="C604" s="1"/>
      <c r="D604" s="1"/>
      <c r="E604" s="1"/>
      <c r="F604" s="1"/>
      <c r="G604" s="1"/>
      <c r="H604" s="1"/>
      <c r="I604" s="27"/>
      <c r="J604" s="1"/>
      <c r="K604" s="1"/>
      <c r="L604" s="1"/>
      <c r="M604" s="1"/>
      <c r="N604" s="1"/>
      <c r="O604" s="1"/>
      <c r="P604" s="1"/>
      <c r="Q604" s="1"/>
      <c r="R604" s="1"/>
      <c r="S604" s="1"/>
      <c r="T604" s="1"/>
      <c r="U604" s="1"/>
    </row>
    <row r="605" spans="2:21" ht="15" hidden="1" x14ac:dyDescent="0.25">
      <c r="B605" s="38"/>
      <c r="C605" s="1"/>
      <c r="D605" s="1"/>
      <c r="E605" s="1"/>
      <c r="F605" s="1"/>
      <c r="G605" s="1"/>
      <c r="H605" s="1"/>
      <c r="I605" s="27"/>
      <c r="J605" s="1"/>
      <c r="K605" s="1"/>
      <c r="L605" s="1"/>
      <c r="M605" s="1"/>
      <c r="N605" s="1"/>
      <c r="O605" s="1"/>
      <c r="P605" s="1"/>
      <c r="Q605" s="1"/>
      <c r="R605" s="1"/>
      <c r="S605" s="1"/>
      <c r="T605" s="1"/>
      <c r="U605" s="1"/>
    </row>
    <row r="606" spans="2:21" ht="15" hidden="1" x14ac:dyDescent="0.25">
      <c r="B606" s="38"/>
      <c r="C606" s="1"/>
      <c r="D606" s="1"/>
      <c r="E606" s="1"/>
      <c r="F606" s="1"/>
      <c r="G606" s="1"/>
      <c r="H606" s="1"/>
      <c r="I606" s="27"/>
      <c r="J606" s="1"/>
      <c r="K606" s="1"/>
      <c r="L606" s="1"/>
      <c r="M606" s="1"/>
      <c r="N606" s="1"/>
      <c r="O606" s="1"/>
      <c r="P606" s="1"/>
      <c r="Q606" s="1"/>
      <c r="R606" s="1"/>
      <c r="S606" s="1"/>
      <c r="T606" s="1"/>
      <c r="U606" s="1"/>
    </row>
    <row r="607" spans="2:21" ht="15" hidden="1" x14ac:dyDescent="0.25">
      <c r="B607" s="38"/>
      <c r="C607" s="1"/>
      <c r="D607" s="1"/>
      <c r="E607" s="1"/>
      <c r="F607" s="1"/>
      <c r="G607" s="1"/>
      <c r="H607" s="1"/>
      <c r="I607" s="27"/>
      <c r="J607" s="1"/>
      <c r="K607" s="1"/>
      <c r="L607" s="1"/>
      <c r="M607" s="1"/>
      <c r="N607" s="1"/>
      <c r="O607" s="1"/>
      <c r="P607" s="1"/>
      <c r="Q607" s="1"/>
      <c r="R607" s="1"/>
      <c r="S607" s="1"/>
      <c r="T607" s="1"/>
      <c r="U607" s="1"/>
    </row>
    <row r="608" spans="2:21" ht="15" hidden="1" x14ac:dyDescent="0.25">
      <c r="B608" s="38"/>
      <c r="C608" s="1"/>
      <c r="D608" s="1"/>
      <c r="E608" s="1"/>
      <c r="F608" s="1"/>
      <c r="G608" s="1"/>
      <c r="H608" s="1"/>
      <c r="I608" s="27"/>
      <c r="J608" s="1"/>
      <c r="K608" s="1"/>
      <c r="L608" s="1"/>
      <c r="M608" s="1"/>
      <c r="N608" s="1"/>
      <c r="O608" s="1"/>
      <c r="P608" s="1"/>
      <c r="Q608" s="1"/>
      <c r="R608" s="1"/>
      <c r="S608" s="1"/>
      <c r="T608" s="1"/>
      <c r="U608" s="1"/>
    </row>
    <row r="609" spans="2:21" ht="15" hidden="1" x14ac:dyDescent="0.25">
      <c r="B609" s="38"/>
      <c r="C609" s="1"/>
      <c r="D609" s="1"/>
      <c r="E609" s="1"/>
      <c r="F609" s="1"/>
      <c r="G609" s="1"/>
      <c r="H609" s="1"/>
      <c r="I609" s="27"/>
      <c r="J609" s="1"/>
      <c r="K609" s="1"/>
      <c r="L609" s="1"/>
      <c r="M609" s="1"/>
      <c r="N609" s="1"/>
      <c r="O609" s="1"/>
      <c r="P609" s="1"/>
      <c r="Q609" s="1"/>
      <c r="R609" s="1"/>
      <c r="S609" s="1"/>
      <c r="T609" s="1"/>
      <c r="U609" s="1"/>
    </row>
    <row r="610" spans="2:21" ht="15" hidden="1" x14ac:dyDescent="0.25">
      <c r="B610" s="38"/>
      <c r="C610" s="1"/>
      <c r="D610" s="1"/>
      <c r="E610" s="1"/>
      <c r="F610" s="1"/>
      <c r="G610" s="1"/>
      <c r="H610" s="1"/>
      <c r="I610" s="27"/>
      <c r="J610" s="1"/>
      <c r="K610" s="1"/>
      <c r="L610" s="1"/>
      <c r="M610" s="1"/>
      <c r="N610" s="1"/>
      <c r="O610" s="1"/>
      <c r="P610" s="1"/>
      <c r="Q610" s="1"/>
      <c r="R610" s="1"/>
      <c r="S610" s="1"/>
      <c r="T610" s="1"/>
      <c r="U610" s="1"/>
    </row>
    <row r="611" spans="2:21" ht="15" hidden="1" x14ac:dyDescent="0.25">
      <c r="B611" s="38"/>
      <c r="C611" s="1"/>
      <c r="D611" s="1"/>
      <c r="E611" s="1"/>
      <c r="F611" s="1"/>
      <c r="G611" s="1"/>
      <c r="H611" s="1"/>
      <c r="I611" s="27"/>
      <c r="J611" s="1"/>
      <c r="K611" s="1"/>
      <c r="L611" s="1"/>
      <c r="M611" s="1"/>
      <c r="N611" s="1"/>
      <c r="O611" s="1"/>
      <c r="P611" s="1"/>
      <c r="Q611" s="1"/>
      <c r="R611" s="1"/>
      <c r="S611" s="1"/>
      <c r="T611" s="1"/>
      <c r="U611" s="1"/>
    </row>
    <row r="612" spans="2:21" ht="15" hidden="1" x14ac:dyDescent="0.25">
      <c r="B612" s="38"/>
      <c r="C612" s="1"/>
      <c r="D612" s="1"/>
      <c r="E612" s="1"/>
      <c r="F612" s="1"/>
      <c r="G612" s="1"/>
      <c r="H612" s="1"/>
      <c r="I612" s="27"/>
      <c r="J612" s="1"/>
      <c r="K612" s="1"/>
      <c r="L612" s="1"/>
      <c r="M612" s="1"/>
      <c r="N612" s="1"/>
      <c r="O612" s="1"/>
      <c r="P612" s="1"/>
      <c r="Q612" s="1"/>
      <c r="R612" s="1"/>
      <c r="S612" s="1"/>
      <c r="T612" s="1"/>
      <c r="U612" s="1"/>
    </row>
    <row r="613" spans="2:21" ht="15" hidden="1" x14ac:dyDescent="0.25">
      <c r="B613" s="38"/>
      <c r="C613" s="1"/>
      <c r="D613" s="1"/>
      <c r="E613" s="1"/>
      <c r="F613" s="1"/>
      <c r="G613" s="1"/>
      <c r="H613" s="1"/>
      <c r="I613" s="27"/>
      <c r="J613" s="1"/>
      <c r="K613" s="1"/>
      <c r="L613" s="1"/>
      <c r="M613" s="1"/>
      <c r="N613" s="1"/>
      <c r="O613" s="1"/>
      <c r="P613" s="1"/>
      <c r="Q613" s="1"/>
      <c r="R613" s="1"/>
      <c r="S613" s="1"/>
      <c r="T613" s="1"/>
      <c r="U613" s="1"/>
    </row>
    <row r="614" spans="2:21" ht="15" hidden="1" x14ac:dyDescent="0.25">
      <c r="B614" s="38"/>
      <c r="C614" s="1"/>
      <c r="D614" s="1"/>
      <c r="E614" s="1"/>
      <c r="F614" s="1"/>
      <c r="G614" s="1"/>
      <c r="H614" s="1"/>
      <c r="I614" s="27"/>
      <c r="J614" s="1"/>
      <c r="K614" s="1"/>
      <c r="L614" s="1"/>
      <c r="M614" s="1"/>
      <c r="N614" s="1"/>
      <c r="O614" s="1"/>
      <c r="P614" s="1"/>
      <c r="Q614" s="1"/>
      <c r="R614" s="1"/>
      <c r="S614" s="1"/>
      <c r="T614" s="1"/>
      <c r="U614" s="1"/>
    </row>
    <row r="615" spans="2:21" ht="15" hidden="1" x14ac:dyDescent="0.25">
      <c r="B615" s="38"/>
      <c r="C615" s="1"/>
      <c r="D615" s="1"/>
      <c r="E615" s="1"/>
      <c r="F615" s="1"/>
      <c r="G615" s="1"/>
      <c r="H615" s="1"/>
      <c r="I615" s="27"/>
      <c r="J615" s="1"/>
      <c r="K615" s="1"/>
      <c r="L615" s="1"/>
      <c r="M615" s="1"/>
      <c r="N615" s="1"/>
      <c r="O615" s="1"/>
      <c r="P615" s="1"/>
      <c r="Q615" s="1"/>
      <c r="R615" s="1"/>
      <c r="S615" s="1"/>
      <c r="T615" s="1"/>
      <c r="U615" s="1"/>
    </row>
    <row r="616" spans="2:21" ht="15" hidden="1" x14ac:dyDescent="0.25">
      <c r="B616" s="38"/>
      <c r="C616" s="1"/>
      <c r="D616" s="1"/>
      <c r="E616" s="1"/>
      <c r="F616" s="1"/>
      <c r="G616" s="1"/>
      <c r="H616" s="1"/>
      <c r="I616" s="27"/>
      <c r="J616" s="1"/>
      <c r="K616" s="1"/>
      <c r="L616" s="1"/>
      <c r="M616" s="1"/>
      <c r="N616" s="1"/>
      <c r="O616" s="1"/>
      <c r="P616" s="1"/>
      <c r="Q616" s="1"/>
      <c r="R616" s="1"/>
      <c r="S616" s="1"/>
      <c r="T616" s="1"/>
      <c r="U616" s="1"/>
    </row>
    <row r="617" spans="2:21" ht="15" hidden="1" x14ac:dyDescent="0.25">
      <c r="B617" s="38"/>
      <c r="C617" s="1"/>
      <c r="D617" s="1"/>
      <c r="E617" s="1"/>
      <c r="F617" s="1"/>
      <c r="G617" s="1"/>
      <c r="H617" s="1"/>
      <c r="I617" s="27"/>
      <c r="J617" s="1"/>
      <c r="K617" s="1"/>
      <c r="L617" s="1"/>
      <c r="M617" s="1"/>
      <c r="N617" s="1"/>
      <c r="O617" s="1"/>
      <c r="P617" s="1"/>
      <c r="Q617" s="1"/>
      <c r="R617" s="1"/>
      <c r="S617" s="1"/>
      <c r="T617" s="1"/>
      <c r="U617" s="1"/>
    </row>
    <row r="618" spans="2:21" ht="15" hidden="1" x14ac:dyDescent="0.25">
      <c r="B618" s="38"/>
      <c r="C618" s="1"/>
      <c r="D618" s="1"/>
      <c r="E618" s="1"/>
      <c r="F618" s="1"/>
      <c r="G618" s="1"/>
      <c r="H618" s="1"/>
      <c r="I618" s="27"/>
      <c r="J618" s="1"/>
      <c r="K618" s="1"/>
      <c r="L618" s="1"/>
      <c r="M618" s="1"/>
      <c r="N618" s="1"/>
      <c r="O618" s="1"/>
      <c r="P618" s="1"/>
      <c r="Q618" s="1"/>
      <c r="R618" s="1"/>
      <c r="S618" s="1"/>
      <c r="T618" s="1"/>
      <c r="U618" s="1"/>
    </row>
    <row r="619" spans="2:21" ht="15" hidden="1" x14ac:dyDescent="0.25">
      <c r="B619" s="38"/>
      <c r="C619" s="1"/>
      <c r="D619" s="1"/>
      <c r="E619" s="1"/>
      <c r="F619" s="1"/>
      <c r="G619" s="1"/>
      <c r="H619" s="1"/>
      <c r="I619" s="27"/>
      <c r="J619" s="1"/>
      <c r="K619" s="1"/>
      <c r="L619" s="1"/>
      <c r="M619" s="1"/>
      <c r="N619" s="1"/>
      <c r="O619" s="1"/>
      <c r="P619" s="1"/>
      <c r="Q619" s="1"/>
      <c r="R619" s="1"/>
      <c r="S619" s="1"/>
      <c r="T619" s="1"/>
      <c r="U619" s="1"/>
    </row>
    <row r="620" spans="2:21" ht="15" hidden="1" x14ac:dyDescent="0.25">
      <c r="B620" s="38"/>
      <c r="C620" s="1"/>
      <c r="D620" s="1"/>
      <c r="E620" s="1"/>
      <c r="F620" s="1"/>
      <c r="G620" s="1"/>
      <c r="H620" s="1"/>
      <c r="I620" s="27"/>
      <c r="J620" s="1"/>
      <c r="K620" s="1"/>
      <c r="L620" s="1"/>
      <c r="M620" s="1"/>
      <c r="N620" s="1"/>
      <c r="O620" s="1"/>
      <c r="P620" s="1"/>
      <c r="Q620" s="1"/>
      <c r="R620" s="1"/>
      <c r="S620" s="1"/>
      <c r="T620" s="1"/>
      <c r="U620" s="1"/>
    </row>
    <row r="621" spans="2:21" ht="15" hidden="1" x14ac:dyDescent="0.25">
      <c r="B621" s="38"/>
      <c r="C621" s="1"/>
      <c r="D621" s="1"/>
      <c r="E621" s="1"/>
      <c r="F621" s="1"/>
      <c r="G621" s="1"/>
      <c r="H621" s="1"/>
      <c r="I621" s="27"/>
      <c r="J621" s="1"/>
      <c r="K621" s="1"/>
      <c r="L621" s="1"/>
      <c r="M621" s="1"/>
      <c r="N621" s="1"/>
      <c r="O621" s="1"/>
      <c r="P621" s="1"/>
      <c r="Q621" s="1"/>
      <c r="R621" s="1"/>
      <c r="S621" s="1"/>
      <c r="T621" s="1"/>
      <c r="U621" s="1"/>
    </row>
    <row r="622" spans="2:21" ht="15" hidden="1" x14ac:dyDescent="0.25">
      <c r="B622" s="38"/>
      <c r="C622" s="1"/>
      <c r="D622" s="1"/>
      <c r="E622" s="1"/>
      <c r="F622" s="1"/>
      <c r="G622" s="1"/>
      <c r="H622" s="1"/>
      <c r="I622" s="27"/>
      <c r="J622" s="1"/>
      <c r="K622" s="1"/>
      <c r="L622" s="1"/>
      <c r="M622" s="1"/>
      <c r="N622" s="1"/>
      <c r="O622" s="1"/>
      <c r="P622" s="1"/>
      <c r="Q622" s="1"/>
      <c r="R622" s="1"/>
      <c r="S622" s="1"/>
      <c r="T622" s="1"/>
      <c r="U622" s="1"/>
    </row>
    <row r="623" spans="2:21" ht="15" hidden="1" x14ac:dyDescent="0.25">
      <c r="B623" s="38"/>
      <c r="C623" s="1"/>
      <c r="D623" s="1"/>
      <c r="E623" s="1"/>
      <c r="F623" s="1"/>
      <c r="G623" s="1"/>
      <c r="H623" s="1"/>
      <c r="I623" s="27"/>
      <c r="J623" s="1"/>
      <c r="K623" s="1"/>
      <c r="L623" s="1"/>
      <c r="M623" s="1"/>
      <c r="N623" s="1"/>
      <c r="O623" s="1"/>
      <c r="P623" s="1"/>
      <c r="Q623" s="1"/>
      <c r="R623" s="1"/>
      <c r="S623" s="1"/>
      <c r="T623" s="1"/>
      <c r="U623" s="1"/>
    </row>
    <row r="624" spans="2:21" ht="15" hidden="1" x14ac:dyDescent="0.25">
      <c r="B624" s="38"/>
      <c r="C624" s="1"/>
      <c r="D624" s="1"/>
      <c r="E624" s="1"/>
      <c r="F624" s="1"/>
      <c r="G624" s="1"/>
      <c r="H624" s="1"/>
      <c r="I624" s="27"/>
      <c r="J624" s="1"/>
      <c r="K624" s="1"/>
      <c r="L624" s="1"/>
      <c r="M624" s="1"/>
      <c r="N624" s="1"/>
      <c r="O624" s="1"/>
      <c r="P624" s="1"/>
      <c r="Q624" s="1"/>
      <c r="R624" s="1"/>
      <c r="S624" s="1"/>
      <c r="T624" s="1"/>
      <c r="U624" s="1"/>
    </row>
    <row r="625" spans="2:21" ht="15" hidden="1" x14ac:dyDescent="0.25">
      <c r="B625" s="38"/>
      <c r="C625" s="1"/>
      <c r="D625" s="1"/>
      <c r="E625" s="1"/>
      <c r="F625" s="1"/>
      <c r="G625" s="1"/>
      <c r="H625" s="1"/>
      <c r="I625" s="27"/>
      <c r="J625" s="1"/>
      <c r="K625" s="1"/>
      <c r="L625" s="1"/>
      <c r="M625" s="1"/>
      <c r="N625" s="1"/>
      <c r="O625" s="1"/>
      <c r="P625" s="1"/>
      <c r="Q625" s="1"/>
      <c r="R625" s="1"/>
      <c r="S625" s="1"/>
      <c r="T625" s="1"/>
      <c r="U625" s="1"/>
    </row>
    <row r="626" spans="2:21" ht="15" hidden="1" x14ac:dyDescent="0.25">
      <c r="B626" s="38"/>
      <c r="C626" s="1"/>
      <c r="D626" s="1"/>
      <c r="E626" s="1"/>
      <c r="F626" s="1"/>
      <c r="G626" s="1"/>
      <c r="H626" s="1"/>
      <c r="I626" s="27"/>
      <c r="J626" s="1"/>
      <c r="K626" s="1"/>
      <c r="L626" s="1"/>
      <c r="M626" s="1"/>
      <c r="N626" s="1"/>
      <c r="O626" s="1"/>
      <c r="P626" s="1"/>
      <c r="Q626" s="1"/>
      <c r="R626" s="1"/>
      <c r="S626" s="1"/>
      <c r="T626" s="1"/>
      <c r="U626" s="1"/>
    </row>
    <row r="627" spans="2:21" ht="15" hidden="1" x14ac:dyDescent="0.25">
      <c r="B627" s="38"/>
      <c r="C627" s="1"/>
      <c r="D627" s="1"/>
      <c r="E627" s="1"/>
      <c r="F627" s="1"/>
      <c r="G627" s="1"/>
      <c r="H627" s="1"/>
      <c r="I627" s="27"/>
      <c r="J627" s="1"/>
      <c r="K627" s="1"/>
      <c r="L627" s="1"/>
      <c r="M627" s="1"/>
      <c r="N627" s="1"/>
      <c r="O627" s="1"/>
      <c r="P627" s="1"/>
      <c r="Q627" s="1"/>
      <c r="R627" s="1"/>
      <c r="S627" s="1"/>
      <c r="T627" s="1"/>
      <c r="U627" s="1"/>
    </row>
    <row r="628" spans="2:21" ht="15" hidden="1" x14ac:dyDescent="0.25">
      <c r="B628" s="38"/>
      <c r="C628" s="1"/>
      <c r="D628" s="1"/>
      <c r="E628" s="1"/>
      <c r="F628" s="1"/>
      <c r="G628" s="1"/>
      <c r="H628" s="1"/>
      <c r="I628" s="27"/>
      <c r="J628" s="1"/>
      <c r="K628" s="1"/>
      <c r="L628" s="1"/>
      <c r="M628" s="1"/>
      <c r="N628" s="1"/>
      <c r="O628" s="1"/>
      <c r="P628" s="1"/>
      <c r="Q628" s="1"/>
      <c r="R628" s="1"/>
      <c r="S628" s="1"/>
      <c r="T628" s="1"/>
      <c r="U628" s="1"/>
    </row>
    <row r="629" spans="2:21" ht="15" hidden="1" x14ac:dyDescent="0.25">
      <c r="B629" s="38"/>
      <c r="C629" s="1"/>
      <c r="D629" s="1"/>
      <c r="E629" s="1"/>
      <c r="F629" s="1"/>
      <c r="G629" s="1"/>
      <c r="H629" s="1"/>
      <c r="I629" s="27"/>
      <c r="J629" s="1"/>
      <c r="K629" s="1"/>
      <c r="L629" s="1"/>
      <c r="M629" s="1"/>
      <c r="N629" s="1"/>
      <c r="O629" s="1"/>
      <c r="P629" s="1"/>
      <c r="Q629" s="1"/>
      <c r="R629" s="1"/>
      <c r="S629" s="1"/>
      <c r="T629" s="1"/>
      <c r="U629" s="1"/>
    </row>
    <row r="630" spans="2:21" ht="15" hidden="1" x14ac:dyDescent="0.25">
      <c r="B630" s="38"/>
      <c r="C630" s="1"/>
      <c r="D630" s="1"/>
      <c r="E630" s="1"/>
      <c r="F630" s="1"/>
      <c r="G630" s="1"/>
      <c r="H630" s="1"/>
      <c r="I630" s="27"/>
      <c r="J630" s="1"/>
      <c r="K630" s="1"/>
      <c r="L630" s="1"/>
      <c r="M630" s="1"/>
      <c r="N630" s="1"/>
      <c r="O630" s="1"/>
      <c r="P630" s="1"/>
      <c r="Q630" s="1"/>
      <c r="R630" s="1"/>
      <c r="S630" s="1"/>
      <c r="T630" s="1"/>
      <c r="U630" s="1"/>
    </row>
    <row r="631" spans="2:21" ht="15" hidden="1" x14ac:dyDescent="0.25">
      <c r="B631" s="38"/>
      <c r="C631" s="1"/>
      <c r="D631" s="1"/>
      <c r="E631" s="1"/>
      <c r="F631" s="1"/>
      <c r="G631" s="1"/>
      <c r="H631" s="1"/>
      <c r="I631" s="27"/>
      <c r="J631" s="1"/>
      <c r="K631" s="1"/>
      <c r="L631" s="1"/>
      <c r="M631" s="1"/>
      <c r="N631" s="1"/>
      <c r="O631" s="1"/>
      <c r="P631" s="1"/>
      <c r="Q631" s="1"/>
      <c r="R631" s="1"/>
      <c r="S631" s="1"/>
      <c r="T631" s="1"/>
      <c r="U631" s="1"/>
    </row>
    <row r="632" spans="2:21" ht="15" hidden="1" x14ac:dyDescent="0.25">
      <c r="B632" s="38"/>
      <c r="C632" s="1"/>
      <c r="D632" s="1"/>
      <c r="E632" s="1"/>
      <c r="F632" s="1"/>
      <c r="G632" s="1"/>
      <c r="H632" s="1"/>
      <c r="I632" s="27"/>
      <c r="J632" s="1"/>
      <c r="K632" s="1"/>
      <c r="L632" s="1"/>
      <c r="M632" s="1"/>
      <c r="N632" s="1"/>
      <c r="O632" s="1"/>
      <c r="P632" s="1"/>
      <c r="Q632" s="1"/>
      <c r="R632" s="1"/>
      <c r="S632" s="1"/>
      <c r="T632" s="1"/>
      <c r="U632" s="1"/>
    </row>
    <row r="633" spans="2:21" ht="15" hidden="1" x14ac:dyDescent="0.25">
      <c r="B633" s="38"/>
      <c r="C633" s="1"/>
      <c r="D633" s="1"/>
      <c r="E633" s="1"/>
      <c r="F633" s="1"/>
      <c r="G633" s="1"/>
      <c r="H633" s="1"/>
      <c r="I633" s="27"/>
      <c r="J633" s="1"/>
      <c r="K633" s="1"/>
      <c r="L633" s="1"/>
      <c r="M633" s="1"/>
      <c r="N633" s="1"/>
      <c r="O633" s="1"/>
      <c r="P633" s="1"/>
      <c r="Q633" s="1"/>
      <c r="R633" s="1"/>
      <c r="S633" s="1"/>
      <c r="T633" s="1"/>
      <c r="U633" s="1"/>
    </row>
    <row r="634" spans="2:21" ht="15" hidden="1" x14ac:dyDescent="0.25">
      <c r="B634" s="38"/>
      <c r="C634" s="1"/>
      <c r="D634" s="1"/>
      <c r="E634" s="1"/>
      <c r="F634" s="1"/>
      <c r="G634" s="1"/>
      <c r="H634" s="1"/>
      <c r="I634" s="27"/>
      <c r="J634" s="1"/>
      <c r="K634" s="1"/>
      <c r="L634" s="1"/>
      <c r="M634" s="1"/>
      <c r="N634" s="1"/>
      <c r="O634" s="1"/>
      <c r="P634" s="1"/>
      <c r="Q634" s="1"/>
      <c r="R634" s="1"/>
      <c r="S634" s="1"/>
      <c r="T634" s="1"/>
      <c r="U634" s="1"/>
    </row>
    <row r="635" spans="2:21" ht="15" hidden="1" x14ac:dyDescent="0.25">
      <c r="B635" s="38"/>
      <c r="C635" s="1"/>
      <c r="D635" s="1"/>
      <c r="E635" s="1"/>
      <c r="F635" s="1"/>
      <c r="G635" s="1"/>
      <c r="H635" s="1"/>
      <c r="I635" s="27"/>
      <c r="J635" s="1"/>
      <c r="K635" s="1"/>
      <c r="L635" s="1"/>
      <c r="M635" s="1"/>
      <c r="N635" s="1"/>
      <c r="O635" s="1"/>
      <c r="P635" s="1"/>
      <c r="Q635" s="1"/>
      <c r="R635" s="1"/>
      <c r="S635" s="1"/>
      <c r="T635" s="1"/>
      <c r="U635" s="1"/>
    </row>
    <row r="636" spans="2:21" ht="15" hidden="1" x14ac:dyDescent="0.25">
      <c r="B636" s="38"/>
      <c r="C636" s="1"/>
      <c r="D636" s="1"/>
      <c r="E636" s="1"/>
      <c r="F636" s="1"/>
      <c r="G636" s="1"/>
      <c r="H636" s="1"/>
      <c r="I636" s="27"/>
      <c r="J636" s="1"/>
      <c r="K636" s="1"/>
      <c r="L636" s="1"/>
      <c r="M636" s="1"/>
      <c r="N636" s="1"/>
      <c r="O636" s="1"/>
      <c r="P636" s="1"/>
      <c r="Q636" s="1"/>
      <c r="R636" s="1"/>
      <c r="S636" s="1"/>
      <c r="T636" s="1"/>
      <c r="U636" s="1"/>
    </row>
    <row r="637" spans="2:21" ht="15" hidden="1" x14ac:dyDescent="0.25">
      <c r="B637" s="38"/>
      <c r="C637" s="1"/>
      <c r="D637" s="1"/>
      <c r="E637" s="1"/>
      <c r="F637" s="1"/>
      <c r="G637" s="1"/>
      <c r="H637" s="1"/>
      <c r="I637" s="27"/>
      <c r="J637" s="1"/>
      <c r="K637" s="1"/>
      <c r="L637" s="1"/>
      <c r="M637" s="1"/>
      <c r="N637" s="1"/>
      <c r="O637" s="1"/>
      <c r="P637" s="1"/>
      <c r="Q637" s="1"/>
      <c r="R637" s="1"/>
      <c r="S637" s="1"/>
      <c r="T637" s="1"/>
      <c r="U637" s="1"/>
    </row>
    <row r="638" spans="2:21" ht="15" hidden="1" x14ac:dyDescent="0.25">
      <c r="B638" s="38"/>
      <c r="C638" s="1"/>
      <c r="D638" s="1"/>
      <c r="E638" s="1"/>
      <c r="F638" s="1"/>
      <c r="G638" s="1"/>
      <c r="H638" s="1"/>
      <c r="I638" s="27"/>
      <c r="J638" s="1"/>
      <c r="K638" s="1"/>
      <c r="L638" s="1"/>
      <c r="M638" s="1"/>
      <c r="N638" s="1"/>
      <c r="O638" s="1"/>
      <c r="P638" s="1"/>
      <c r="Q638" s="1"/>
      <c r="R638" s="1"/>
      <c r="S638" s="1"/>
      <c r="T638" s="1"/>
      <c r="U638" s="1"/>
    </row>
    <row r="639" spans="2:21" ht="15" hidden="1" x14ac:dyDescent="0.25">
      <c r="B639" s="38"/>
      <c r="C639" s="1"/>
      <c r="D639" s="1"/>
      <c r="E639" s="1"/>
      <c r="F639" s="1"/>
      <c r="G639" s="1"/>
      <c r="H639" s="1"/>
      <c r="I639" s="27"/>
      <c r="J639" s="1"/>
      <c r="K639" s="1"/>
      <c r="L639" s="1"/>
      <c r="M639" s="1"/>
      <c r="N639" s="1"/>
      <c r="O639" s="1"/>
      <c r="P639" s="1"/>
      <c r="Q639" s="1"/>
      <c r="R639" s="1"/>
      <c r="S639" s="1"/>
      <c r="T639" s="1"/>
      <c r="U639" s="1"/>
    </row>
    <row r="640" spans="2:21" ht="15" hidden="1" x14ac:dyDescent="0.25">
      <c r="B640" s="38"/>
      <c r="C640" s="1"/>
      <c r="D640" s="1"/>
      <c r="E640" s="1"/>
      <c r="F640" s="1"/>
      <c r="G640" s="1"/>
      <c r="H640" s="1"/>
      <c r="I640" s="27"/>
      <c r="J640" s="1"/>
      <c r="K640" s="1"/>
      <c r="L640" s="1"/>
      <c r="M640" s="1"/>
      <c r="N640" s="1"/>
      <c r="O640" s="1"/>
      <c r="P640" s="1"/>
      <c r="Q640" s="1"/>
      <c r="R640" s="1"/>
      <c r="S640" s="1"/>
      <c r="T640" s="1"/>
      <c r="U640" s="1"/>
    </row>
    <row r="641" spans="2:21" ht="15" hidden="1" x14ac:dyDescent="0.25">
      <c r="B641" s="38"/>
      <c r="C641" s="1"/>
      <c r="D641" s="1"/>
      <c r="E641" s="1"/>
      <c r="F641" s="1"/>
      <c r="G641" s="1"/>
      <c r="H641" s="1"/>
      <c r="I641" s="27"/>
      <c r="J641" s="1"/>
      <c r="K641" s="1"/>
      <c r="L641" s="1"/>
      <c r="M641" s="1"/>
      <c r="N641" s="1"/>
      <c r="O641" s="1"/>
      <c r="P641" s="1"/>
      <c r="Q641" s="1"/>
      <c r="R641" s="1"/>
      <c r="S641" s="1"/>
      <c r="T641" s="1"/>
      <c r="U641" s="1"/>
    </row>
    <row r="642" spans="2:21" ht="15" hidden="1" x14ac:dyDescent="0.25">
      <c r="B642" s="38"/>
      <c r="C642" s="1"/>
      <c r="D642" s="1"/>
      <c r="E642" s="1"/>
      <c r="F642" s="1"/>
      <c r="G642" s="1"/>
      <c r="H642" s="1"/>
      <c r="I642" s="27"/>
      <c r="J642" s="1"/>
      <c r="K642" s="1"/>
      <c r="L642" s="1"/>
      <c r="M642" s="1"/>
      <c r="N642" s="1"/>
      <c r="O642" s="1"/>
      <c r="P642" s="1"/>
      <c r="Q642" s="1"/>
      <c r="R642" s="1"/>
      <c r="S642" s="1"/>
      <c r="T642" s="1"/>
      <c r="U642" s="1"/>
    </row>
    <row r="643" spans="2:21" ht="15" hidden="1" x14ac:dyDescent="0.25">
      <c r="B643" s="38"/>
      <c r="C643" s="1"/>
      <c r="D643" s="1"/>
      <c r="E643" s="1"/>
      <c r="F643" s="1"/>
      <c r="G643" s="1"/>
      <c r="H643" s="1"/>
      <c r="I643" s="27"/>
      <c r="J643" s="1"/>
      <c r="K643" s="1"/>
      <c r="L643" s="1"/>
      <c r="M643" s="1"/>
      <c r="N643" s="1"/>
      <c r="O643" s="1"/>
      <c r="P643" s="1"/>
      <c r="Q643" s="1"/>
      <c r="R643" s="1"/>
      <c r="S643" s="1"/>
      <c r="T643" s="1"/>
      <c r="U643" s="1"/>
    </row>
    <row r="644" spans="2:21" ht="15" hidden="1" x14ac:dyDescent="0.25">
      <c r="B644" s="38"/>
      <c r="C644" s="1"/>
      <c r="D644" s="1"/>
      <c r="E644" s="1"/>
      <c r="F644" s="1"/>
      <c r="G644" s="1"/>
      <c r="H644" s="1"/>
      <c r="I644" s="27"/>
      <c r="J644" s="1"/>
      <c r="K644" s="1"/>
      <c r="L644" s="1"/>
      <c r="M644" s="1"/>
      <c r="N644" s="1"/>
      <c r="O644" s="1"/>
      <c r="P644" s="1"/>
      <c r="Q644" s="1"/>
      <c r="R644" s="1"/>
      <c r="S644" s="1"/>
      <c r="T644" s="1"/>
      <c r="U644" s="1"/>
    </row>
    <row r="645" spans="2:21" ht="15" hidden="1" x14ac:dyDescent="0.25">
      <c r="B645" s="38"/>
      <c r="C645" s="1"/>
      <c r="D645" s="1"/>
      <c r="E645" s="1"/>
      <c r="F645" s="1"/>
      <c r="G645" s="1"/>
      <c r="H645" s="1"/>
      <c r="I645" s="27"/>
      <c r="J645" s="1"/>
      <c r="K645" s="1"/>
      <c r="L645" s="1"/>
      <c r="M645" s="1"/>
      <c r="N645" s="1"/>
      <c r="O645" s="1"/>
      <c r="P645" s="1"/>
      <c r="Q645" s="1"/>
      <c r="R645" s="1"/>
      <c r="S645" s="1"/>
      <c r="T645" s="1"/>
      <c r="U645" s="1"/>
    </row>
    <row r="646" spans="2:21" ht="15" hidden="1" x14ac:dyDescent="0.25">
      <c r="B646" s="38"/>
      <c r="C646" s="1"/>
      <c r="D646" s="1"/>
      <c r="E646" s="1"/>
      <c r="F646" s="1"/>
      <c r="G646" s="1"/>
      <c r="H646" s="1"/>
      <c r="I646" s="27"/>
      <c r="J646" s="1"/>
      <c r="K646" s="1"/>
      <c r="L646" s="1"/>
      <c r="M646" s="1"/>
      <c r="N646" s="1"/>
      <c r="O646" s="1"/>
      <c r="P646" s="1"/>
      <c r="Q646" s="1"/>
      <c r="R646" s="1"/>
      <c r="S646" s="1"/>
      <c r="T646" s="1"/>
      <c r="U646" s="1"/>
    </row>
    <row r="647" spans="2:21" ht="15" hidden="1" x14ac:dyDescent="0.25">
      <c r="B647" s="38"/>
      <c r="C647" s="1"/>
      <c r="D647" s="1"/>
      <c r="E647" s="1"/>
      <c r="F647" s="1"/>
      <c r="G647" s="1"/>
      <c r="H647" s="1"/>
      <c r="I647" s="27"/>
      <c r="J647" s="1"/>
      <c r="K647" s="1"/>
      <c r="L647" s="1"/>
      <c r="M647" s="1"/>
      <c r="N647" s="1"/>
      <c r="O647" s="1"/>
      <c r="P647" s="1"/>
      <c r="Q647" s="1"/>
      <c r="R647" s="1"/>
      <c r="S647" s="1"/>
      <c r="T647" s="1"/>
      <c r="U647" s="1"/>
    </row>
    <row r="648" spans="2:21" ht="15" hidden="1" x14ac:dyDescent="0.25">
      <c r="B648" s="38"/>
      <c r="C648" s="1"/>
      <c r="D648" s="1"/>
      <c r="E648" s="1"/>
      <c r="F648" s="1"/>
      <c r="G648" s="1"/>
      <c r="H648" s="1"/>
      <c r="I648" s="27"/>
      <c r="J648" s="1"/>
      <c r="K648" s="1"/>
      <c r="L648" s="1"/>
      <c r="M648" s="1"/>
      <c r="N648" s="1"/>
      <c r="O648" s="1"/>
      <c r="P648" s="1"/>
      <c r="Q648" s="1"/>
      <c r="R648" s="1"/>
      <c r="S648" s="1"/>
      <c r="T648" s="1"/>
      <c r="U648" s="1"/>
    </row>
    <row r="649" spans="2:21" ht="15" hidden="1" x14ac:dyDescent="0.25">
      <c r="B649" s="38"/>
      <c r="C649" s="1"/>
      <c r="D649" s="1"/>
      <c r="E649" s="1"/>
      <c r="F649" s="1"/>
      <c r="G649" s="1"/>
      <c r="H649" s="1"/>
      <c r="I649" s="27"/>
      <c r="J649" s="1"/>
      <c r="K649" s="1"/>
      <c r="L649" s="1"/>
      <c r="M649" s="1"/>
      <c r="N649" s="1"/>
      <c r="O649" s="1"/>
      <c r="P649" s="1"/>
      <c r="Q649" s="1"/>
      <c r="R649" s="1"/>
      <c r="S649" s="1"/>
      <c r="T649" s="1"/>
      <c r="U649" s="1"/>
    </row>
    <row r="650" spans="2:21" ht="15" hidden="1" x14ac:dyDescent="0.25">
      <c r="B650" s="38"/>
      <c r="C650" s="1"/>
      <c r="D650" s="1"/>
      <c r="E650" s="1"/>
      <c r="F650" s="1"/>
      <c r="G650" s="1"/>
      <c r="H650" s="1"/>
      <c r="I650" s="27"/>
      <c r="J650" s="1"/>
      <c r="K650" s="1"/>
      <c r="L650" s="1"/>
      <c r="M650" s="1"/>
      <c r="N650" s="1"/>
      <c r="O650" s="1"/>
      <c r="P650" s="1"/>
      <c r="Q650" s="1"/>
      <c r="R650" s="1"/>
      <c r="S650" s="1"/>
      <c r="T650" s="1"/>
      <c r="U650" s="1"/>
    </row>
    <row r="651" spans="2:21" ht="15" hidden="1" x14ac:dyDescent="0.25">
      <c r="B651" s="38"/>
      <c r="C651" s="1"/>
      <c r="D651" s="1"/>
      <c r="E651" s="1"/>
      <c r="F651" s="1"/>
      <c r="G651" s="1"/>
      <c r="H651" s="1"/>
      <c r="I651" s="27"/>
      <c r="J651" s="1"/>
      <c r="K651" s="1"/>
      <c r="L651" s="1"/>
      <c r="M651" s="1"/>
      <c r="N651" s="1"/>
      <c r="O651" s="1"/>
      <c r="P651" s="1"/>
      <c r="Q651" s="1"/>
      <c r="R651" s="1"/>
      <c r="S651" s="1"/>
      <c r="T651" s="1"/>
      <c r="U651" s="1"/>
    </row>
    <row r="652" spans="2:21" ht="15" hidden="1" x14ac:dyDescent="0.25">
      <c r="B652" s="38"/>
      <c r="C652" s="1"/>
      <c r="D652" s="1"/>
      <c r="E652" s="1"/>
      <c r="F652" s="1"/>
      <c r="G652" s="1"/>
      <c r="H652" s="1"/>
      <c r="I652" s="27"/>
      <c r="J652" s="1"/>
      <c r="K652" s="1"/>
      <c r="L652" s="1"/>
      <c r="M652" s="1"/>
      <c r="N652" s="1"/>
      <c r="O652" s="1"/>
      <c r="P652" s="1"/>
      <c r="Q652" s="1"/>
      <c r="R652" s="1"/>
      <c r="S652" s="1"/>
      <c r="T652" s="1"/>
      <c r="U652" s="1"/>
    </row>
    <row r="653" spans="2:21" ht="15" hidden="1" x14ac:dyDescent="0.25">
      <c r="B653" s="38"/>
      <c r="C653" s="1"/>
      <c r="D653" s="1"/>
      <c r="E653" s="1"/>
      <c r="F653" s="1"/>
      <c r="G653" s="1"/>
      <c r="H653" s="1"/>
      <c r="I653" s="27"/>
      <c r="J653" s="1"/>
      <c r="K653" s="1"/>
      <c r="L653" s="1"/>
      <c r="M653" s="1"/>
      <c r="N653" s="1"/>
      <c r="O653" s="1"/>
      <c r="P653" s="1"/>
      <c r="Q653" s="1"/>
      <c r="R653" s="1"/>
      <c r="S653" s="1"/>
      <c r="T653" s="1"/>
      <c r="U653" s="1"/>
    </row>
    <row r="654" spans="2:21" ht="15" hidden="1" x14ac:dyDescent="0.25">
      <c r="B654" s="38"/>
      <c r="C654" s="1"/>
      <c r="D654" s="1"/>
      <c r="E654" s="1"/>
      <c r="F654" s="1"/>
      <c r="G654" s="1"/>
      <c r="H654" s="1"/>
      <c r="I654" s="27"/>
      <c r="J654" s="1"/>
      <c r="K654" s="1"/>
      <c r="L654" s="1"/>
      <c r="M654" s="1"/>
      <c r="N654" s="1"/>
      <c r="O654" s="1"/>
      <c r="P654" s="1"/>
      <c r="Q654" s="1"/>
      <c r="R654" s="1"/>
      <c r="S654" s="1"/>
      <c r="T654" s="1"/>
      <c r="U654" s="1"/>
    </row>
    <row r="655" spans="2:21" ht="15" hidden="1" x14ac:dyDescent="0.25">
      <c r="B655" s="38"/>
      <c r="C655" s="1"/>
      <c r="D655" s="1"/>
      <c r="E655" s="1"/>
      <c r="F655" s="1"/>
      <c r="G655" s="1"/>
      <c r="H655" s="1"/>
      <c r="I655" s="27"/>
      <c r="J655" s="1"/>
      <c r="K655" s="1"/>
      <c r="L655" s="1"/>
      <c r="M655" s="1"/>
      <c r="N655" s="1"/>
      <c r="O655" s="1"/>
      <c r="P655" s="1"/>
      <c r="Q655" s="1"/>
      <c r="R655" s="1"/>
      <c r="S655" s="1"/>
      <c r="T655" s="1"/>
      <c r="U655" s="1"/>
    </row>
    <row r="656" spans="2:21" ht="15" hidden="1" x14ac:dyDescent="0.25">
      <c r="B656" s="38"/>
      <c r="C656" s="1"/>
      <c r="D656" s="1"/>
      <c r="E656" s="1"/>
      <c r="F656" s="1"/>
      <c r="G656" s="1"/>
      <c r="H656" s="1"/>
      <c r="I656" s="27"/>
      <c r="J656" s="1"/>
      <c r="K656" s="1"/>
      <c r="L656" s="1"/>
      <c r="M656" s="1"/>
      <c r="N656" s="1"/>
      <c r="O656" s="1"/>
      <c r="P656" s="1"/>
      <c r="Q656" s="1"/>
      <c r="R656" s="1"/>
      <c r="S656" s="1"/>
      <c r="T656" s="1"/>
      <c r="U656" s="1"/>
    </row>
    <row r="657" spans="2:21" ht="15" hidden="1" x14ac:dyDescent="0.25">
      <c r="B657" s="38"/>
      <c r="C657" s="1"/>
      <c r="D657" s="1"/>
      <c r="E657" s="1"/>
      <c r="F657" s="1"/>
      <c r="G657" s="1"/>
      <c r="H657" s="1"/>
      <c r="I657" s="27"/>
      <c r="J657" s="1"/>
      <c r="K657" s="1"/>
      <c r="L657" s="1"/>
      <c r="M657" s="1"/>
      <c r="N657" s="1"/>
      <c r="O657" s="1"/>
      <c r="P657" s="1"/>
      <c r="Q657" s="1"/>
      <c r="R657" s="1"/>
      <c r="S657" s="1"/>
      <c r="T657" s="1"/>
      <c r="U657" s="1"/>
    </row>
    <row r="658" spans="2:21" ht="15" hidden="1" x14ac:dyDescent="0.25">
      <c r="B658" s="38"/>
      <c r="C658" s="1"/>
      <c r="D658" s="1"/>
      <c r="E658" s="1"/>
      <c r="F658" s="1"/>
      <c r="G658" s="1"/>
      <c r="H658" s="1"/>
      <c r="I658" s="27"/>
      <c r="J658" s="1"/>
      <c r="K658" s="1"/>
      <c r="L658" s="1"/>
      <c r="M658" s="1"/>
      <c r="N658" s="1"/>
      <c r="O658" s="1"/>
      <c r="P658" s="1"/>
      <c r="Q658" s="1"/>
      <c r="R658" s="1"/>
      <c r="S658" s="1"/>
      <c r="T658" s="1"/>
      <c r="U658" s="1"/>
    </row>
    <row r="659" spans="2:21" ht="15" hidden="1" x14ac:dyDescent="0.25">
      <c r="B659" s="38"/>
      <c r="C659" s="1"/>
      <c r="D659" s="1"/>
      <c r="E659" s="1"/>
      <c r="F659" s="1"/>
      <c r="G659" s="1"/>
      <c r="H659" s="1"/>
      <c r="I659" s="27"/>
      <c r="J659" s="1"/>
      <c r="K659" s="1"/>
      <c r="L659" s="1"/>
      <c r="M659" s="1"/>
      <c r="N659" s="1"/>
      <c r="O659" s="1"/>
      <c r="P659" s="1"/>
      <c r="Q659" s="1"/>
      <c r="R659" s="1"/>
      <c r="S659" s="1"/>
      <c r="T659" s="1"/>
      <c r="U659" s="1"/>
    </row>
    <row r="660" spans="2:21" ht="15" hidden="1" x14ac:dyDescent="0.25">
      <c r="B660" s="38"/>
      <c r="C660" s="1"/>
      <c r="D660" s="1"/>
      <c r="E660" s="1"/>
      <c r="F660" s="1"/>
      <c r="G660" s="1"/>
      <c r="H660" s="1"/>
      <c r="I660" s="27"/>
      <c r="J660" s="1"/>
      <c r="K660" s="1"/>
      <c r="L660" s="1"/>
      <c r="M660" s="1"/>
      <c r="N660" s="1"/>
      <c r="O660" s="1"/>
      <c r="P660" s="1"/>
      <c r="Q660" s="1"/>
      <c r="R660" s="1"/>
      <c r="S660" s="1"/>
      <c r="T660" s="1"/>
      <c r="U660" s="1"/>
    </row>
    <row r="661" spans="2:21" ht="15" hidden="1" x14ac:dyDescent="0.25">
      <c r="B661" s="38"/>
      <c r="C661" s="1"/>
      <c r="D661" s="1"/>
      <c r="E661" s="1"/>
      <c r="F661" s="1"/>
      <c r="G661" s="1"/>
      <c r="H661" s="1"/>
      <c r="I661" s="27"/>
      <c r="J661" s="1"/>
      <c r="K661" s="1"/>
      <c r="L661" s="1"/>
      <c r="M661" s="1"/>
      <c r="N661" s="1"/>
      <c r="O661" s="1"/>
      <c r="P661" s="1"/>
      <c r="Q661" s="1"/>
      <c r="R661" s="1"/>
      <c r="S661" s="1"/>
      <c r="T661" s="1"/>
      <c r="U661" s="1"/>
    </row>
    <row r="662" spans="2:21" ht="15" hidden="1" x14ac:dyDescent="0.25">
      <c r="B662" s="38"/>
      <c r="C662" s="1"/>
      <c r="D662" s="1"/>
      <c r="E662" s="1"/>
      <c r="F662" s="1"/>
      <c r="G662" s="1"/>
      <c r="H662" s="1"/>
      <c r="I662" s="27"/>
      <c r="J662" s="1"/>
      <c r="K662" s="1"/>
      <c r="L662" s="1"/>
      <c r="M662" s="1"/>
      <c r="N662" s="1"/>
      <c r="O662" s="1"/>
      <c r="P662" s="1"/>
      <c r="Q662" s="1"/>
      <c r="R662" s="1"/>
      <c r="S662" s="1"/>
      <c r="T662" s="1"/>
      <c r="U662" s="1"/>
    </row>
    <row r="663" spans="2:21" ht="15" hidden="1" x14ac:dyDescent="0.25">
      <c r="B663" s="38"/>
      <c r="C663" s="1"/>
      <c r="D663" s="1"/>
      <c r="E663" s="1"/>
      <c r="F663" s="1"/>
      <c r="G663" s="1"/>
      <c r="H663" s="1"/>
      <c r="I663" s="27"/>
      <c r="J663" s="1"/>
      <c r="K663" s="1"/>
      <c r="L663" s="1"/>
      <c r="M663" s="1"/>
      <c r="N663" s="1"/>
      <c r="O663" s="1"/>
      <c r="P663" s="1"/>
      <c r="Q663" s="1"/>
      <c r="R663" s="1"/>
      <c r="S663" s="1"/>
      <c r="T663" s="1"/>
      <c r="U663" s="1"/>
    </row>
    <row r="664" spans="2:21" ht="15" hidden="1" x14ac:dyDescent="0.25">
      <c r="B664" s="38"/>
      <c r="C664" s="1"/>
      <c r="D664" s="1"/>
      <c r="E664" s="1"/>
      <c r="F664" s="1"/>
      <c r="G664" s="1"/>
      <c r="H664" s="1"/>
      <c r="I664" s="27"/>
      <c r="J664" s="1"/>
      <c r="K664" s="1"/>
      <c r="L664" s="1"/>
      <c r="M664" s="1"/>
      <c r="N664" s="1"/>
      <c r="O664" s="1"/>
      <c r="P664" s="1"/>
      <c r="Q664" s="1"/>
      <c r="R664" s="1"/>
      <c r="S664" s="1"/>
      <c r="T664" s="1"/>
      <c r="U664" s="1"/>
    </row>
    <row r="665" spans="2:21" ht="15" hidden="1" x14ac:dyDescent="0.25">
      <c r="B665" s="38"/>
      <c r="C665" s="1"/>
      <c r="D665" s="1"/>
      <c r="E665" s="1"/>
      <c r="F665" s="1"/>
      <c r="G665" s="1"/>
      <c r="H665" s="1"/>
      <c r="I665" s="27"/>
      <c r="J665" s="1"/>
      <c r="K665" s="1"/>
      <c r="L665" s="1"/>
      <c r="M665" s="1"/>
      <c r="N665" s="1"/>
      <c r="O665" s="1"/>
      <c r="P665" s="1"/>
      <c r="Q665" s="1"/>
      <c r="R665" s="1"/>
      <c r="S665" s="1"/>
      <c r="T665" s="1"/>
      <c r="U665" s="1"/>
    </row>
    <row r="666" spans="2:21" ht="15" hidden="1" x14ac:dyDescent="0.25">
      <c r="B666" s="38"/>
      <c r="C666" s="1"/>
      <c r="D666" s="1"/>
      <c r="E666" s="1"/>
      <c r="F666" s="1"/>
      <c r="G666" s="1"/>
      <c r="H666" s="1"/>
      <c r="I666" s="27"/>
      <c r="J666" s="1"/>
      <c r="K666" s="1"/>
      <c r="L666" s="1"/>
      <c r="M666" s="1"/>
      <c r="N666" s="1"/>
      <c r="O666" s="1"/>
      <c r="P666" s="1"/>
      <c r="Q666" s="1"/>
      <c r="R666" s="1"/>
      <c r="S666" s="1"/>
      <c r="T666" s="1"/>
      <c r="U666" s="1"/>
    </row>
    <row r="667" spans="2:21" ht="15" hidden="1" x14ac:dyDescent="0.25">
      <c r="B667" s="38"/>
      <c r="C667" s="1"/>
      <c r="D667" s="1"/>
      <c r="E667" s="1"/>
      <c r="F667" s="1"/>
      <c r="G667" s="1"/>
      <c r="H667" s="1"/>
      <c r="I667" s="27"/>
      <c r="J667" s="1"/>
      <c r="K667" s="1"/>
      <c r="L667" s="1"/>
      <c r="M667" s="1"/>
      <c r="N667" s="1"/>
      <c r="O667" s="1"/>
      <c r="P667" s="1"/>
      <c r="Q667" s="1"/>
      <c r="R667" s="1"/>
      <c r="S667" s="1"/>
      <c r="T667" s="1"/>
      <c r="U667" s="1"/>
    </row>
    <row r="668" spans="2:21" ht="15" hidden="1" x14ac:dyDescent="0.25">
      <c r="B668" s="38"/>
      <c r="C668" s="1"/>
      <c r="D668" s="1"/>
      <c r="E668" s="1"/>
      <c r="F668" s="1"/>
      <c r="G668" s="1"/>
      <c r="H668" s="1"/>
      <c r="I668" s="27"/>
      <c r="J668" s="1"/>
      <c r="K668" s="1"/>
      <c r="L668" s="1"/>
      <c r="M668" s="1"/>
      <c r="N668" s="1"/>
      <c r="O668" s="1"/>
      <c r="P668" s="1"/>
      <c r="Q668" s="1"/>
      <c r="R668" s="1"/>
      <c r="S668" s="1"/>
      <c r="T668" s="1"/>
      <c r="U668" s="1"/>
    </row>
    <row r="669" spans="2:21" ht="15" hidden="1" x14ac:dyDescent="0.25">
      <c r="B669" s="38"/>
      <c r="C669" s="1"/>
      <c r="D669" s="1"/>
      <c r="E669" s="1"/>
      <c r="F669" s="1"/>
      <c r="G669" s="1"/>
      <c r="H669" s="1"/>
      <c r="I669" s="27"/>
      <c r="J669" s="1"/>
      <c r="K669" s="1"/>
      <c r="L669" s="1"/>
      <c r="M669" s="1"/>
      <c r="N669" s="1"/>
      <c r="O669" s="1"/>
      <c r="P669" s="1"/>
      <c r="Q669" s="1"/>
      <c r="R669" s="1"/>
      <c r="S669" s="1"/>
      <c r="T669" s="1"/>
      <c r="U669" s="1"/>
    </row>
    <row r="670" spans="2:21" ht="15" hidden="1" x14ac:dyDescent="0.25">
      <c r="B670" s="38"/>
      <c r="C670" s="1"/>
      <c r="D670" s="1"/>
      <c r="E670" s="1"/>
      <c r="F670" s="1"/>
      <c r="G670" s="1"/>
      <c r="H670" s="1"/>
      <c r="I670" s="27"/>
      <c r="J670" s="1"/>
      <c r="K670" s="1"/>
      <c r="L670" s="1"/>
      <c r="M670" s="1"/>
      <c r="N670" s="1"/>
      <c r="O670" s="1"/>
      <c r="P670" s="1"/>
      <c r="Q670" s="1"/>
      <c r="R670" s="1"/>
      <c r="S670" s="1"/>
      <c r="T670" s="1"/>
      <c r="U670" s="1"/>
    </row>
    <row r="671" spans="2:21" ht="15" hidden="1" x14ac:dyDescent="0.25">
      <c r="B671" s="38"/>
      <c r="C671" s="1"/>
      <c r="D671" s="1"/>
      <c r="E671" s="1"/>
      <c r="F671" s="1"/>
      <c r="G671" s="1"/>
      <c r="H671" s="1"/>
      <c r="I671" s="27"/>
      <c r="J671" s="1"/>
      <c r="K671" s="1"/>
      <c r="L671" s="1"/>
      <c r="M671" s="1"/>
      <c r="N671" s="1"/>
      <c r="O671" s="1"/>
      <c r="P671" s="1"/>
      <c r="Q671" s="1"/>
      <c r="R671" s="1"/>
      <c r="S671" s="1"/>
      <c r="T671" s="1"/>
      <c r="U671" s="1"/>
    </row>
    <row r="672" spans="2:21" ht="15" hidden="1" x14ac:dyDescent="0.25">
      <c r="B672" s="38"/>
      <c r="C672" s="1"/>
      <c r="D672" s="1"/>
      <c r="E672" s="1"/>
      <c r="F672" s="1"/>
      <c r="G672" s="1"/>
      <c r="H672" s="1"/>
      <c r="I672" s="27"/>
      <c r="J672" s="1"/>
      <c r="K672" s="1"/>
      <c r="L672" s="1"/>
      <c r="M672" s="1"/>
      <c r="N672" s="1"/>
      <c r="O672" s="1"/>
      <c r="P672" s="1"/>
      <c r="Q672" s="1"/>
      <c r="R672" s="1"/>
      <c r="S672" s="1"/>
      <c r="T672" s="1"/>
      <c r="U672" s="1"/>
    </row>
    <row r="673" spans="2:21" ht="15" hidden="1" x14ac:dyDescent="0.25">
      <c r="B673" s="38"/>
      <c r="C673" s="1"/>
      <c r="D673" s="1"/>
      <c r="E673" s="1"/>
      <c r="F673" s="1"/>
      <c r="G673" s="1"/>
      <c r="H673" s="1"/>
      <c r="I673" s="27"/>
      <c r="J673" s="1"/>
      <c r="K673" s="1"/>
      <c r="L673" s="1"/>
      <c r="M673" s="1"/>
      <c r="N673" s="1"/>
      <c r="O673" s="1"/>
      <c r="P673" s="1"/>
      <c r="Q673" s="1"/>
      <c r="R673" s="1"/>
      <c r="S673" s="1"/>
      <c r="T673" s="1"/>
      <c r="U673" s="1"/>
    </row>
    <row r="674" spans="2:21" ht="15" hidden="1" x14ac:dyDescent="0.25">
      <c r="B674" s="38"/>
      <c r="C674" s="1"/>
      <c r="D674" s="1"/>
      <c r="E674" s="1"/>
      <c r="F674" s="1"/>
      <c r="G674" s="1"/>
      <c r="H674" s="1"/>
      <c r="I674" s="27"/>
      <c r="J674" s="1"/>
      <c r="K674" s="1"/>
      <c r="L674" s="1"/>
      <c r="M674" s="1"/>
      <c r="N674" s="1"/>
      <c r="O674" s="1"/>
      <c r="P674" s="1"/>
      <c r="Q674" s="1"/>
      <c r="R674" s="1"/>
      <c r="S674" s="1"/>
      <c r="T674" s="1"/>
      <c r="U674" s="1"/>
    </row>
    <row r="675" spans="2:21" ht="15" hidden="1" x14ac:dyDescent="0.25">
      <c r="B675" s="38"/>
      <c r="C675" s="1"/>
      <c r="D675" s="1"/>
      <c r="E675" s="1"/>
      <c r="F675" s="1"/>
      <c r="G675" s="1"/>
      <c r="H675" s="1"/>
      <c r="I675" s="27"/>
      <c r="J675" s="1"/>
      <c r="K675" s="1"/>
      <c r="L675" s="1"/>
      <c r="M675" s="1"/>
      <c r="N675" s="1"/>
      <c r="O675" s="1"/>
      <c r="P675" s="1"/>
      <c r="Q675" s="1"/>
      <c r="R675" s="1"/>
      <c r="S675" s="1"/>
      <c r="T675" s="1"/>
      <c r="U675" s="1"/>
    </row>
    <row r="676" spans="2:21" ht="15" hidden="1" x14ac:dyDescent="0.25">
      <c r="B676" s="38"/>
      <c r="C676" s="1"/>
      <c r="D676" s="1"/>
      <c r="E676" s="1"/>
      <c r="F676" s="1"/>
      <c r="G676" s="1"/>
      <c r="H676" s="1"/>
      <c r="I676" s="27"/>
      <c r="J676" s="1"/>
      <c r="K676" s="1"/>
      <c r="L676" s="1"/>
      <c r="M676" s="1"/>
      <c r="N676" s="1"/>
      <c r="O676" s="1"/>
      <c r="P676" s="1"/>
      <c r="Q676" s="1"/>
      <c r="R676" s="1"/>
      <c r="S676" s="1"/>
      <c r="T676" s="1"/>
      <c r="U676" s="1"/>
    </row>
    <row r="677" spans="2:21" ht="15" hidden="1" x14ac:dyDescent="0.25">
      <c r="B677" s="38"/>
      <c r="C677" s="1"/>
      <c r="D677" s="1"/>
      <c r="E677" s="1"/>
      <c r="F677" s="1"/>
      <c r="G677" s="1"/>
      <c r="H677" s="1"/>
      <c r="I677" s="27"/>
      <c r="J677" s="1"/>
      <c r="K677" s="1"/>
      <c r="L677" s="1"/>
      <c r="M677" s="1"/>
      <c r="N677" s="1"/>
      <c r="O677" s="1"/>
      <c r="P677" s="1"/>
      <c r="Q677" s="1"/>
      <c r="R677" s="1"/>
      <c r="S677" s="1"/>
      <c r="T677" s="1"/>
      <c r="U677" s="1"/>
    </row>
    <row r="678" spans="2:21" ht="15" hidden="1" x14ac:dyDescent="0.25">
      <c r="B678" s="38"/>
      <c r="C678" s="1"/>
      <c r="D678" s="1"/>
      <c r="E678" s="1"/>
      <c r="F678" s="1"/>
      <c r="G678" s="1"/>
      <c r="H678" s="1"/>
      <c r="I678" s="27"/>
      <c r="J678" s="1"/>
      <c r="K678" s="1"/>
      <c r="L678" s="1"/>
      <c r="M678" s="1"/>
      <c r="N678" s="1"/>
      <c r="O678" s="1"/>
      <c r="P678" s="1"/>
      <c r="Q678" s="1"/>
      <c r="R678" s="1"/>
      <c r="S678" s="1"/>
      <c r="T678" s="1"/>
      <c r="U678" s="1"/>
    </row>
    <row r="679" spans="2:21" ht="15" hidden="1" x14ac:dyDescent="0.25">
      <c r="B679" s="38"/>
      <c r="C679" s="1"/>
      <c r="D679" s="1"/>
      <c r="E679" s="1"/>
      <c r="F679" s="1"/>
      <c r="G679" s="1"/>
      <c r="H679" s="1"/>
      <c r="I679" s="27"/>
      <c r="J679" s="1"/>
      <c r="K679" s="1"/>
      <c r="L679" s="1"/>
      <c r="M679" s="1"/>
      <c r="N679" s="1"/>
      <c r="O679" s="1"/>
      <c r="P679" s="1"/>
      <c r="Q679" s="1"/>
      <c r="R679" s="1"/>
      <c r="S679" s="1"/>
      <c r="T679" s="1"/>
      <c r="U679" s="1"/>
    </row>
    <row r="680" spans="2:21" ht="15" hidden="1" x14ac:dyDescent="0.25">
      <c r="B680" s="38"/>
      <c r="C680" s="1"/>
      <c r="D680" s="1"/>
      <c r="E680" s="1"/>
      <c r="F680" s="1"/>
      <c r="G680" s="1"/>
      <c r="H680" s="1"/>
      <c r="I680" s="27"/>
      <c r="J680" s="1"/>
      <c r="K680" s="1"/>
      <c r="L680" s="1"/>
      <c r="M680" s="1"/>
      <c r="N680" s="1"/>
      <c r="O680" s="1"/>
      <c r="P680" s="1"/>
      <c r="Q680" s="1"/>
      <c r="R680" s="1"/>
      <c r="S680" s="1"/>
      <c r="T680" s="1"/>
      <c r="U680" s="1"/>
    </row>
    <row r="681" spans="2:21" ht="15" hidden="1" x14ac:dyDescent="0.25">
      <c r="B681" s="38"/>
      <c r="C681" s="1"/>
      <c r="D681" s="1"/>
      <c r="E681" s="1"/>
      <c r="F681" s="1"/>
      <c r="G681" s="1"/>
      <c r="H681" s="1"/>
      <c r="I681" s="27"/>
      <c r="J681" s="1"/>
      <c r="K681" s="1"/>
      <c r="L681" s="1"/>
      <c r="M681" s="1"/>
      <c r="N681" s="1"/>
      <c r="O681" s="1"/>
      <c r="P681" s="1"/>
      <c r="Q681" s="1"/>
      <c r="R681" s="1"/>
      <c r="S681" s="1"/>
      <c r="T681" s="1"/>
      <c r="U681" s="1"/>
    </row>
    <row r="682" spans="2:21" ht="15" hidden="1" x14ac:dyDescent="0.25">
      <c r="B682" s="38"/>
      <c r="C682" s="1"/>
      <c r="D682" s="1"/>
      <c r="E682" s="1"/>
      <c r="F682" s="1"/>
      <c r="G682" s="1"/>
      <c r="H682" s="1"/>
      <c r="I682" s="27"/>
      <c r="J682" s="1"/>
      <c r="K682" s="1"/>
      <c r="L682" s="1"/>
      <c r="M682" s="1"/>
      <c r="N682" s="1"/>
      <c r="O682" s="1"/>
      <c r="P682" s="1"/>
      <c r="Q682" s="1"/>
      <c r="R682" s="1"/>
      <c r="S682" s="1"/>
      <c r="T682" s="1"/>
      <c r="U682" s="1"/>
    </row>
    <row r="683" spans="2:21" ht="15" hidden="1" x14ac:dyDescent="0.25">
      <c r="B683" s="38"/>
      <c r="C683" s="1"/>
      <c r="D683" s="1"/>
      <c r="E683" s="1"/>
      <c r="F683" s="1"/>
      <c r="G683" s="1"/>
      <c r="H683" s="1"/>
      <c r="I683" s="27"/>
      <c r="J683" s="1"/>
      <c r="K683" s="1"/>
      <c r="L683" s="1"/>
      <c r="M683" s="1"/>
      <c r="N683" s="1"/>
      <c r="O683" s="1"/>
      <c r="P683" s="1"/>
      <c r="Q683" s="1"/>
      <c r="R683" s="1"/>
      <c r="S683" s="1"/>
      <c r="T683" s="1"/>
      <c r="U683" s="1"/>
    </row>
    <row r="684" spans="2:21" ht="15" hidden="1" x14ac:dyDescent="0.25">
      <c r="B684" s="38"/>
      <c r="C684" s="1"/>
      <c r="D684" s="1"/>
      <c r="E684" s="1"/>
      <c r="F684" s="1"/>
      <c r="G684" s="1"/>
      <c r="H684" s="1"/>
      <c r="I684" s="27"/>
      <c r="J684" s="1"/>
      <c r="K684" s="1"/>
      <c r="L684" s="1"/>
      <c r="M684" s="1"/>
      <c r="N684" s="1"/>
      <c r="O684" s="1"/>
      <c r="P684" s="1"/>
      <c r="Q684" s="1"/>
      <c r="R684" s="1"/>
      <c r="S684" s="1"/>
      <c r="T684" s="1"/>
      <c r="U684" s="1"/>
    </row>
    <row r="685" spans="2:21" ht="15" hidden="1" x14ac:dyDescent="0.25">
      <c r="B685" s="38"/>
      <c r="C685" s="1"/>
      <c r="D685" s="1"/>
      <c r="E685" s="1"/>
      <c r="F685" s="1"/>
      <c r="G685" s="1"/>
      <c r="H685" s="1"/>
      <c r="I685" s="27"/>
      <c r="J685" s="1"/>
      <c r="K685" s="1"/>
      <c r="L685" s="1"/>
      <c r="M685" s="1"/>
      <c r="N685" s="1"/>
      <c r="O685" s="1"/>
      <c r="P685" s="1"/>
      <c r="Q685" s="1"/>
      <c r="R685" s="1"/>
      <c r="S685" s="1"/>
      <c r="T685" s="1"/>
      <c r="U685" s="1"/>
    </row>
    <row r="686" spans="2:21" ht="15" hidden="1" x14ac:dyDescent="0.25">
      <c r="B686" s="38"/>
      <c r="C686" s="1"/>
      <c r="D686" s="1"/>
      <c r="E686" s="1"/>
      <c r="F686" s="1"/>
      <c r="G686" s="1"/>
      <c r="H686" s="1"/>
      <c r="I686" s="27"/>
      <c r="J686" s="1"/>
      <c r="K686" s="1"/>
      <c r="L686" s="1"/>
      <c r="M686" s="1"/>
      <c r="N686" s="1"/>
      <c r="O686" s="1"/>
      <c r="P686" s="1"/>
      <c r="Q686" s="1"/>
      <c r="R686" s="1"/>
      <c r="S686" s="1"/>
      <c r="T686" s="1"/>
      <c r="U686" s="1"/>
    </row>
    <row r="687" spans="2:21" ht="15" hidden="1" x14ac:dyDescent="0.25">
      <c r="B687" s="38"/>
      <c r="C687" s="1"/>
      <c r="D687" s="1"/>
      <c r="E687" s="1"/>
      <c r="F687" s="1"/>
      <c r="G687" s="1"/>
      <c r="H687" s="1"/>
      <c r="I687" s="27"/>
      <c r="J687" s="1"/>
      <c r="K687" s="1"/>
      <c r="L687" s="1"/>
      <c r="M687" s="1"/>
      <c r="N687" s="1"/>
      <c r="O687" s="1"/>
      <c r="P687" s="1"/>
      <c r="Q687" s="1"/>
      <c r="R687" s="1"/>
      <c r="S687" s="1"/>
      <c r="T687" s="1"/>
      <c r="U687" s="1"/>
    </row>
    <row r="688" spans="2:21" ht="15" hidden="1" x14ac:dyDescent="0.25">
      <c r="B688" s="38"/>
      <c r="C688" s="1"/>
      <c r="D688" s="1"/>
      <c r="E688" s="1"/>
      <c r="F688" s="1"/>
      <c r="G688" s="1"/>
      <c r="H688" s="1"/>
      <c r="I688" s="27"/>
      <c r="J688" s="1"/>
      <c r="K688" s="1"/>
      <c r="L688" s="1"/>
      <c r="M688" s="1"/>
      <c r="N688" s="1"/>
      <c r="O688" s="1"/>
      <c r="P688" s="1"/>
      <c r="Q688" s="1"/>
      <c r="R688" s="1"/>
      <c r="S688" s="1"/>
      <c r="T688" s="1"/>
      <c r="U688" s="1"/>
    </row>
    <row r="689" spans="2:21" ht="15" hidden="1" x14ac:dyDescent="0.25">
      <c r="B689" s="38"/>
      <c r="C689" s="1"/>
      <c r="D689" s="1"/>
      <c r="E689" s="1"/>
      <c r="F689" s="1"/>
      <c r="G689" s="1"/>
      <c r="H689" s="1"/>
      <c r="I689" s="27"/>
      <c r="J689" s="1"/>
      <c r="K689" s="1"/>
      <c r="L689" s="1"/>
      <c r="M689" s="1"/>
      <c r="N689" s="1"/>
      <c r="O689" s="1"/>
      <c r="P689" s="1"/>
      <c r="Q689" s="1"/>
      <c r="R689" s="1"/>
      <c r="S689" s="1"/>
      <c r="T689" s="1"/>
      <c r="U689" s="1"/>
    </row>
    <row r="690" spans="2:21" ht="15" hidden="1" x14ac:dyDescent="0.25">
      <c r="B690" s="38"/>
      <c r="C690" s="1"/>
      <c r="D690" s="1"/>
      <c r="E690" s="1"/>
      <c r="F690" s="1"/>
      <c r="G690" s="1"/>
      <c r="H690" s="1"/>
      <c r="I690" s="27"/>
      <c r="J690" s="1"/>
      <c r="K690" s="1"/>
      <c r="L690" s="1"/>
      <c r="M690" s="1"/>
      <c r="N690" s="1"/>
      <c r="O690" s="1"/>
      <c r="P690" s="1"/>
      <c r="Q690" s="1"/>
      <c r="R690" s="1"/>
      <c r="S690" s="1"/>
      <c r="T690" s="1"/>
      <c r="U690" s="1"/>
    </row>
    <row r="691" spans="2:21" ht="15" hidden="1" x14ac:dyDescent="0.25">
      <c r="B691" s="38"/>
      <c r="C691" s="1"/>
      <c r="D691" s="1"/>
      <c r="E691" s="1"/>
      <c r="F691" s="1"/>
      <c r="G691" s="1"/>
      <c r="H691" s="1"/>
      <c r="I691" s="27"/>
      <c r="J691" s="1"/>
      <c r="K691" s="1"/>
      <c r="L691" s="1"/>
      <c r="M691" s="1"/>
      <c r="N691" s="1"/>
      <c r="O691" s="1"/>
      <c r="P691" s="1"/>
      <c r="Q691" s="1"/>
      <c r="R691" s="1"/>
      <c r="S691" s="1"/>
      <c r="T691" s="1"/>
      <c r="U691" s="1"/>
    </row>
    <row r="692" spans="2:21" ht="15" hidden="1" x14ac:dyDescent="0.25">
      <c r="B692" s="38"/>
      <c r="C692" s="1"/>
      <c r="D692" s="1"/>
      <c r="E692" s="1"/>
      <c r="F692" s="1"/>
      <c r="G692" s="1"/>
      <c r="H692" s="1"/>
      <c r="I692" s="27"/>
      <c r="J692" s="1"/>
      <c r="K692" s="1"/>
      <c r="L692" s="1"/>
      <c r="M692" s="1"/>
      <c r="N692" s="1"/>
      <c r="O692" s="1"/>
      <c r="P692" s="1"/>
      <c r="Q692" s="1"/>
      <c r="R692" s="1"/>
      <c r="S692" s="1"/>
      <c r="T692" s="1"/>
      <c r="U692" s="1"/>
    </row>
    <row r="693" spans="2:21" ht="15" hidden="1" x14ac:dyDescent="0.25">
      <c r="B693" s="38"/>
      <c r="C693" s="1"/>
      <c r="D693" s="1"/>
      <c r="E693" s="1"/>
      <c r="F693" s="1"/>
      <c r="G693" s="1"/>
      <c r="H693" s="1"/>
      <c r="I693" s="27"/>
      <c r="J693" s="1"/>
      <c r="K693" s="1"/>
      <c r="L693" s="1"/>
      <c r="M693" s="1"/>
      <c r="N693" s="1"/>
      <c r="O693" s="1"/>
      <c r="P693" s="1"/>
      <c r="Q693" s="1"/>
      <c r="R693" s="1"/>
      <c r="S693" s="1"/>
      <c r="T693" s="1"/>
      <c r="U693" s="1"/>
    </row>
    <row r="694" spans="2:21" ht="15" hidden="1" x14ac:dyDescent="0.25">
      <c r="B694" s="38"/>
      <c r="C694" s="1"/>
      <c r="D694" s="1"/>
      <c r="E694" s="1"/>
      <c r="F694" s="1"/>
      <c r="G694" s="1"/>
      <c r="H694" s="1"/>
      <c r="I694" s="27"/>
      <c r="J694" s="1"/>
      <c r="K694" s="1"/>
      <c r="L694" s="1"/>
      <c r="M694" s="1"/>
      <c r="N694" s="1"/>
      <c r="O694" s="1"/>
      <c r="P694" s="1"/>
      <c r="Q694" s="1"/>
      <c r="R694" s="1"/>
      <c r="S694" s="1"/>
      <c r="T694" s="1"/>
      <c r="U694" s="1"/>
    </row>
    <row r="695" spans="2:21" ht="15" hidden="1" x14ac:dyDescent="0.25">
      <c r="B695" s="38"/>
      <c r="C695" s="1"/>
      <c r="D695" s="1"/>
      <c r="E695" s="1"/>
      <c r="F695" s="1"/>
      <c r="G695" s="1"/>
      <c r="H695" s="1"/>
      <c r="I695" s="27"/>
      <c r="J695" s="1"/>
      <c r="K695" s="1"/>
      <c r="L695" s="1"/>
      <c r="M695" s="1"/>
      <c r="N695" s="1"/>
      <c r="O695" s="1"/>
      <c r="P695" s="1"/>
      <c r="Q695" s="1"/>
      <c r="R695" s="1"/>
      <c r="S695" s="1"/>
      <c r="T695" s="1"/>
      <c r="U695" s="1"/>
    </row>
    <row r="696" spans="2:21" ht="15" hidden="1" x14ac:dyDescent="0.25">
      <c r="B696" s="38"/>
      <c r="C696" s="1"/>
      <c r="D696" s="1"/>
      <c r="E696" s="1"/>
      <c r="F696" s="1"/>
      <c r="G696" s="1"/>
      <c r="H696" s="1"/>
      <c r="I696" s="27"/>
      <c r="J696" s="1"/>
      <c r="K696" s="1"/>
      <c r="L696" s="1"/>
      <c r="M696" s="1"/>
      <c r="N696" s="1"/>
      <c r="O696" s="1"/>
      <c r="P696" s="1"/>
      <c r="Q696" s="1"/>
      <c r="R696" s="1"/>
      <c r="S696" s="1"/>
      <c r="T696" s="1"/>
      <c r="U696" s="1"/>
    </row>
    <row r="697" spans="2:21" ht="15" hidden="1" x14ac:dyDescent="0.25">
      <c r="B697" s="38"/>
      <c r="C697" s="1"/>
      <c r="D697" s="1"/>
      <c r="E697" s="1"/>
      <c r="F697" s="1"/>
      <c r="G697" s="1"/>
      <c r="H697" s="1"/>
      <c r="I697" s="27"/>
      <c r="J697" s="1"/>
      <c r="K697" s="1"/>
      <c r="L697" s="1"/>
      <c r="M697" s="1"/>
      <c r="N697" s="1"/>
      <c r="O697" s="1"/>
      <c r="P697" s="1"/>
      <c r="Q697" s="1"/>
      <c r="R697" s="1"/>
      <c r="S697" s="1"/>
      <c r="T697" s="1"/>
      <c r="U697" s="1"/>
    </row>
    <row r="698" spans="2:21" ht="15" hidden="1" x14ac:dyDescent="0.25">
      <c r="B698" s="38"/>
      <c r="C698" s="1"/>
      <c r="D698" s="1"/>
      <c r="E698" s="1"/>
      <c r="F698" s="1"/>
      <c r="G698" s="1"/>
      <c r="H698" s="1"/>
      <c r="I698" s="27"/>
      <c r="J698" s="1"/>
      <c r="K698" s="1"/>
      <c r="L698" s="1"/>
      <c r="M698" s="1"/>
      <c r="N698" s="1"/>
      <c r="O698" s="1"/>
      <c r="P698" s="1"/>
      <c r="Q698" s="1"/>
      <c r="R698" s="1"/>
      <c r="S698" s="1"/>
      <c r="T698" s="1"/>
      <c r="U698" s="1"/>
    </row>
    <row r="699" spans="2:21" ht="15" hidden="1" x14ac:dyDescent="0.25">
      <c r="B699" s="38"/>
      <c r="C699" s="1"/>
      <c r="D699" s="1"/>
      <c r="E699" s="1"/>
      <c r="F699" s="1"/>
      <c r="G699" s="1"/>
      <c r="H699" s="1"/>
      <c r="I699" s="27"/>
      <c r="J699" s="1"/>
      <c r="K699" s="1"/>
      <c r="L699" s="1"/>
      <c r="M699" s="1"/>
      <c r="N699" s="1"/>
      <c r="O699" s="1"/>
      <c r="P699" s="1"/>
      <c r="Q699" s="1"/>
      <c r="R699" s="1"/>
      <c r="S699" s="1"/>
      <c r="T699" s="1"/>
      <c r="U699" s="1"/>
    </row>
    <row r="700" spans="2:21" ht="15" hidden="1" x14ac:dyDescent="0.25">
      <c r="B700" s="38"/>
      <c r="C700" s="1"/>
      <c r="D700" s="1"/>
      <c r="E700" s="1"/>
      <c r="F700" s="1"/>
      <c r="G700" s="1"/>
      <c r="H700" s="1"/>
      <c r="I700" s="27"/>
      <c r="J700" s="1"/>
      <c r="K700" s="1"/>
      <c r="L700" s="1"/>
      <c r="M700" s="1"/>
      <c r="N700" s="1"/>
      <c r="O700" s="1"/>
      <c r="P700" s="1"/>
      <c r="Q700" s="1"/>
      <c r="R700" s="1"/>
      <c r="S700" s="1"/>
      <c r="T700" s="1"/>
      <c r="U700" s="1"/>
    </row>
    <row r="701" spans="2:21" ht="15" hidden="1" x14ac:dyDescent="0.25">
      <c r="B701" s="38"/>
      <c r="C701" s="1"/>
      <c r="D701" s="1"/>
      <c r="E701" s="1"/>
      <c r="F701" s="1"/>
      <c r="G701" s="1"/>
      <c r="H701" s="1"/>
      <c r="I701" s="27"/>
      <c r="J701" s="1"/>
      <c r="K701" s="1"/>
      <c r="L701" s="1"/>
      <c r="M701" s="1"/>
      <c r="N701" s="1"/>
      <c r="O701" s="1"/>
      <c r="P701" s="1"/>
      <c r="Q701" s="1"/>
      <c r="R701" s="1"/>
      <c r="S701" s="1"/>
      <c r="T701" s="1"/>
      <c r="U701" s="1"/>
    </row>
    <row r="702" spans="2:21" ht="15" hidden="1" x14ac:dyDescent="0.25">
      <c r="B702" s="38"/>
      <c r="C702" s="1"/>
      <c r="D702" s="1"/>
      <c r="E702" s="1"/>
      <c r="F702" s="1"/>
      <c r="G702" s="1"/>
      <c r="H702" s="1"/>
      <c r="I702" s="27"/>
      <c r="J702" s="1"/>
      <c r="K702" s="1"/>
      <c r="L702" s="1"/>
      <c r="M702" s="1"/>
      <c r="N702" s="1"/>
      <c r="O702" s="1"/>
      <c r="P702" s="1"/>
      <c r="Q702" s="1"/>
      <c r="R702" s="1"/>
      <c r="S702" s="1"/>
      <c r="T702" s="1"/>
      <c r="U702" s="1"/>
    </row>
    <row r="703" spans="2:21" ht="15" hidden="1" x14ac:dyDescent="0.25">
      <c r="B703" s="38"/>
      <c r="C703" s="1"/>
      <c r="D703" s="1"/>
      <c r="E703" s="1"/>
      <c r="F703" s="1"/>
      <c r="G703" s="1"/>
      <c r="H703" s="1"/>
      <c r="I703" s="27"/>
      <c r="J703" s="1"/>
      <c r="K703" s="1"/>
      <c r="L703" s="1"/>
      <c r="M703" s="1"/>
      <c r="N703" s="1"/>
      <c r="O703" s="1"/>
      <c r="P703" s="1"/>
      <c r="Q703" s="1"/>
      <c r="R703" s="1"/>
      <c r="S703" s="1"/>
      <c r="T703" s="1"/>
      <c r="U703" s="1"/>
    </row>
    <row r="704" spans="2:21" ht="15" hidden="1" x14ac:dyDescent="0.25">
      <c r="B704" s="38"/>
      <c r="C704" s="1"/>
      <c r="D704" s="1"/>
      <c r="E704" s="1"/>
      <c r="F704" s="1"/>
      <c r="G704" s="1"/>
      <c r="H704" s="1"/>
      <c r="I704" s="27"/>
      <c r="J704" s="1"/>
      <c r="K704" s="1"/>
      <c r="L704" s="1"/>
      <c r="M704" s="1"/>
      <c r="N704" s="1"/>
      <c r="O704" s="1"/>
      <c r="P704" s="1"/>
      <c r="Q704" s="1"/>
      <c r="R704" s="1"/>
      <c r="S704" s="1"/>
      <c r="T704" s="1"/>
      <c r="U704" s="1"/>
    </row>
    <row r="705" spans="2:21" ht="15" hidden="1" x14ac:dyDescent="0.25">
      <c r="B705" s="38"/>
      <c r="C705" s="1"/>
      <c r="D705" s="1"/>
      <c r="E705" s="1"/>
      <c r="F705" s="1"/>
      <c r="G705" s="1"/>
      <c r="H705" s="1"/>
      <c r="I705" s="27"/>
      <c r="J705" s="1"/>
      <c r="K705" s="1"/>
      <c r="L705" s="1"/>
      <c r="M705" s="1"/>
      <c r="N705" s="1"/>
      <c r="O705" s="1"/>
      <c r="P705" s="1"/>
      <c r="Q705" s="1"/>
      <c r="R705" s="1"/>
      <c r="S705" s="1"/>
      <c r="T705" s="1"/>
      <c r="U705" s="1"/>
    </row>
    <row r="706" spans="2:21" ht="15" hidden="1" x14ac:dyDescent="0.25">
      <c r="B706" s="38"/>
      <c r="C706" s="1"/>
      <c r="D706" s="1"/>
      <c r="E706" s="1"/>
      <c r="F706" s="1"/>
      <c r="G706" s="1"/>
      <c r="H706" s="1"/>
      <c r="I706" s="27"/>
      <c r="J706" s="1"/>
      <c r="K706" s="1"/>
      <c r="L706" s="1"/>
      <c r="M706" s="1"/>
      <c r="N706" s="1"/>
      <c r="O706" s="1"/>
      <c r="P706" s="1"/>
      <c r="Q706" s="1"/>
      <c r="R706" s="1"/>
      <c r="S706" s="1"/>
      <c r="T706" s="1"/>
      <c r="U706" s="1"/>
    </row>
    <row r="707" spans="2:21" ht="15" hidden="1" x14ac:dyDescent="0.25">
      <c r="B707" s="38"/>
      <c r="C707" s="1"/>
      <c r="D707" s="1"/>
      <c r="E707" s="1"/>
      <c r="F707" s="1"/>
      <c r="G707" s="1"/>
      <c r="H707" s="1"/>
      <c r="I707" s="27"/>
      <c r="J707" s="1"/>
      <c r="K707" s="1"/>
      <c r="L707" s="1"/>
      <c r="M707" s="1"/>
      <c r="N707" s="1"/>
      <c r="O707" s="1"/>
      <c r="P707" s="1"/>
      <c r="Q707" s="1"/>
      <c r="R707" s="1"/>
      <c r="S707" s="1"/>
      <c r="T707" s="1"/>
      <c r="U707" s="1"/>
    </row>
    <row r="708" spans="2:21" ht="15" hidden="1" x14ac:dyDescent="0.25">
      <c r="B708" s="38"/>
      <c r="C708" s="1"/>
      <c r="D708" s="1"/>
      <c r="E708" s="1"/>
      <c r="F708" s="1"/>
      <c r="G708" s="1"/>
      <c r="H708" s="1"/>
      <c r="I708" s="27"/>
      <c r="J708" s="1"/>
      <c r="K708" s="1"/>
      <c r="L708" s="1"/>
      <c r="M708" s="1"/>
      <c r="N708" s="1"/>
      <c r="O708" s="1"/>
      <c r="P708" s="1"/>
      <c r="Q708" s="1"/>
      <c r="R708" s="1"/>
      <c r="S708" s="1"/>
      <c r="T708" s="1"/>
      <c r="U708" s="1"/>
    </row>
    <row r="709" spans="2:21" ht="15" hidden="1" x14ac:dyDescent="0.25">
      <c r="B709" s="38"/>
      <c r="C709" s="1"/>
      <c r="D709" s="1"/>
      <c r="E709" s="1"/>
      <c r="F709" s="1"/>
      <c r="G709" s="1"/>
      <c r="H709" s="1"/>
      <c r="I709" s="27"/>
      <c r="J709" s="1"/>
      <c r="K709" s="1"/>
      <c r="L709" s="1"/>
      <c r="M709" s="1"/>
      <c r="N709" s="1"/>
      <c r="O709" s="1"/>
      <c r="P709" s="1"/>
      <c r="Q709" s="1"/>
      <c r="R709" s="1"/>
      <c r="S709" s="1"/>
      <c r="T709" s="1"/>
      <c r="U709" s="1"/>
    </row>
    <row r="710" spans="2:21" ht="15" hidden="1" x14ac:dyDescent="0.25">
      <c r="B710" s="38"/>
      <c r="C710" s="1"/>
      <c r="D710" s="1"/>
      <c r="E710" s="1"/>
      <c r="F710" s="1"/>
      <c r="G710" s="1"/>
      <c r="H710" s="1"/>
      <c r="I710" s="27"/>
      <c r="J710" s="1"/>
      <c r="K710" s="1"/>
      <c r="L710" s="1"/>
      <c r="M710" s="1"/>
      <c r="N710" s="1"/>
      <c r="O710" s="1"/>
      <c r="P710" s="1"/>
      <c r="Q710" s="1"/>
      <c r="R710" s="1"/>
      <c r="S710" s="1"/>
      <c r="T710" s="1"/>
      <c r="U710" s="1"/>
    </row>
    <row r="711" spans="2:21" ht="15" hidden="1" x14ac:dyDescent="0.25">
      <c r="B711" s="38"/>
      <c r="C711" s="1"/>
      <c r="D711" s="1"/>
      <c r="E711" s="1"/>
      <c r="F711" s="1"/>
      <c r="G711" s="1"/>
      <c r="H711" s="1"/>
      <c r="I711" s="27"/>
      <c r="J711" s="1"/>
      <c r="K711" s="1"/>
      <c r="L711" s="1"/>
      <c r="M711" s="1"/>
      <c r="N711" s="1"/>
      <c r="O711" s="1"/>
      <c r="P711" s="1"/>
      <c r="Q711" s="1"/>
      <c r="R711" s="1"/>
      <c r="S711" s="1"/>
      <c r="T711" s="1"/>
      <c r="U711" s="1"/>
    </row>
    <row r="712" spans="2:21" ht="15" hidden="1" x14ac:dyDescent="0.25">
      <c r="B712" s="38"/>
      <c r="C712" s="1"/>
      <c r="D712" s="1"/>
      <c r="E712" s="1"/>
      <c r="F712" s="1"/>
      <c r="G712" s="1"/>
      <c r="H712" s="1"/>
      <c r="I712" s="27"/>
      <c r="J712" s="1"/>
      <c r="K712" s="1"/>
      <c r="L712" s="1"/>
      <c r="M712" s="1"/>
      <c r="N712" s="1"/>
      <c r="O712" s="1"/>
      <c r="P712" s="1"/>
      <c r="Q712" s="1"/>
      <c r="R712" s="1"/>
      <c r="S712" s="1"/>
      <c r="T712" s="1"/>
      <c r="U712" s="1"/>
    </row>
    <row r="713" spans="2:21" ht="15" hidden="1" x14ac:dyDescent="0.25">
      <c r="B713" s="38"/>
      <c r="C713" s="1"/>
      <c r="D713" s="1"/>
      <c r="E713" s="1"/>
      <c r="F713" s="1"/>
      <c r="G713" s="1"/>
      <c r="H713" s="1"/>
      <c r="I713" s="27"/>
      <c r="J713" s="1"/>
      <c r="K713" s="1"/>
      <c r="L713" s="1"/>
      <c r="M713" s="1"/>
      <c r="N713" s="1"/>
      <c r="O713" s="1"/>
      <c r="P713" s="1"/>
      <c r="Q713" s="1"/>
      <c r="R713" s="1"/>
      <c r="S713" s="1"/>
      <c r="T713" s="1"/>
      <c r="U713" s="1"/>
    </row>
    <row r="714" spans="2:21" ht="15" hidden="1" x14ac:dyDescent="0.25">
      <c r="B714" s="38"/>
      <c r="C714" s="1"/>
      <c r="D714" s="1"/>
      <c r="E714" s="1"/>
      <c r="F714" s="1"/>
      <c r="G714" s="1"/>
      <c r="H714" s="1"/>
      <c r="I714" s="27"/>
      <c r="J714" s="1"/>
      <c r="K714" s="1"/>
      <c r="L714" s="1"/>
      <c r="M714" s="1"/>
      <c r="N714" s="1"/>
      <c r="O714" s="1"/>
      <c r="P714" s="1"/>
      <c r="Q714" s="1"/>
      <c r="R714" s="1"/>
      <c r="S714" s="1"/>
      <c r="T714" s="1"/>
      <c r="U714" s="1"/>
    </row>
    <row r="715" spans="2:21" ht="15" hidden="1" x14ac:dyDescent="0.25">
      <c r="B715" s="38"/>
      <c r="C715" s="1"/>
      <c r="D715" s="1"/>
      <c r="E715" s="1"/>
      <c r="F715" s="1"/>
      <c r="G715" s="1"/>
      <c r="H715" s="1"/>
      <c r="I715" s="27"/>
      <c r="J715" s="1"/>
      <c r="K715" s="1"/>
      <c r="L715" s="1"/>
      <c r="M715" s="1"/>
      <c r="N715" s="1"/>
      <c r="O715" s="1"/>
      <c r="P715" s="1"/>
      <c r="Q715" s="1"/>
      <c r="R715" s="1"/>
      <c r="S715" s="1"/>
      <c r="T715" s="1"/>
      <c r="U715" s="1"/>
    </row>
    <row r="716" spans="2:21" ht="15" hidden="1" x14ac:dyDescent="0.25">
      <c r="B716" s="38"/>
      <c r="C716" s="1"/>
      <c r="D716" s="1"/>
      <c r="E716" s="1"/>
      <c r="F716" s="1"/>
      <c r="G716" s="1"/>
      <c r="H716" s="1"/>
      <c r="I716" s="27"/>
      <c r="J716" s="1"/>
      <c r="K716" s="1"/>
      <c r="L716" s="1"/>
      <c r="M716" s="1"/>
      <c r="N716" s="1"/>
      <c r="O716" s="1"/>
      <c r="P716" s="1"/>
      <c r="Q716" s="1"/>
      <c r="R716" s="1"/>
      <c r="S716" s="1"/>
      <c r="T716" s="1"/>
      <c r="U716" s="1"/>
    </row>
    <row r="717" spans="2:21" ht="15" hidden="1" x14ac:dyDescent="0.25">
      <c r="B717" s="38"/>
      <c r="C717" s="1"/>
      <c r="D717" s="1"/>
      <c r="E717" s="1"/>
      <c r="F717" s="1"/>
      <c r="G717" s="1"/>
      <c r="H717" s="1"/>
      <c r="I717" s="27"/>
      <c r="J717" s="1"/>
      <c r="K717" s="1"/>
      <c r="L717" s="1"/>
      <c r="M717" s="1"/>
      <c r="N717" s="1"/>
      <c r="O717" s="1"/>
      <c r="P717" s="1"/>
      <c r="Q717" s="1"/>
      <c r="R717" s="1"/>
      <c r="S717" s="1"/>
      <c r="T717" s="1"/>
      <c r="U717" s="1"/>
    </row>
    <row r="718" spans="2:21" ht="15" hidden="1" x14ac:dyDescent="0.25">
      <c r="B718" s="38"/>
      <c r="C718" s="1"/>
      <c r="D718" s="1"/>
      <c r="E718" s="1"/>
      <c r="F718" s="1"/>
      <c r="G718" s="1"/>
      <c r="H718" s="1"/>
      <c r="I718" s="27"/>
      <c r="J718" s="1"/>
      <c r="K718" s="1"/>
      <c r="L718" s="1"/>
      <c r="M718" s="1"/>
      <c r="N718" s="1"/>
      <c r="O718" s="1"/>
      <c r="P718" s="1"/>
      <c r="Q718" s="1"/>
      <c r="R718" s="1"/>
      <c r="S718" s="1"/>
      <c r="T718" s="1"/>
      <c r="U718" s="1"/>
    </row>
    <row r="719" spans="2:21" ht="15" hidden="1" x14ac:dyDescent="0.25">
      <c r="B719" s="38"/>
      <c r="C719" s="1"/>
      <c r="D719" s="1"/>
      <c r="E719" s="1"/>
      <c r="F719" s="1"/>
      <c r="G719" s="1"/>
      <c r="H719" s="1"/>
      <c r="I719" s="27"/>
      <c r="J719" s="1"/>
      <c r="K719" s="1"/>
      <c r="L719" s="1"/>
      <c r="M719" s="1"/>
      <c r="N719" s="1"/>
      <c r="O719" s="1"/>
      <c r="P719" s="1"/>
      <c r="Q719" s="1"/>
      <c r="R719" s="1"/>
      <c r="S719" s="1"/>
      <c r="T719" s="1"/>
      <c r="U719" s="1"/>
    </row>
    <row r="720" spans="2:21" ht="15" hidden="1" x14ac:dyDescent="0.25">
      <c r="B720" s="38"/>
      <c r="C720" s="1"/>
      <c r="D720" s="1"/>
      <c r="E720" s="1"/>
      <c r="F720" s="1"/>
      <c r="G720" s="1"/>
      <c r="H720" s="1"/>
      <c r="I720" s="27"/>
      <c r="J720" s="1"/>
      <c r="K720" s="1"/>
      <c r="L720" s="1"/>
      <c r="M720" s="1"/>
      <c r="N720" s="1"/>
      <c r="O720" s="1"/>
      <c r="P720" s="1"/>
      <c r="Q720" s="1"/>
      <c r="R720" s="1"/>
      <c r="S720" s="1"/>
      <c r="T720" s="1"/>
      <c r="U720" s="1"/>
    </row>
    <row r="721" spans="2:21" ht="15" hidden="1" x14ac:dyDescent="0.25">
      <c r="B721" s="38"/>
      <c r="C721" s="1"/>
      <c r="D721" s="1"/>
      <c r="E721" s="1"/>
      <c r="F721" s="1"/>
      <c r="G721" s="1"/>
      <c r="H721" s="1"/>
      <c r="I721" s="27"/>
      <c r="J721" s="1"/>
      <c r="K721" s="1"/>
      <c r="L721" s="1"/>
      <c r="M721" s="1"/>
      <c r="N721" s="1"/>
      <c r="O721" s="1"/>
      <c r="P721" s="1"/>
      <c r="Q721" s="1"/>
      <c r="R721" s="1"/>
      <c r="S721" s="1"/>
      <c r="T721" s="1"/>
      <c r="U721" s="1"/>
    </row>
    <row r="722" spans="2:21" ht="15" hidden="1" x14ac:dyDescent="0.25">
      <c r="B722" s="38"/>
      <c r="C722" s="1"/>
      <c r="D722" s="1"/>
      <c r="E722" s="1"/>
      <c r="F722" s="1"/>
      <c r="G722" s="1"/>
      <c r="H722" s="1"/>
      <c r="I722" s="27"/>
      <c r="J722" s="1"/>
      <c r="K722" s="1"/>
      <c r="L722" s="1"/>
      <c r="M722" s="1"/>
      <c r="N722" s="1"/>
      <c r="O722" s="1"/>
      <c r="P722" s="1"/>
      <c r="Q722" s="1"/>
      <c r="R722" s="1"/>
      <c r="S722" s="1"/>
      <c r="T722" s="1"/>
      <c r="U722" s="1"/>
    </row>
    <row r="723" spans="2:21" ht="15" hidden="1" x14ac:dyDescent="0.25">
      <c r="B723" s="38"/>
      <c r="C723" s="1"/>
      <c r="D723" s="1"/>
      <c r="E723" s="1"/>
      <c r="F723" s="1"/>
      <c r="G723" s="1"/>
      <c r="H723" s="1"/>
      <c r="I723" s="27"/>
      <c r="J723" s="1"/>
      <c r="K723" s="1"/>
      <c r="L723" s="1"/>
      <c r="M723" s="1"/>
      <c r="N723" s="1"/>
      <c r="O723" s="1"/>
      <c r="P723" s="1"/>
      <c r="Q723" s="1"/>
      <c r="R723" s="1"/>
      <c r="S723" s="1"/>
      <c r="T723" s="1"/>
      <c r="U723" s="1"/>
    </row>
    <row r="724" spans="2:21" ht="15" hidden="1" x14ac:dyDescent="0.25">
      <c r="B724" s="38"/>
      <c r="C724" s="1"/>
      <c r="D724" s="1"/>
      <c r="E724" s="1"/>
      <c r="F724" s="1"/>
      <c r="G724" s="1"/>
      <c r="H724" s="1"/>
      <c r="I724" s="27"/>
      <c r="J724" s="1"/>
      <c r="K724" s="1"/>
      <c r="L724" s="1"/>
      <c r="M724" s="1"/>
      <c r="N724" s="1"/>
      <c r="O724" s="1"/>
      <c r="P724" s="1"/>
      <c r="Q724" s="1"/>
      <c r="R724" s="1"/>
      <c r="S724" s="1"/>
      <c r="T724" s="1"/>
      <c r="U724" s="1"/>
    </row>
    <row r="725" spans="2:21" ht="15" hidden="1" x14ac:dyDescent="0.25">
      <c r="B725" s="38"/>
      <c r="C725" s="1"/>
      <c r="D725" s="1"/>
      <c r="E725" s="1"/>
      <c r="F725" s="1"/>
      <c r="G725" s="1"/>
      <c r="H725" s="1"/>
      <c r="I725" s="27"/>
      <c r="J725" s="1"/>
      <c r="K725" s="1"/>
      <c r="L725" s="1"/>
      <c r="M725" s="1"/>
      <c r="N725" s="1"/>
      <c r="O725" s="1"/>
      <c r="P725" s="1"/>
      <c r="Q725" s="1"/>
      <c r="R725" s="1"/>
      <c r="S725" s="1"/>
      <c r="T725" s="1"/>
      <c r="U725" s="1"/>
    </row>
    <row r="726" spans="2:21" ht="15" hidden="1" x14ac:dyDescent="0.25">
      <c r="B726" s="38"/>
      <c r="C726" s="1"/>
      <c r="D726" s="1"/>
      <c r="E726" s="1"/>
      <c r="F726" s="1"/>
      <c r="G726" s="1"/>
      <c r="H726" s="1"/>
      <c r="I726" s="27"/>
      <c r="J726" s="1"/>
      <c r="K726" s="1"/>
      <c r="L726" s="1"/>
      <c r="M726" s="1"/>
      <c r="N726" s="1"/>
      <c r="O726" s="1"/>
      <c r="P726" s="1"/>
      <c r="Q726" s="1"/>
      <c r="R726" s="1"/>
      <c r="S726" s="1"/>
      <c r="T726" s="1"/>
      <c r="U726" s="1"/>
    </row>
    <row r="727" spans="2:21" ht="15" hidden="1" x14ac:dyDescent="0.25">
      <c r="B727" s="38"/>
      <c r="C727" s="1"/>
      <c r="D727" s="1"/>
      <c r="E727" s="1"/>
      <c r="F727" s="1"/>
      <c r="G727" s="1"/>
      <c r="H727" s="1"/>
      <c r="I727" s="27"/>
      <c r="J727" s="1"/>
      <c r="K727" s="1"/>
      <c r="L727" s="1"/>
      <c r="M727" s="1"/>
      <c r="N727" s="1"/>
      <c r="O727" s="1"/>
      <c r="P727" s="1"/>
      <c r="Q727" s="1"/>
      <c r="R727" s="1"/>
      <c r="S727" s="1"/>
      <c r="T727" s="1"/>
      <c r="U727" s="1"/>
    </row>
    <row r="728" spans="2:21" ht="15" hidden="1" x14ac:dyDescent="0.25">
      <c r="B728" s="38"/>
      <c r="C728" s="1"/>
      <c r="D728" s="1"/>
      <c r="E728" s="1"/>
      <c r="F728" s="1"/>
      <c r="G728" s="1"/>
      <c r="H728" s="1"/>
      <c r="I728" s="27"/>
      <c r="J728" s="1"/>
      <c r="K728" s="1"/>
      <c r="L728" s="1"/>
      <c r="M728" s="1"/>
      <c r="N728" s="1"/>
      <c r="O728" s="1"/>
      <c r="P728" s="1"/>
      <c r="Q728" s="1"/>
      <c r="R728" s="1"/>
      <c r="S728" s="1"/>
      <c r="T728" s="1"/>
      <c r="U728" s="1"/>
    </row>
    <row r="729" spans="2:21" ht="15" hidden="1" x14ac:dyDescent="0.25">
      <c r="B729" s="38"/>
      <c r="C729" s="1"/>
      <c r="D729" s="1"/>
      <c r="E729" s="1"/>
      <c r="F729" s="1"/>
      <c r="G729" s="1"/>
      <c r="H729" s="1"/>
      <c r="I729" s="27"/>
      <c r="J729" s="1"/>
      <c r="K729" s="1"/>
      <c r="L729" s="1"/>
      <c r="M729" s="1"/>
      <c r="N729" s="1"/>
      <c r="O729" s="1"/>
      <c r="P729" s="1"/>
      <c r="Q729" s="1"/>
      <c r="R729" s="1"/>
      <c r="S729" s="1"/>
      <c r="T729" s="1"/>
      <c r="U729" s="1"/>
    </row>
    <row r="730" spans="2:21" ht="15" hidden="1" x14ac:dyDescent="0.25">
      <c r="B730" s="38"/>
      <c r="C730" s="1"/>
      <c r="D730" s="1"/>
      <c r="E730" s="1"/>
      <c r="F730" s="1"/>
      <c r="G730" s="1"/>
      <c r="H730" s="1"/>
      <c r="I730" s="27"/>
      <c r="J730" s="1"/>
      <c r="K730" s="1"/>
      <c r="L730" s="1"/>
      <c r="M730" s="1"/>
      <c r="N730" s="1"/>
      <c r="O730" s="1"/>
      <c r="P730" s="1"/>
      <c r="Q730" s="1"/>
      <c r="R730" s="1"/>
      <c r="S730" s="1"/>
      <c r="T730" s="1"/>
      <c r="U730" s="1"/>
    </row>
    <row r="731" spans="2:21" ht="15" hidden="1" x14ac:dyDescent="0.25">
      <c r="B731" s="38"/>
      <c r="C731" s="1"/>
      <c r="D731" s="1"/>
      <c r="E731" s="1"/>
      <c r="F731" s="1"/>
      <c r="G731" s="1"/>
      <c r="H731" s="1"/>
      <c r="I731" s="27"/>
      <c r="J731" s="1"/>
      <c r="K731" s="1"/>
      <c r="L731" s="1"/>
      <c r="M731" s="1"/>
      <c r="N731" s="1"/>
      <c r="O731" s="1"/>
      <c r="P731" s="1"/>
      <c r="Q731" s="1"/>
      <c r="R731" s="1"/>
      <c r="S731" s="1"/>
      <c r="T731" s="1"/>
      <c r="U731" s="1"/>
    </row>
    <row r="732" spans="2:21" ht="15" hidden="1" x14ac:dyDescent="0.25">
      <c r="B732" s="38"/>
      <c r="C732" s="1"/>
      <c r="D732" s="1"/>
      <c r="E732" s="1"/>
      <c r="F732" s="1"/>
      <c r="G732" s="1"/>
      <c r="H732" s="1"/>
      <c r="I732" s="27"/>
      <c r="J732" s="1"/>
      <c r="K732" s="1"/>
      <c r="L732" s="1"/>
      <c r="M732" s="1"/>
      <c r="N732" s="1"/>
      <c r="O732" s="1"/>
      <c r="P732" s="1"/>
      <c r="Q732" s="1"/>
      <c r="R732" s="1"/>
      <c r="S732" s="1"/>
      <c r="T732" s="1"/>
      <c r="U732" s="1"/>
    </row>
    <row r="733" spans="2:21" ht="15" hidden="1" x14ac:dyDescent="0.25">
      <c r="B733" s="38"/>
      <c r="C733" s="1"/>
      <c r="D733" s="1"/>
      <c r="E733" s="1"/>
      <c r="F733" s="1"/>
      <c r="G733" s="1"/>
      <c r="H733" s="1"/>
      <c r="I733" s="27"/>
      <c r="J733" s="1"/>
      <c r="K733" s="1"/>
      <c r="L733" s="1"/>
      <c r="M733" s="1"/>
      <c r="N733" s="1"/>
      <c r="O733" s="1"/>
      <c r="P733" s="1"/>
      <c r="Q733" s="1"/>
      <c r="R733" s="1"/>
      <c r="S733" s="1"/>
      <c r="T733" s="1"/>
      <c r="U733" s="1"/>
    </row>
    <row r="734" spans="2:21" ht="15" hidden="1" x14ac:dyDescent="0.25">
      <c r="B734" s="38"/>
      <c r="C734" s="1"/>
      <c r="D734" s="1"/>
      <c r="E734" s="1"/>
      <c r="F734" s="1"/>
      <c r="G734" s="1"/>
      <c r="H734" s="1"/>
      <c r="I734" s="27"/>
      <c r="J734" s="1"/>
      <c r="K734" s="1"/>
      <c r="L734" s="1"/>
      <c r="M734" s="1"/>
      <c r="N734" s="1"/>
      <c r="O734" s="1"/>
      <c r="P734" s="1"/>
      <c r="Q734" s="1"/>
      <c r="R734" s="1"/>
      <c r="S734" s="1"/>
      <c r="T734" s="1"/>
      <c r="U734" s="1"/>
    </row>
    <row r="735" spans="2:21" ht="15" hidden="1" x14ac:dyDescent="0.25">
      <c r="B735" s="38"/>
      <c r="C735" s="1"/>
      <c r="D735" s="1"/>
      <c r="E735" s="1"/>
      <c r="F735" s="1"/>
      <c r="G735" s="1"/>
      <c r="H735" s="1"/>
      <c r="I735" s="27"/>
      <c r="J735" s="1"/>
      <c r="K735" s="1"/>
      <c r="L735" s="1"/>
      <c r="M735" s="1"/>
      <c r="N735" s="1"/>
      <c r="O735" s="1"/>
      <c r="P735" s="1"/>
      <c r="Q735" s="1"/>
      <c r="R735" s="1"/>
      <c r="S735" s="1"/>
      <c r="T735" s="1"/>
      <c r="U735" s="1"/>
    </row>
    <row r="736" spans="2:21" ht="15" hidden="1" x14ac:dyDescent="0.25">
      <c r="B736" s="38"/>
      <c r="C736" s="1"/>
      <c r="D736" s="1"/>
      <c r="E736" s="1"/>
      <c r="F736" s="1"/>
      <c r="G736" s="1"/>
      <c r="H736" s="1"/>
      <c r="I736" s="27"/>
      <c r="J736" s="1"/>
      <c r="K736" s="1"/>
      <c r="L736" s="1"/>
      <c r="M736" s="1"/>
      <c r="N736" s="1"/>
      <c r="O736" s="1"/>
      <c r="P736" s="1"/>
      <c r="Q736" s="1"/>
      <c r="R736" s="1"/>
      <c r="S736" s="1"/>
      <c r="T736" s="1"/>
      <c r="U736" s="1"/>
    </row>
    <row r="737" spans="2:21" ht="15" hidden="1" x14ac:dyDescent="0.25">
      <c r="B737" s="38"/>
      <c r="C737" s="1"/>
      <c r="D737" s="1"/>
      <c r="E737" s="1"/>
      <c r="F737" s="1"/>
      <c r="G737" s="1"/>
      <c r="H737" s="1"/>
      <c r="I737" s="27"/>
      <c r="J737" s="1"/>
      <c r="K737" s="1"/>
      <c r="L737" s="1"/>
      <c r="M737" s="1"/>
      <c r="N737" s="1"/>
      <c r="O737" s="1"/>
      <c r="P737" s="1"/>
      <c r="Q737" s="1"/>
      <c r="R737" s="1"/>
      <c r="S737" s="1"/>
      <c r="T737" s="1"/>
      <c r="U737" s="1"/>
    </row>
    <row r="738" spans="2:21" ht="15" hidden="1" x14ac:dyDescent="0.25">
      <c r="B738" s="38"/>
      <c r="C738" s="1"/>
      <c r="D738" s="1"/>
      <c r="E738" s="1"/>
      <c r="F738" s="1"/>
      <c r="G738" s="1"/>
      <c r="H738" s="1"/>
      <c r="I738" s="27"/>
      <c r="J738" s="1"/>
      <c r="K738" s="1"/>
      <c r="L738" s="1"/>
      <c r="M738" s="1"/>
      <c r="N738" s="1"/>
      <c r="O738" s="1"/>
      <c r="P738" s="1"/>
      <c r="Q738" s="1"/>
      <c r="R738" s="1"/>
      <c r="S738" s="1"/>
      <c r="T738" s="1"/>
      <c r="U738" s="1"/>
    </row>
    <row r="739" spans="2:21" ht="15" hidden="1" x14ac:dyDescent="0.25">
      <c r="B739" s="38"/>
      <c r="C739" s="1"/>
      <c r="D739" s="1"/>
      <c r="E739" s="1"/>
      <c r="F739" s="1"/>
      <c r="G739" s="1"/>
      <c r="H739" s="1"/>
      <c r="I739" s="27"/>
      <c r="J739" s="1"/>
      <c r="K739" s="1"/>
      <c r="L739" s="1"/>
      <c r="M739" s="1"/>
      <c r="N739" s="1"/>
      <c r="O739" s="1"/>
      <c r="P739" s="1"/>
      <c r="Q739" s="1"/>
      <c r="R739" s="1"/>
      <c r="S739" s="1"/>
      <c r="T739" s="1"/>
      <c r="U739" s="1"/>
    </row>
    <row r="740" spans="2:21" ht="15" hidden="1" x14ac:dyDescent="0.25">
      <c r="B740" s="38"/>
      <c r="C740" s="1"/>
      <c r="D740" s="1"/>
      <c r="E740" s="1"/>
      <c r="F740" s="1"/>
      <c r="G740" s="1"/>
      <c r="H740" s="1"/>
      <c r="I740" s="27"/>
      <c r="J740" s="1"/>
      <c r="K740" s="1"/>
      <c r="L740" s="1"/>
      <c r="M740" s="1"/>
      <c r="N740" s="1"/>
      <c r="O740" s="1"/>
      <c r="P740" s="1"/>
      <c r="Q740" s="1"/>
      <c r="R740" s="1"/>
      <c r="S740" s="1"/>
      <c r="T740" s="1"/>
      <c r="U740" s="1"/>
    </row>
    <row r="741" spans="2:21" ht="15" hidden="1" x14ac:dyDescent="0.25">
      <c r="B741" s="38"/>
      <c r="C741" s="1"/>
      <c r="D741" s="1"/>
      <c r="E741" s="1"/>
      <c r="F741" s="1"/>
      <c r="G741" s="1"/>
      <c r="H741" s="1"/>
      <c r="I741" s="27"/>
      <c r="J741" s="1"/>
      <c r="K741" s="1"/>
      <c r="L741" s="1"/>
      <c r="M741" s="1"/>
      <c r="N741" s="1"/>
      <c r="O741" s="1"/>
      <c r="P741" s="1"/>
      <c r="Q741" s="1"/>
      <c r="R741" s="1"/>
      <c r="S741" s="1"/>
      <c r="T741" s="1"/>
      <c r="U741" s="1"/>
    </row>
    <row r="742" spans="2:21" ht="15" hidden="1" x14ac:dyDescent="0.25">
      <c r="B742" s="38"/>
      <c r="C742" s="1"/>
      <c r="D742" s="1"/>
      <c r="E742" s="1"/>
      <c r="F742" s="1"/>
      <c r="G742" s="1"/>
      <c r="H742" s="1"/>
      <c r="I742" s="27"/>
      <c r="J742" s="1"/>
      <c r="K742" s="1"/>
      <c r="L742" s="1"/>
      <c r="M742" s="1"/>
      <c r="N742" s="1"/>
      <c r="O742" s="1"/>
      <c r="P742" s="1"/>
      <c r="Q742" s="1"/>
      <c r="R742" s="1"/>
      <c r="S742" s="1"/>
      <c r="T742" s="1"/>
      <c r="U742" s="1"/>
    </row>
    <row r="743" spans="2:21" ht="15" hidden="1" x14ac:dyDescent="0.25">
      <c r="B743" s="38"/>
      <c r="C743" s="1"/>
      <c r="D743" s="1"/>
      <c r="E743" s="1"/>
      <c r="F743" s="1"/>
      <c r="G743" s="1"/>
      <c r="H743" s="1"/>
      <c r="I743" s="27"/>
      <c r="J743" s="1"/>
      <c r="K743" s="1"/>
      <c r="L743" s="1"/>
      <c r="M743" s="1"/>
      <c r="N743" s="1"/>
      <c r="O743" s="1"/>
      <c r="P743" s="1"/>
      <c r="Q743" s="1"/>
      <c r="R743" s="1"/>
      <c r="S743" s="1"/>
      <c r="T743" s="1"/>
      <c r="U743" s="1"/>
    </row>
    <row r="744" spans="2:21" ht="15" hidden="1" x14ac:dyDescent="0.25">
      <c r="B744" s="38"/>
      <c r="C744" s="1"/>
      <c r="D744" s="1"/>
      <c r="E744" s="1"/>
      <c r="F744" s="1"/>
      <c r="G744" s="1"/>
      <c r="H744" s="1"/>
      <c r="I744" s="27"/>
      <c r="J744" s="1"/>
      <c r="K744" s="1"/>
      <c r="L744" s="1"/>
      <c r="M744" s="1"/>
      <c r="N744" s="1"/>
      <c r="O744" s="1"/>
      <c r="P744" s="1"/>
      <c r="Q744" s="1"/>
      <c r="R744" s="1"/>
      <c r="S744" s="1"/>
      <c r="T744" s="1"/>
      <c r="U744" s="1"/>
    </row>
    <row r="745" spans="2:21" ht="15" hidden="1" x14ac:dyDescent="0.25">
      <c r="B745" s="38"/>
      <c r="C745" s="1"/>
      <c r="D745" s="1"/>
      <c r="E745" s="1"/>
      <c r="F745" s="1"/>
      <c r="G745" s="1"/>
      <c r="H745" s="1"/>
      <c r="I745" s="27"/>
      <c r="J745" s="1"/>
      <c r="K745" s="1"/>
      <c r="L745" s="1"/>
      <c r="M745" s="1"/>
      <c r="N745" s="1"/>
      <c r="O745" s="1"/>
      <c r="P745" s="1"/>
      <c r="Q745" s="1"/>
      <c r="R745" s="1"/>
      <c r="S745" s="1"/>
      <c r="T745" s="1"/>
      <c r="U745" s="1"/>
    </row>
    <row r="746" spans="2:21" ht="15" hidden="1" x14ac:dyDescent="0.25">
      <c r="B746" s="38"/>
      <c r="C746" s="1"/>
      <c r="D746" s="1"/>
      <c r="E746" s="1"/>
      <c r="F746" s="1"/>
      <c r="G746" s="1"/>
      <c r="H746" s="1"/>
      <c r="I746" s="27"/>
      <c r="J746" s="1"/>
      <c r="K746" s="1"/>
      <c r="L746" s="1"/>
      <c r="M746" s="1"/>
      <c r="N746" s="1"/>
      <c r="O746" s="1"/>
      <c r="P746" s="1"/>
      <c r="Q746" s="1"/>
      <c r="R746" s="1"/>
      <c r="S746" s="1"/>
      <c r="T746" s="1"/>
      <c r="U746" s="1"/>
    </row>
    <row r="747" spans="2:21" ht="15" hidden="1" x14ac:dyDescent="0.25">
      <c r="B747" s="38"/>
      <c r="C747" s="1"/>
      <c r="D747" s="1"/>
      <c r="E747" s="1"/>
      <c r="F747" s="1"/>
      <c r="G747" s="1"/>
      <c r="H747" s="1"/>
      <c r="I747" s="27"/>
      <c r="J747" s="1"/>
      <c r="K747" s="1"/>
      <c r="L747" s="1"/>
      <c r="M747" s="1"/>
      <c r="N747" s="1"/>
      <c r="O747" s="1"/>
      <c r="P747" s="1"/>
      <c r="Q747" s="1"/>
      <c r="R747" s="1"/>
      <c r="S747" s="1"/>
      <c r="T747" s="1"/>
      <c r="U747" s="1"/>
    </row>
    <row r="748" spans="2:21" ht="15" hidden="1" x14ac:dyDescent="0.25">
      <c r="B748" s="38"/>
      <c r="C748" s="1"/>
      <c r="D748" s="1"/>
      <c r="E748" s="1"/>
      <c r="F748" s="1"/>
      <c r="G748" s="1"/>
      <c r="H748" s="1"/>
      <c r="I748" s="27"/>
      <c r="J748" s="1"/>
      <c r="K748" s="1"/>
      <c r="L748" s="1"/>
      <c r="M748" s="1"/>
      <c r="N748" s="1"/>
      <c r="O748" s="1"/>
      <c r="P748" s="1"/>
      <c r="Q748" s="1"/>
      <c r="R748" s="1"/>
      <c r="S748" s="1"/>
      <c r="T748" s="1"/>
      <c r="U748" s="1"/>
    </row>
    <row r="749" spans="2:21" ht="15" hidden="1" x14ac:dyDescent="0.25">
      <c r="B749" s="38"/>
      <c r="C749" s="1"/>
      <c r="D749" s="1"/>
      <c r="E749" s="1"/>
      <c r="F749" s="1"/>
      <c r="G749" s="1"/>
      <c r="H749" s="1"/>
      <c r="I749" s="27"/>
      <c r="J749" s="1"/>
      <c r="K749" s="1"/>
      <c r="L749" s="1"/>
      <c r="M749" s="1"/>
      <c r="N749" s="1"/>
      <c r="O749" s="1"/>
      <c r="P749" s="1"/>
      <c r="Q749" s="1"/>
      <c r="R749" s="1"/>
      <c r="S749" s="1"/>
      <c r="T749" s="1"/>
      <c r="U749" s="1"/>
    </row>
    <row r="750" spans="2:21" ht="15" hidden="1" x14ac:dyDescent="0.25">
      <c r="B750" s="38"/>
      <c r="C750" s="1"/>
      <c r="D750" s="1"/>
      <c r="E750" s="1"/>
      <c r="F750" s="1"/>
      <c r="G750" s="1"/>
      <c r="H750" s="1"/>
      <c r="I750" s="27"/>
      <c r="J750" s="1"/>
      <c r="K750" s="1"/>
      <c r="L750" s="1"/>
      <c r="M750" s="1"/>
      <c r="N750" s="1"/>
      <c r="O750" s="1"/>
      <c r="P750" s="1"/>
      <c r="Q750" s="1"/>
      <c r="R750" s="1"/>
      <c r="S750" s="1"/>
      <c r="T750" s="1"/>
      <c r="U750" s="1"/>
    </row>
    <row r="751" spans="2:21" ht="15" hidden="1" x14ac:dyDescent="0.25">
      <c r="B751" s="38"/>
      <c r="C751" s="1"/>
      <c r="D751" s="1"/>
      <c r="E751" s="1"/>
      <c r="F751" s="1"/>
      <c r="G751" s="1"/>
      <c r="H751" s="1"/>
      <c r="I751" s="27"/>
      <c r="J751" s="1"/>
      <c r="K751" s="1"/>
      <c r="L751" s="1"/>
      <c r="M751" s="1"/>
      <c r="N751" s="1"/>
      <c r="O751" s="1"/>
      <c r="P751" s="1"/>
      <c r="Q751" s="1"/>
      <c r="R751" s="1"/>
      <c r="S751" s="1"/>
      <c r="T751" s="1"/>
      <c r="U751" s="1"/>
    </row>
    <row r="752" spans="2:21" ht="15" hidden="1" x14ac:dyDescent="0.25">
      <c r="B752" s="38"/>
      <c r="C752" s="1"/>
      <c r="D752" s="1"/>
      <c r="E752" s="1"/>
      <c r="F752" s="1"/>
      <c r="G752" s="1"/>
      <c r="H752" s="1"/>
      <c r="I752" s="27"/>
      <c r="J752" s="1"/>
      <c r="K752" s="1"/>
      <c r="L752" s="1"/>
      <c r="M752" s="1"/>
      <c r="N752" s="1"/>
      <c r="O752" s="1"/>
      <c r="P752" s="1"/>
      <c r="Q752" s="1"/>
      <c r="R752" s="1"/>
      <c r="S752" s="1"/>
      <c r="T752" s="1"/>
      <c r="U752" s="1"/>
    </row>
    <row r="753" spans="2:21" ht="15" hidden="1" x14ac:dyDescent="0.25">
      <c r="B753" s="38"/>
      <c r="C753" s="1"/>
      <c r="D753" s="1"/>
      <c r="E753" s="1"/>
      <c r="F753" s="1"/>
      <c r="G753" s="1"/>
      <c r="H753" s="1"/>
      <c r="I753" s="27"/>
      <c r="J753" s="1"/>
      <c r="K753" s="1"/>
      <c r="L753" s="1"/>
      <c r="M753" s="1"/>
      <c r="N753" s="1"/>
      <c r="O753" s="1"/>
      <c r="P753" s="1"/>
      <c r="Q753" s="1"/>
      <c r="R753" s="1"/>
      <c r="S753" s="1"/>
      <c r="T753" s="1"/>
      <c r="U753" s="1"/>
    </row>
    <row r="754" spans="2:21" ht="15" hidden="1" x14ac:dyDescent="0.25">
      <c r="B754" s="38"/>
      <c r="C754" s="1"/>
      <c r="D754" s="1"/>
      <c r="E754" s="1"/>
      <c r="F754" s="1"/>
      <c r="G754" s="1"/>
      <c r="H754" s="1"/>
      <c r="I754" s="27"/>
      <c r="J754" s="1"/>
      <c r="K754" s="1"/>
      <c r="L754" s="1"/>
      <c r="M754" s="1"/>
      <c r="N754" s="1"/>
      <c r="O754" s="1"/>
      <c r="P754" s="1"/>
      <c r="Q754" s="1"/>
      <c r="R754" s="1"/>
      <c r="S754" s="1"/>
      <c r="T754" s="1"/>
      <c r="U754" s="1"/>
    </row>
    <row r="755" spans="2:21" ht="15" hidden="1" x14ac:dyDescent="0.25">
      <c r="B755" s="38"/>
      <c r="C755" s="1"/>
      <c r="D755" s="1"/>
      <c r="E755" s="1"/>
      <c r="F755" s="1"/>
      <c r="G755" s="1"/>
      <c r="H755" s="1"/>
      <c r="I755" s="27"/>
      <c r="J755" s="1"/>
      <c r="K755" s="1"/>
      <c r="L755" s="1"/>
      <c r="M755" s="1"/>
      <c r="N755" s="1"/>
      <c r="O755" s="1"/>
      <c r="P755" s="1"/>
      <c r="Q755" s="1"/>
      <c r="R755" s="1"/>
      <c r="S755" s="1"/>
      <c r="T755" s="1"/>
      <c r="U755" s="1"/>
    </row>
    <row r="756" spans="2:21" ht="15" hidden="1" x14ac:dyDescent="0.25">
      <c r="B756" s="38"/>
      <c r="C756" s="1"/>
      <c r="D756" s="1"/>
      <c r="E756" s="1"/>
      <c r="F756" s="1"/>
      <c r="G756" s="1"/>
      <c r="H756" s="1"/>
      <c r="I756" s="27"/>
      <c r="J756" s="1"/>
      <c r="K756" s="1"/>
      <c r="L756" s="1"/>
      <c r="M756" s="1"/>
      <c r="N756" s="1"/>
      <c r="O756" s="1"/>
      <c r="P756" s="1"/>
      <c r="Q756" s="1"/>
      <c r="R756" s="1"/>
      <c r="S756" s="1"/>
      <c r="T756" s="1"/>
      <c r="U756" s="1"/>
    </row>
    <row r="757" spans="2:21" ht="15" hidden="1" x14ac:dyDescent="0.25">
      <c r="B757" s="38"/>
      <c r="C757" s="1"/>
      <c r="D757" s="1"/>
      <c r="E757" s="1"/>
      <c r="F757" s="1"/>
      <c r="G757" s="1"/>
      <c r="H757" s="1"/>
      <c r="I757" s="27"/>
      <c r="J757" s="1"/>
      <c r="K757" s="1"/>
      <c r="L757" s="1"/>
      <c r="M757" s="1"/>
      <c r="N757" s="1"/>
      <c r="O757" s="1"/>
      <c r="P757" s="1"/>
      <c r="Q757" s="1"/>
      <c r="R757" s="1"/>
      <c r="S757" s="1"/>
      <c r="T757" s="1"/>
      <c r="U757" s="1"/>
    </row>
    <row r="758" spans="2:21" ht="15" hidden="1" x14ac:dyDescent="0.25">
      <c r="B758" s="38"/>
      <c r="C758" s="1"/>
      <c r="D758" s="1"/>
      <c r="E758" s="1"/>
      <c r="F758" s="1"/>
      <c r="G758" s="1"/>
      <c r="H758" s="1"/>
      <c r="I758" s="27"/>
      <c r="J758" s="1"/>
      <c r="K758" s="1"/>
      <c r="L758" s="1"/>
      <c r="M758" s="1"/>
      <c r="N758" s="1"/>
      <c r="O758" s="1"/>
      <c r="P758" s="1"/>
      <c r="Q758" s="1"/>
      <c r="R758" s="1"/>
      <c r="S758" s="1"/>
      <c r="T758" s="1"/>
      <c r="U758" s="1"/>
    </row>
    <row r="759" spans="2:21" ht="15" hidden="1" x14ac:dyDescent="0.25">
      <c r="B759" s="38"/>
      <c r="C759" s="1"/>
      <c r="D759" s="1"/>
      <c r="E759" s="1"/>
      <c r="F759" s="1"/>
      <c r="G759" s="1"/>
      <c r="H759" s="1"/>
      <c r="I759" s="27"/>
      <c r="J759" s="1"/>
      <c r="K759" s="1"/>
      <c r="L759" s="1"/>
      <c r="M759" s="1"/>
      <c r="N759" s="1"/>
      <c r="O759" s="1"/>
      <c r="P759" s="1"/>
      <c r="Q759" s="1"/>
      <c r="R759" s="1"/>
      <c r="S759" s="1"/>
      <c r="T759" s="1"/>
      <c r="U759" s="1"/>
    </row>
    <row r="760" spans="2:21" ht="15" hidden="1" x14ac:dyDescent="0.25">
      <c r="B760" s="38"/>
      <c r="C760" s="1"/>
      <c r="D760" s="1"/>
      <c r="E760" s="1"/>
      <c r="F760" s="1"/>
      <c r="G760" s="1"/>
      <c r="H760" s="1"/>
      <c r="I760" s="27"/>
      <c r="J760" s="1"/>
      <c r="K760" s="1"/>
      <c r="L760" s="1"/>
      <c r="M760" s="1"/>
      <c r="N760" s="1"/>
      <c r="O760" s="1"/>
      <c r="P760" s="1"/>
      <c r="Q760" s="1"/>
      <c r="R760" s="1"/>
      <c r="S760" s="1"/>
      <c r="T760" s="1"/>
      <c r="U760" s="1"/>
    </row>
    <row r="761" spans="2:21" ht="15" hidden="1" x14ac:dyDescent="0.25">
      <c r="B761" s="38"/>
      <c r="C761" s="1"/>
      <c r="D761" s="1"/>
      <c r="E761" s="1"/>
      <c r="F761" s="1"/>
      <c r="G761" s="1"/>
      <c r="H761" s="1"/>
      <c r="I761" s="27"/>
      <c r="J761" s="1"/>
      <c r="K761" s="1"/>
      <c r="L761" s="1"/>
      <c r="M761" s="1"/>
      <c r="N761" s="1"/>
      <c r="O761" s="1"/>
      <c r="P761" s="1"/>
      <c r="Q761" s="1"/>
      <c r="R761" s="1"/>
      <c r="S761" s="1"/>
      <c r="T761" s="1"/>
      <c r="U761" s="1"/>
    </row>
    <row r="762" spans="2:21" ht="15" hidden="1" x14ac:dyDescent="0.25">
      <c r="B762" s="38"/>
      <c r="C762" s="1"/>
      <c r="D762" s="1"/>
      <c r="E762" s="1"/>
      <c r="F762" s="1"/>
      <c r="G762" s="1"/>
      <c r="H762" s="1"/>
      <c r="I762" s="27"/>
      <c r="J762" s="1"/>
      <c r="K762" s="1"/>
      <c r="L762" s="1"/>
      <c r="M762" s="1"/>
      <c r="N762" s="1"/>
      <c r="O762" s="1"/>
      <c r="P762" s="1"/>
      <c r="Q762" s="1"/>
      <c r="R762" s="1"/>
      <c r="S762" s="1"/>
      <c r="T762" s="1"/>
      <c r="U762" s="1"/>
    </row>
    <row r="763" spans="2:21" ht="15" hidden="1" x14ac:dyDescent="0.25">
      <c r="B763" s="38"/>
      <c r="C763" s="1"/>
      <c r="D763" s="1"/>
      <c r="E763" s="1"/>
      <c r="F763" s="1"/>
      <c r="G763" s="1"/>
      <c r="H763" s="1"/>
      <c r="I763" s="27"/>
      <c r="J763" s="1"/>
      <c r="K763" s="1"/>
      <c r="L763" s="1"/>
      <c r="M763" s="1"/>
      <c r="N763" s="1"/>
      <c r="O763" s="1"/>
      <c r="P763" s="1"/>
      <c r="Q763" s="1"/>
      <c r="R763" s="1"/>
      <c r="S763" s="1"/>
      <c r="T763" s="1"/>
      <c r="U763" s="1"/>
    </row>
    <row r="764" spans="2:21" ht="15" hidden="1" x14ac:dyDescent="0.25">
      <c r="B764" s="38"/>
      <c r="C764" s="1"/>
      <c r="D764" s="1"/>
      <c r="E764" s="1"/>
      <c r="F764" s="1"/>
      <c r="G764" s="1"/>
      <c r="H764" s="1"/>
      <c r="I764" s="27"/>
      <c r="J764" s="1"/>
      <c r="K764" s="1"/>
      <c r="L764" s="1"/>
      <c r="M764" s="1"/>
      <c r="N764" s="1"/>
      <c r="O764" s="1"/>
      <c r="P764" s="1"/>
      <c r="Q764" s="1"/>
      <c r="R764" s="1"/>
      <c r="S764" s="1"/>
      <c r="T764" s="1"/>
      <c r="U764" s="1"/>
    </row>
    <row r="765" spans="2:21" ht="15" hidden="1" x14ac:dyDescent="0.25">
      <c r="B765" s="38"/>
      <c r="C765" s="1"/>
      <c r="D765" s="1"/>
      <c r="E765" s="1"/>
      <c r="F765" s="1"/>
      <c r="G765" s="1"/>
      <c r="H765" s="1"/>
      <c r="I765" s="27"/>
      <c r="J765" s="1"/>
      <c r="K765" s="1"/>
      <c r="L765" s="1"/>
      <c r="M765" s="1"/>
      <c r="N765" s="1"/>
      <c r="O765" s="1"/>
      <c r="P765" s="1"/>
      <c r="Q765" s="1"/>
      <c r="R765" s="1"/>
      <c r="S765" s="1"/>
      <c r="T765" s="1"/>
      <c r="U765" s="1"/>
    </row>
    <row r="766" spans="2:21" ht="15" hidden="1" x14ac:dyDescent="0.25">
      <c r="B766" s="38"/>
      <c r="C766" s="1"/>
      <c r="D766" s="1"/>
      <c r="E766" s="1"/>
      <c r="F766" s="1"/>
      <c r="G766" s="1"/>
      <c r="H766" s="1"/>
      <c r="I766" s="27"/>
      <c r="J766" s="1"/>
      <c r="K766" s="1"/>
      <c r="L766" s="1"/>
      <c r="M766" s="1"/>
      <c r="N766" s="1"/>
      <c r="O766" s="1"/>
      <c r="P766" s="1"/>
      <c r="Q766" s="1"/>
      <c r="R766" s="1"/>
      <c r="S766" s="1"/>
      <c r="T766" s="1"/>
      <c r="U766" s="1"/>
    </row>
    <row r="767" spans="2:21" ht="15" hidden="1" x14ac:dyDescent="0.25">
      <c r="B767" s="38"/>
      <c r="C767" s="1"/>
      <c r="D767" s="1"/>
      <c r="E767" s="1"/>
      <c r="F767" s="1"/>
      <c r="G767" s="1"/>
      <c r="H767" s="1"/>
      <c r="I767" s="27"/>
      <c r="J767" s="1"/>
      <c r="K767" s="1"/>
      <c r="L767" s="1"/>
      <c r="M767" s="1"/>
      <c r="N767" s="1"/>
      <c r="O767" s="1"/>
      <c r="P767" s="1"/>
      <c r="Q767" s="1"/>
      <c r="R767" s="1"/>
      <c r="S767" s="1"/>
      <c r="T767" s="1"/>
      <c r="U767" s="1"/>
    </row>
    <row r="768" spans="2:21" ht="15" hidden="1" x14ac:dyDescent="0.25">
      <c r="B768" s="38"/>
      <c r="C768" s="1"/>
      <c r="D768" s="1"/>
      <c r="E768" s="1"/>
      <c r="F768" s="1"/>
      <c r="G768" s="1"/>
      <c r="H768" s="1"/>
      <c r="I768" s="27"/>
      <c r="J768" s="1"/>
      <c r="K768" s="1"/>
      <c r="L768" s="1"/>
      <c r="M768" s="1"/>
      <c r="N768" s="1"/>
      <c r="O768" s="1"/>
      <c r="P768" s="1"/>
      <c r="Q768" s="1"/>
      <c r="R768" s="1"/>
      <c r="S768" s="1"/>
      <c r="T768" s="1"/>
      <c r="U768" s="1"/>
    </row>
    <row r="769" spans="2:21" ht="15" hidden="1" x14ac:dyDescent="0.25">
      <c r="B769" s="38"/>
      <c r="C769" s="1"/>
      <c r="D769" s="1"/>
      <c r="E769" s="1"/>
      <c r="F769" s="1"/>
      <c r="G769" s="1"/>
      <c r="H769" s="1"/>
      <c r="I769" s="27"/>
      <c r="J769" s="1"/>
      <c r="K769" s="1"/>
      <c r="L769" s="1"/>
      <c r="M769" s="1"/>
      <c r="N769" s="1"/>
      <c r="O769" s="1"/>
      <c r="P769" s="1"/>
      <c r="Q769" s="1"/>
      <c r="R769" s="1"/>
      <c r="S769" s="1"/>
      <c r="T769" s="1"/>
      <c r="U769" s="1"/>
    </row>
    <row r="770" spans="2:21" ht="15" hidden="1" x14ac:dyDescent="0.25">
      <c r="B770" s="38"/>
      <c r="C770" s="1"/>
      <c r="D770" s="1"/>
      <c r="E770" s="1"/>
      <c r="F770" s="1"/>
      <c r="G770" s="1"/>
      <c r="H770" s="1"/>
      <c r="I770" s="27"/>
      <c r="J770" s="1"/>
      <c r="K770" s="1"/>
      <c r="L770" s="1"/>
      <c r="M770" s="1"/>
      <c r="N770" s="1"/>
      <c r="O770" s="1"/>
      <c r="P770" s="1"/>
      <c r="Q770" s="1"/>
      <c r="R770" s="1"/>
      <c r="S770" s="1"/>
      <c r="T770" s="1"/>
      <c r="U770" s="1"/>
    </row>
    <row r="771" spans="2:21" ht="15" hidden="1" x14ac:dyDescent="0.25">
      <c r="B771" s="38"/>
      <c r="C771" s="1"/>
      <c r="D771" s="1"/>
      <c r="E771" s="1"/>
      <c r="F771" s="1"/>
      <c r="G771" s="1"/>
      <c r="H771" s="1"/>
      <c r="I771" s="27"/>
      <c r="J771" s="1"/>
      <c r="K771" s="1"/>
      <c r="L771" s="1"/>
      <c r="M771" s="1"/>
      <c r="N771" s="1"/>
      <c r="O771" s="1"/>
      <c r="P771" s="1"/>
      <c r="Q771" s="1"/>
      <c r="R771" s="1"/>
      <c r="S771" s="1"/>
      <c r="T771" s="1"/>
      <c r="U771" s="1"/>
    </row>
    <row r="772" spans="2:21" ht="15" hidden="1" x14ac:dyDescent="0.25">
      <c r="B772" s="38"/>
      <c r="C772" s="1"/>
      <c r="D772" s="1"/>
      <c r="E772" s="1"/>
      <c r="F772" s="1"/>
      <c r="G772" s="1"/>
      <c r="H772" s="1"/>
      <c r="I772" s="27"/>
      <c r="J772" s="1"/>
      <c r="K772" s="1"/>
      <c r="L772" s="1"/>
      <c r="M772" s="1"/>
      <c r="N772" s="1"/>
      <c r="O772" s="1"/>
      <c r="P772" s="1"/>
      <c r="Q772" s="1"/>
      <c r="R772" s="1"/>
      <c r="S772" s="1"/>
      <c r="T772" s="1"/>
      <c r="U772" s="1"/>
    </row>
    <row r="773" spans="2:21" ht="15" hidden="1" x14ac:dyDescent="0.25">
      <c r="B773" s="38"/>
      <c r="C773" s="1"/>
      <c r="D773" s="1"/>
      <c r="E773" s="1"/>
      <c r="F773" s="1"/>
      <c r="G773" s="1"/>
      <c r="H773" s="1"/>
      <c r="I773" s="27"/>
      <c r="J773" s="1"/>
      <c r="K773" s="1"/>
      <c r="L773" s="1"/>
      <c r="M773" s="1"/>
      <c r="N773" s="1"/>
      <c r="O773" s="1"/>
      <c r="P773" s="1"/>
      <c r="Q773" s="1"/>
      <c r="R773" s="1"/>
      <c r="S773" s="1"/>
      <c r="T773" s="1"/>
      <c r="U773" s="1"/>
    </row>
    <row r="774" spans="2:21" ht="15" hidden="1" x14ac:dyDescent="0.25">
      <c r="B774" s="38"/>
      <c r="C774" s="1"/>
      <c r="D774" s="1"/>
      <c r="E774" s="1"/>
      <c r="F774" s="1"/>
      <c r="G774" s="1"/>
      <c r="H774" s="1"/>
      <c r="I774" s="27"/>
      <c r="J774" s="1"/>
      <c r="K774" s="1"/>
      <c r="L774" s="1"/>
      <c r="M774" s="1"/>
      <c r="N774" s="1"/>
      <c r="O774" s="1"/>
      <c r="P774" s="1"/>
      <c r="Q774" s="1"/>
      <c r="R774" s="1"/>
      <c r="S774" s="1"/>
      <c r="T774" s="1"/>
      <c r="U774" s="1"/>
    </row>
    <row r="775" spans="2:21" ht="15" hidden="1" x14ac:dyDescent="0.25">
      <c r="B775" s="38"/>
      <c r="C775" s="1"/>
      <c r="D775" s="1"/>
      <c r="E775" s="1"/>
      <c r="F775" s="1"/>
      <c r="G775" s="1"/>
      <c r="H775" s="1"/>
      <c r="I775" s="27"/>
      <c r="J775" s="1"/>
      <c r="K775" s="1"/>
      <c r="L775" s="1"/>
      <c r="M775" s="1"/>
      <c r="N775" s="1"/>
      <c r="O775" s="1"/>
      <c r="P775" s="1"/>
      <c r="Q775" s="1"/>
      <c r="R775" s="1"/>
      <c r="S775" s="1"/>
      <c r="T775" s="1"/>
      <c r="U775" s="1"/>
    </row>
    <row r="776" spans="2:21" ht="15" hidden="1" x14ac:dyDescent="0.25">
      <c r="B776" s="38"/>
      <c r="C776" s="1"/>
      <c r="D776" s="1"/>
      <c r="E776" s="1"/>
      <c r="F776" s="1"/>
      <c r="G776" s="1"/>
      <c r="H776" s="1"/>
      <c r="I776" s="27"/>
      <c r="J776" s="1"/>
      <c r="K776" s="1"/>
      <c r="L776" s="1"/>
      <c r="M776" s="1"/>
      <c r="N776" s="1"/>
      <c r="O776" s="1"/>
      <c r="P776" s="1"/>
      <c r="Q776" s="1"/>
      <c r="R776" s="1"/>
      <c r="S776" s="1"/>
      <c r="T776" s="1"/>
      <c r="U776" s="1"/>
    </row>
    <row r="777" spans="2:21" ht="15" hidden="1" x14ac:dyDescent="0.25">
      <c r="B777" s="38"/>
      <c r="C777" s="1"/>
      <c r="D777" s="1"/>
      <c r="E777" s="1"/>
      <c r="F777" s="1"/>
      <c r="G777" s="1"/>
      <c r="H777" s="1"/>
      <c r="I777" s="27"/>
      <c r="J777" s="1"/>
      <c r="K777" s="1"/>
      <c r="L777" s="1"/>
      <c r="M777" s="1"/>
      <c r="N777" s="1"/>
      <c r="O777" s="1"/>
      <c r="P777" s="1"/>
      <c r="Q777" s="1"/>
      <c r="R777" s="1"/>
      <c r="S777" s="1"/>
      <c r="T777" s="1"/>
      <c r="U777" s="1"/>
    </row>
    <row r="778" spans="2:21" ht="15" hidden="1" x14ac:dyDescent="0.25">
      <c r="B778" s="38"/>
      <c r="C778" s="1"/>
      <c r="D778" s="1"/>
      <c r="E778" s="1"/>
      <c r="F778" s="1"/>
      <c r="G778" s="1"/>
      <c r="H778" s="1"/>
      <c r="I778" s="27"/>
      <c r="J778" s="1"/>
      <c r="K778" s="1"/>
      <c r="L778" s="1"/>
      <c r="M778" s="1"/>
      <c r="N778" s="1"/>
      <c r="O778" s="1"/>
      <c r="P778" s="1"/>
      <c r="Q778" s="1"/>
      <c r="R778" s="1"/>
      <c r="S778" s="1"/>
      <c r="T778" s="1"/>
      <c r="U778" s="1"/>
    </row>
    <row r="779" spans="2:21" ht="15" hidden="1" x14ac:dyDescent="0.25">
      <c r="B779" s="38"/>
      <c r="C779" s="1"/>
      <c r="D779" s="1"/>
      <c r="E779" s="1"/>
      <c r="F779" s="1"/>
      <c r="G779" s="1"/>
      <c r="H779" s="1"/>
      <c r="I779" s="27"/>
      <c r="J779" s="1"/>
      <c r="K779" s="1"/>
      <c r="L779" s="1"/>
      <c r="M779" s="1"/>
      <c r="N779" s="1"/>
      <c r="O779" s="1"/>
      <c r="P779" s="1"/>
      <c r="Q779" s="1"/>
      <c r="R779" s="1"/>
      <c r="S779" s="1"/>
      <c r="T779" s="1"/>
      <c r="U779" s="1"/>
    </row>
    <row r="780" spans="2:21" ht="15" hidden="1" x14ac:dyDescent="0.25">
      <c r="B780" s="38"/>
      <c r="C780" s="1"/>
      <c r="D780" s="1"/>
      <c r="E780" s="1"/>
      <c r="F780" s="1"/>
      <c r="G780" s="1"/>
      <c r="H780" s="1"/>
      <c r="I780" s="27"/>
      <c r="J780" s="1"/>
      <c r="K780" s="1"/>
      <c r="L780" s="1"/>
      <c r="M780" s="1"/>
      <c r="N780" s="1"/>
      <c r="O780" s="1"/>
      <c r="P780" s="1"/>
      <c r="Q780" s="1"/>
      <c r="R780" s="1"/>
      <c r="S780" s="1"/>
      <c r="T780" s="1"/>
      <c r="U780" s="1"/>
    </row>
    <row r="781" spans="2:21" ht="15" hidden="1" x14ac:dyDescent="0.25">
      <c r="B781" s="38"/>
      <c r="C781" s="1"/>
      <c r="D781" s="1"/>
      <c r="E781" s="1"/>
      <c r="F781" s="1"/>
      <c r="G781" s="1"/>
      <c r="H781" s="1"/>
      <c r="I781" s="27"/>
      <c r="J781" s="1"/>
      <c r="K781" s="1"/>
      <c r="L781" s="1"/>
      <c r="M781" s="1"/>
      <c r="N781" s="1"/>
      <c r="O781" s="1"/>
      <c r="P781" s="1"/>
      <c r="Q781" s="1"/>
      <c r="R781" s="1"/>
      <c r="S781" s="1"/>
      <c r="T781" s="1"/>
      <c r="U781" s="1"/>
    </row>
    <row r="782" spans="2:21" ht="15" hidden="1" x14ac:dyDescent="0.25">
      <c r="B782" s="38"/>
      <c r="C782" s="1"/>
      <c r="D782" s="1"/>
      <c r="E782" s="1"/>
      <c r="F782" s="1"/>
      <c r="G782" s="1"/>
      <c r="H782" s="1"/>
      <c r="I782" s="27"/>
      <c r="J782" s="1"/>
      <c r="K782" s="1"/>
      <c r="L782" s="1"/>
      <c r="M782" s="1"/>
      <c r="N782" s="1"/>
      <c r="O782" s="1"/>
      <c r="P782" s="1"/>
      <c r="Q782" s="1"/>
      <c r="R782" s="1"/>
      <c r="S782" s="1"/>
      <c r="T782" s="1"/>
      <c r="U782" s="1"/>
    </row>
    <row r="783" spans="2:21" ht="15" hidden="1" x14ac:dyDescent="0.25">
      <c r="B783" s="38"/>
      <c r="C783" s="1"/>
      <c r="D783" s="1"/>
      <c r="E783" s="1"/>
      <c r="F783" s="1"/>
      <c r="G783" s="1"/>
      <c r="H783" s="1"/>
      <c r="I783" s="27"/>
      <c r="J783" s="1"/>
      <c r="K783" s="1"/>
      <c r="L783" s="1"/>
      <c r="M783" s="1"/>
      <c r="N783" s="1"/>
      <c r="O783" s="1"/>
      <c r="P783" s="1"/>
      <c r="Q783" s="1"/>
      <c r="R783" s="1"/>
      <c r="S783" s="1"/>
      <c r="T783" s="1"/>
      <c r="U783" s="1"/>
    </row>
    <row r="784" spans="2:21" ht="15" hidden="1" x14ac:dyDescent="0.25">
      <c r="B784" s="38"/>
      <c r="C784" s="1"/>
      <c r="D784" s="1"/>
      <c r="E784" s="1"/>
      <c r="F784" s="1"/>
      <c r="G784" s="1"/>
      <c r="H784" s="1"/>
      <c r="I784" s="27"/>
      <c r="J784" s="1"/>
      <c r="K784" s="1"/>
      <c r="L784" s="1"/>
      <c r="M784" s="1"/>
      <c r="N784" s="1"/>
      <c r="O784" s="1"/>
      <c r="P784" s="1"/>
      <c r="Q784" s="1"/>
      <c r="R784" s="1"/>
      <c r="S784" s="1"/>
      <c r="T784" s="1"/>
      <c r="U784" s="1"/>
    </row>
    <row r="785" spans="2:21" ht="15" hidden="1" x14ac:dyDescent="0.25">
      <c r="B785" s="38"/>
      <c r="C785" s="1"/>
      <c r="D785" s="1"/>
      <c r="E785" s="1"/>
      <c r="F785" s="1"/>
      <c r="G785" s="1"/>
      <c r="H785" s="1"/>
      <c r="I785" s="27"/>
      <c r="J785" s="1"/>
      <c r="K785" s="1"/>
      <c r="L785" s="1"/>
      <c r="M785" s="1"/>
      <c r="N785" s="1"/>
      <c r="O785" s="1"/>
      <c r="P785" s="1"/>
      <c r="Q785" s="1"/>
      <c r="R785" s="1"/>
      <c r="S785" s="1"/>
      <c r="T785" s="1"/>
      <c r="U785" s="1"/>
    </row>
    <row r="786" spans="2:21" ht="15" hidden="1" x14ac:dyDescent="0.25">
      <c r="B786" s="38"/>
      <c r="C786" s="1"/>
      <c r="D786" s="1"/>
      <c r="E786" s="1"/>
      <c r="F786" s="1"/>
      <c r="G786" s="1"/>
      <c r="H786" s="1"/>
      <c r="I786" s="27"/>
      <c r="J786" s="1"/>
      <c r="K786" s="1"/>
      <c r="L786" s="1"/>
      <c r="M786" s="1"/>
      <c r="N786" s="1"/>
      <c r="O786" s="1"/>
      <c r="P786" s="1"/>
      <c r="Q786" s="1"/>
      <c r="R786" s="1"/>
      <c r="S786" s="1"/>
      <c r="T786" s="1"/>
      <c r="U786" s="1"/>
    </row>
    <row r="787" spans="2:21" ht="15" hidden="1" x14ac:dyDescent="0.25">
      <c r="B787" s="38"/>
      <c r="C787" s="1"/>
      <c r="D787" s="1"/>
      <c r="E787" s="1"/>
      <c r="F787" s="1"/>
      <c r="G787" s="1"/>
      <c r="H787" s="1"/>
      <c r="I787" s="27"/>
      <c r="J787" s="1"/>
      <c r="K787" s="1"/>
      <c r="L787" s="1"/>
      <c r="M787" s="1"/>
      <c r="N787" s="1"/>
      <c r="O787" s="1"/>
      <c r="P787" s="1"/>
      <c r="Q787" s="1"/>
      <c r="R787" s="1"/>
      <c r="S787" s="1"/>
      <c r="T787" s="1"/>
      <c r="U787" s="1"/>
    </row>
    <row r="788" spans="2:21" ht="15" hidden="1" x14ac:dyDescent="0.25">
      <c r="B788" s="38"/>
      <c r="C788" s="1"/>
      <c r="D788" s="1"/>
      <c r="E788" s="1"/>
      <c r="F788" s="1"/>
      <c r="G788" s="1"/>
      <c r="H788" s="1"/>
      <c r="I788" s="27"/>
      <c r="J788" s="1"/>
      <c r="K788" s="1"/>
      <c r="L788" s="1"/>
      <c r="M788" s="1"/>
      <c r="N788" s="1"/>
      <c r="O788" s="1"/>
      <c r="P788" s="1"/>
      <c r="Q788" s="1"/>
      <c r="R788" s="1"/>
      <c r="S788" s="1"/>
      <c r="T788" s="1"/>
      <c r="U788" s="1"/>
    </row>
    <row r="789" spans="2:21" ht="15" hidden="1" x14ac:dyDescent="0.25">
      <c r="B789" s="38"/>
      <c r="C789" s="1"/>
      <c r="D789" s="1"/>
      <c r="E789" s="1"/>
      <c r="F789" s="1"/>
      <c r="G789" s="1"/>
      <c r="H789" s="1"/>
      <c r="I789" s="27"/>
      <c r="J789" s="1"/>
      <c r="K789" s="1"/>
      <c r="L789" s="1"/>
      <c r="M789" s="1"/>
      <c r="N789" s="1"/>
      <c r="O789" s="1"/>
      <c r="P789" s="1"/>
      <c r="Q789" s="1"/>
      <c r="R789" s="1"/>
      <c r="S789" s="1"/>
      <c r="T789" s="1"/>
      <c r="U789" s="1"/>
    </row>
    <row r="790" spans="2:21" ht="15" hidden="1" x14ac:dyDescent="0.25">
      <c r="B790" s="38"/>
      <c r="C790" s="1"/>
      <c r="D790" s="1"/>
      <c r="E790" s="1"/>
      <c r="F790" s="1"/>
      <c r="G790" s="1"/>
      <c r="H790" s="1"/>
      <c r="I790" s="27"/>
      <c r="J790" s="1"/>
      <c r="K790" s="1"/>
      <c r="L790" s="1"/>
      <c r="M790" s="1"/>
      <c r="N790" s="1"/>
      <c r="O790" s="1"/>
      <c r="P790" s="1"/>
      <c r="Q790" s="1"/>
      <c r="R790" s="1"/>
      <c r="S790" s="1"/>
      <c r="T790" s="1"/>
      <c r="U790" s="1"/>
    </row>
    <row r="791" spans="2:21" ht="15" hidden="1" x14ac:dyDescent="0.25">
      <c r="B791" s="38"/>
      <c r="C791" s="1"/>
      <c r="D791" s="1"/>
      <c r="E791" s="1"/>
      <c r="F791" s="1"/>
      <c r="G791" s="1"/>
      <c r="H791" s="1"/>
      <c r="I791" s="27"/>
      <c r="J791" s="1"/>
      <c r="K791" s="1"/>
      <c r="L791" s="1"/>
      <c r="M791" s="1"/>
      <c r="N791" s="1"/>
      <c r="O791" s="1"/>
      <c r="P791" s="1"/>
      <c r="Q791" s="1"/>
      <c r="R791" s="1"/>
      <c r="S791" s="1"/>
      <c r="T791" s="1"/>
      <c r="U791" s="1"/>
    </row>
    <row r="792" spans="2:21" ht="15" hidden="1" x14ac:dyDescent="0.25">
      <c r="B792" s="38"/>
      <c r="C792" s="1"/>
      <c r="D792" s="1"/>
      <c r="E792" s="1"/>
      <c r="F792" s="1"/>
      <c r="G792" s="1"/>
      <c r="H792" s="1"/>
      <c r="I792" s="27"/>
      <c r="J792" s="1"/>
      <c r="K792" s="1"/>
      <c r="L792" s="1"/>
      <c r="M792" s="1"/>
      <c r="N792" s="1"/>
      <c r="O792" s="1"/>
      <c r="P792" s="1"/>
      <c r="Q792" s="1"/>
      <c r="R792" s="1"/>
      <c r="S792" s="1"/>
      <c r="T792" s="1"/>
      <c r="U792" s="1"/>
    </row>
    <row r="793" spans="2:21" ht="15" hidden="1" x14ac:dyDescent="0.25">
      <c r="B793" s="38"/>
      <c r="C793" s="1"/>
      <c r="D793" s="1"/>
      <c r="E793" s="1"/>
      <c r="F793" s="1"/>
      <c r="G793" s="1"/>
      <c r="H793" s="1"/>
      <c r="I793" s="27"/>
      <c r="J793" s="1"/>
      <c r="K793" s="1"/>
      <c r="L793" s="1"/>
      <c r="M793" s="1"/>
      <c r="N793" s="1"/>
      <c r="O793" s="1"/>
      <c r="P793" s="1"/>
      <c r="Q793" s="1"/>
      <c r="R793" s="1"/>
      <c r="S793" s="1"/>
      <c r="T793" s="1"/>
      <c r="U793" s="1"/>
    </row>
    <row r="794" spans="2:21" ht="15" hidden="1" x14ac:dyDescent="0.25">
      <c r="B794" s="38"/>
      <c r="C794" s="1"/>
      <c r="D794" s="1"/>
      <c r="E794" s="1"/>
      <c r="F794" s="1"/>
      <c r="G794" s="1"/>
      <c r="H794" s="1"/>
      <c r="I794" s="27"/>
      <c r="J794" s="1"/>
      <c r="K794" s="1"/>
      <c r="L794" s="1"/>
      <c r="M794" s="1"/>
      <c r="N794" s="1"/>
      <c r="O794" s="1"/>
      <c r="P794" s="1"/>
      <c r="Q794" s="1"/>
      <c r="R794" s="1"/>
      <c r="S794" s="1"/>
      <c r="T794" s="1"/>
      <c r="U794" s="1"/>
    </row>
    <row r="795" spans="2:21" ht="15" hidden="1" x14ac:dyDescent="0.25">
      <c r="B795" s="38"/>
      <c r="C795" s="1"/>
      <c r="D795" s="1"/>
      <c r="E795" s="1"/>
      <c r="F795" s="1"/>
      <c r="G795" s="1"/>
      <c r="H795" s="1"/>
      <c r="I795" s="27"/>
      <c r="J795" s="1"/>
      <c r="K795" s="1"/>
      <c r="L795" s="1"/>
      <c r="M795" s="1"/>
      <c r="N795" s="1"/>
      <c r="O795" s="1"/>
      <c r="P795" s="1"/>
      <c r="Q795" s="1"/>
      <c r="R795" s="1"/>
      <c r="S795" s="1"/>
      <c r="T795" s="1"/>
      <c r="U795" s="1"/>
    </row>
    <row r="796" spans="2:21" ht="15" hidden="1" x14ac:dyDescent="0.25">
      <c r="B796" s="38"/>
      <c r="C796" s="1"/>
      <c r="D796" s="1"/>
      <c r="E796" s="1"/>
      <c r="F796" s="1"/>
      <c r="G796" s="1"/>
      <c r="H796" s="1"/>
      <c r="I796" s="27"/>
      <c r="J796" s="1"/>
      <c r="K796" s="1"/>
      <c r="L796" s="1"/>
      <c r="M796" s="1"/>
      <c r="N796" s="1"/>
      <c r="O796" s="1"/>
      <c r="P796" s="1"/>
      <c r="Q796" s="1"/>
      <c r="R796" s="1"/>
      <c r="S796" s="1"/>
      <c r="T796" s="1"/>
      <c r="U796" s="1"/>
    </row>
    <row r="797" spans="2:21" ht="15" hidden="1" x14ac:dyDescent="0.25">
      <c r="B797" s="38"/>
      <c r="C797" s="1"/>
      <c r="D797" s="1"/>
      <c r="E797" s="1"/>
      <c r="F797" s="1"/>
      <c r="G797" s="1"/>
      <c r="H797" s="1"/>
      <c r="I797" s="27"/>
      <c r="J797" s="1"/>
      <c r="K797" s="1"/>
      <c r="L797" s="1"/>
      <c r="M797" s="1"/>
      <c r="N797" s="1"/>
      <c r="O797" s="1"/>
      <c r="P797" s="1"/>
      <c r="Q797" s="1"/>
      <c r="R797" s="1"/>
      <c r="S797" s="1"/>
      <c r="T797" s="1"/>
      <c r="U797" s="1"/>
    </row>
    <row r="798" spans="2:21" ht="15" hidden="1" x14ac:dyDescent="0.25">
      <c r="B798" s="38"/>
      <c r="C798" s="1"/>
      <c r="D798" s="1"/>
      <c r="E798" s="1"/>
      <c r="F798" s="1"/>
      <c r="G798" s="1"/>
      <c r="H798" s="1"/>
      <c r="I798" s="27"/>
      <c r="J798" s="1"/>
      <c r="K798" s="1"/>
      <c r="L798" s="1"/>
      <c r="M798" s="1"/>
      <c r="N798" s="1"/>
      <c r="O798" s="1"/>
      <c r="P798" s="1"/>
      <c r="Q798" s="1"/>
      <c r="R798" s="1"/>
      <c r="S798" s="1"/>
      <c r="T798" s="1"/>
      <c r="U798" s="1"/>
    </row>
    <row r="799" spans="2:21" ht="15" hidden="1" x14ac:dyDescent="0.25">
      <c r="B799" s="38"/>
      <c r="C799" s="1"/>
      <c r="D799" s="1"/>
      <c r="E799" s="1"/>
      <c r="F799" s="1"/>
      <c r="G799" s="1"/>
      <c r="H799" s="1"/>
      <c r="I799" s="27"/>
      <c r="J799" s="1"/>
      <c r="K799" s="1"/>
      <c r="L799" s="1"/>
      <c r="M799" s="1"/>
      <c r="N799" s="1"/>
      <c r="O799" s="1"/>
      <c r="P799" s="1"/>
      <c r="Q799" s="1"/>
      <c r="R799" s="1"/>
      <c r="S799" s="1"/>
      <c r="T799" s="1"/>
      <c r="U799" s="1"/>
    </row>
    <row r="800" spans="2:21" ht="15" hidden="1" x14ac:dyDescent="0.25">
      <c r="B800" s="38"/>
      <c r="C800" s="1"/>
      <c r="D800" s="1"/>
      <c r="E800" s="1"/>
      <c r="F800" s="1"/>
      <c r="G800" s="1"/>
      <c r="H800" s="1"/>
      <c r="I800" s="27"/>
      <c r="J800" s="1"/>
      <c r="K800" s="1"/>
      <c r="L800" s="1"/>
      <c r="M800" s="1"/>
      <c r="N800" s="1"/>
      <c r="O800" s="1"/>
      <c r="P800" s="1"/>
      <c r="Q800" s="1"/>
      <c r="R800" s="1"/>
      <c r="S800" s="1"/>
      <c r="T800" s="1"/>
      <c r="U800" s="1"/>
    </row>
    <row r="801" spans="2:21" ht="15" hidden="1" x14ac:dyDescent="0.25">
      <c r="B801" s="38"/>
      <c r="C801" s="1"/>
      <c r="D801" s="1"/>
      <c r="E801" s="1"/>
      <c r="F801" s="1"/>
      <c r="G801" s="1"/>
      <c r="H801" s="1"/>
      <c r="I801" s="27"/>
      <c r="J801" s="1"/>
      <c r="K801" s="1"/>
      <c r="L801" s="1"/>
      <c r="M801" s="1"/>
      <c r="N801" s="1"/>
      <c r="O801" s="1"/>
      <c r="P801" s="1"/>
      <c r="Q801" s="1"/>
      <c r="R801" s="1"/>
      <c r="S801" s="1"/>
      <c r="T801" s="1"/>
      <c r="U801" s="1"/>
    </row>
    <row r="802" spans="2:21" ht="15" hidden="1" x14ac:dyDescent="0.25">
      <c r="B802" s="38"/>
      <c r="C802" s="1"/>
      <c r="D802" s="1"/>
      <c r="E802" s="1"/>
      <c r="F802" s="1"/>
      <c r="G802" s="1"/>
      <c r="H802" s="1"/>
      <c r="I802" s="27"/>
      <c r="J802" s="1"/>
      <c r="K802" s="1"/>
      <c r="L802" s="1"/>
      <c r="M802" s="1"/>
      <c r="N802" s="1"/>
      <c r="O802" s="1"/>
      <c r="P802" s="1"/>
      <c r="Q802" s="1"/>
      <c r="R802" s="1"/>
      <c r="S802" s="1"/>
      <c r="T802" s="1"/>
      <c r="U802" s="1"/>
    </row>
    <row r="803" spans="2:21" ht="15" hidden="1" x14ac:dyDescent="0.25">
      <c r="B803" s="38"/>
      <c r="C803" s="1"/>
      <c r="D803" s="1"/>
      <c r="E803" s="1"/>
      <c r="F803" s="1"/>
      <c r="G803" s="1"/>
      <c r="H803" s="1"/>
      <c r="I803" s="27"/>
      <c r="J803" s="1"/>
      <c r="K803" s="1"/>
      <c r="L803" s="1"/>
      <c r="M803" s="1"/>
      <c r="N803" s="1"/>
      <c r="O803" s="1"/>
      <c r="P803" s="1"/>
      <c r="Q803" s="1"/>
      <c r="R803" s="1"/>
      <c r="S803" s="1"/>
      <c r="T803" s="1"/>
      <c r="U803" s="1"/>
    </row>
    <row r="804" spans="2:21" ht="15" hidden="1" x14ac:dyDescent="0.25">
      <c r="B804" s="38"/>
      <c r="C804" s="1"/>
      <c r="D804" s="1"/>
      <c r="E804" s="1"/>
      <c r="F804" s="1"/>
      <c r="G804" s="1"/>
      <c r="H804" s="1"/>
      <c r="I804" s="27"/>
      <c r="J804" s="1"/>
      <c r="K804" s="1"/>
      <c r="L804" s="1"/>
      <c r="M804" s="1"/>
      <c r="N804" s="1"/>
      <c r="O804" s="1"/>
      <c r="P804" s="1"/>
      <c r="Q804" s="1"/>
      <c r="R804" s="1"/>
      <c r="S804" s="1"/>
      <c r="T804" s="1"/>
      <c r="U804" s="1"/>
    </row>
    <row r="805" spans="2:21" ht="15" hidden="1" x14ac:dyDescent="0.25">
      <c r="B805" s="38"/>
      <c r="C805" s="1"/>
      <c r="D805" s="1"/>
      <c r="E805" s="1"/>
      <c r="F805" s="1"/>
      <c r="G805" s="1"/>
      <c r="H805" s="1"/>
      <c r="I805" s="27"/>
      <c r="J805" s="1"/>
      <c r="K805" s="1"/>
      <c r="L805" s="1"/>
      <c r="M805" s="1"/>
      <c r="N805" s="1"/>
      <c r="O805" s="1"/>
      <c r="P805" s="1"/>
      <c r="Q805" s="1"/>
      <c r="R805" s="1"/>
      <c r="S805" s="1"/>
      <c r="T805" s="1"/>
      <c r="U805" s="1"/>
    </row>
    <row r="806" spans="2:21" ht="15" hidden="1" x14ac:dyDescent="0.25">
      <c r="B806" s="38"/>
      <c r="C806" s="1"/>
      <c r="D806" s="1"/>
      <c r="E806" s="1"/>
      <c r="F806" s="1"/>
      <c r="G806" s="1"/>
      <c r="H806" s="1"/>
      <c r="I806" s="27"/>
      <c r="J806" s="1"/>
      <c r="K806" s="1"/>
      <c r="L806" s="1"/>
      <c r="M806" s="1"/>
      <c r="N806" s="1"/>
      <c r="O806" s="1"/>
      <c r="P806" s="1"/>
      <c r="Q806" s="1"/>
      <c r="R806" s="1"/>
      <c r="S806" s="1"/>
      <c r="T806" s="1"/>
      <c r="U806" s="1"/>
    </row>
    <row r="807" spans="2:21" ht="15" hidden="1" x14ac:dyDescent="0.25">
      <c r="B807" s="38"/>
      <c r="C807" s="1"/>
      <c r="D807" s="1"/>
      <c r="E807" s="1"/>
      <c r="F807" s="1"/>
      <c r="G807" s="1"/>
      <c r="H807" s="1"/>
      <c r="I807" s="27"/>
      <c r="J807" s="1"/>
      <c r="K807" s="1"/>
      <c r="L807" s="1"/>
      <c r="M807" s="1"/>
      <c r="N807" s="1"/>
      <c r="O807" s="1"/>
      <c r="P807" s="1"/>
      <c r="Q807" s="1"/>
      <c r="R807" s="1"/>
      <c r="S807" s="1"/>
      <c r="T807" s="1"/>
      <c r="U807" s="1"/>
    </row>
    <row r="808" spans="2:21" ht="15" hidden="1" x14ac:dyDescent="0.25">
      <c r="B808" s="38"/>
      <c r="C808" s="1"/>
      <c r="D808" s="1"/>
      <c r="E808" s="1"/>
      <c r="F808" s="1"/>
      <c r="G808" s="1"/>
      <c r="H808" s="1"/>
      <c r="I808" s="27"/>
      <c r="J808" s="1"/>
      <c r="K808" s="1"/>
      <c r="L808" s="1"/>
      <c r="M808" s="1"/>
      <c r="N808" s="1"/>
      <c r="O808" s="1"/>
      <c r="P808" s="1"/>
      <c r="Q808" s="1"/>
      <c r="R808" s="1"/>
      <c r="S808" s="1"/>
      <c r="T808" s="1"/>
      <c r="U808" s="1"/>
    </row>
    <row r="809" spans="2:21" ht="15" hidden="1" x14ac:dyDescent="0.25">
      <c r="B809" s="38"/>
      <c r="C809" s="1"/>
      <c r="D809" s="1"/>
      <c r="E809" s="1"/>
      <c r="F809" s="1"/>
      <c r="G809" s="1"/>
      <c r="H809" s="1"/>
      <c r="I809" s="27"/>
      <c r="J809" s="1"/>
      <c r="K809" s="1"/>
      <c r="L809" s="1"/>
      <c r="M809" s="1"/>
      <c r="N809" s="1"/>
      <c r="O809" s="1"/>
      <c r="P809" s="1"/>
      <c r="Q809" s="1"/>
      <c r="R809" s="1"/>
      <c r="S809" s="1"/>
      <c r="T809" s="1"/>
      <c r="U809" s="1"/>
    </row>
    <row r="810" spans="2:21" ht="15" hidden="1" x14ac:dyDescent="0.25">
      <c r="B810" s="38"/>
      <c r="C810" s="1"/>
      <c r="D810" s="1"/>
      <c r="E810" s="1"/>
      <c r="F810" s="1"/>
      <c r="G810" s="1"/>
      <c r="H810" s="1"/>
      <c r="I810" s="27"/>
      <c r="J810" s="1"/>
      <c r="K810" s="1"/>
      <c r="L810" s="1"/>
      <c r="M810" s="1"/>
      <c r="N810" s="1"/>
      <c r="O810" s="1"/>
      <c r="P810" s="1"/>
      <c r="Q810" s="1"/>
      <c r="R810" s="1"/>
      <c r="S810" s="1"/>
      <c r="T810" s="1"/>
      <c r="U810" s="1"/>
    </row>
    <row r="811" spans="2:21" ht="15" hidden="1" x14ac:dyDescent="0.25">
      <c r="B811" s="38"/>
      <c r="C811" s="1"/>
      <c r="D811" s="1"/>
      <c r="E811" s="1"/>
      <c r="F811" s="1"/>
      <c r="G811" s="1"/>
      <c r="H811" s="1"/>
      <c r="I811" s="27"/>
      <c r="J811" s="1"/>
      <c r="K811" s="1"/>
      <c r="L811" s="1"/>
      <c r="M811" s="1"/>
      <c r="N811" s="1"/>
      <c r="O811" s="1"/>
      <c r="P811" s="1"/>
      <c r="Q811" s="1"/>
      <c r="R811" s="1"/>
      <c r="S811" s="1"/>
      <c r="T811" s="1"/>
      <c r="U811" s="1"/>
    </row>
    <row r="812" spans="2:21" ht="15" hidden="1" x14ac:dyDescent="0.25">
      <c r="B812" s="38"/>
      <c r="C812" s="1"/>
      <c r="D812" s="1"/>
      <c r="E812" s="1"/>
      <c r="F812" s="1"/>
      <c r="G812" s="1"/>
      <c r="H812" s="1"/>
      <c r="I812" s="27"/>
      <c r="J812" s="1"/>
      <c r="K812" s="1"/>
      <c r="L812" s="1"/>
      <c r="M812" s="1"/>
      <c r="N812" s="1"/>
      <c r="O812" s="1"/>
      <c r="P812" s="1"/>
      <c r="Q812" s="1"/>
      <c r="R812" s="1"/>
      <c r="S812" s="1"/>
      <c r="T812" s="1"/>
      <c r="U812" s="1"/>
    </row>
    <row r="813" spans="2:21" ht="15" hidden="1" x14ac:dyDescent="0.25">
      <c r="B813" s="38"/>
      <c r="C813" s="1"/>
      <c r="D813" s="1"/>
      <c r="E813" s="1"/>
      <c r="F813" s="1"/>
      <c r="G813" s="1"/>
      <c r="H813" s="1"/>
      <c r="I813" s="27"/>
      <c r="J813" s="1"/>
      <c r="K813" s="1"/>
      <c r="L813" s="1"/>
      <c r="M813" s="1"/>
      <c r="N813" s="1"/>
      <c r="O813" s="1"/>
      <c r="P813" s="1"/>
      <c r="Q813" s="1"/>
      <c r="R813" s="1"/>
      <c r="S813" s="1"/>
      <c r="T813" s="1"/>
      <c r="U813" s="1"/>
    </row>
    <row r="814" spans="2:21" ht="15" hidden="1" x14ac:dyDescent="0.25">
      <c r="B814" s="38"/>
      <c r="C814" s="1"/>
      <c r="D814" s="1"/>
      <c r="E814" s="1"/>
      <c r="F814" s="1"/>
      <c r="G814" s="1"/>
      <c r="H814" s="1"/>
      <c r="I814" s="27"/>
      <c r="J814" s="1"/>
      <c r="K814" s="1"/>
      <c r="L814" s="1"/>
      <c r="M814" s="1"/>
      <c r="N814" s="1"/>
      <c r="O814" s="1"/>
      <c r="P814" s="1"/>
      <c r="Q814" s="1"/>
      <c r="R814" s="1"/>
      <c r="S814" s="1"/>
      <c r="T814" s="1"/>
      <c r="U814" s="1"/>
    </row>
    <row r="815" spans="2:21" ht="15" hidden="1" x14ac:dyDescent="0.25">
      <c r="B815" s="38"/>
      <c r="C815" s="1"/>
      <c r="D815" s="1"/>
      <c r="E815" s="1"/>
      <c r="F815" s="1"/>
      <c r="G815" s="1"/>
      <c r="H815" s="1"/>
      <c r="I815" s="27"/>
      <c r="J815" s="1"/>
      <c r="K815" s="1"/>
      <c r="L815" s="1"/>
      <c r="M815" s="1"/>
      <c r="N815" s="1"/>
      <c r="O815" s="1"/>
      <c r="P815" s="1"/>
      <c r="Q815" s="1"/>
      <c r="R815" s="1"/>
      <c r="S815" s="1"/>
      <c r="T815" s="1"/>
      <c r="U815" s="1"/>
    </row>
    <row r="816" spans="2:21" ht="15" hidden="1" x14ac:dyDescent="0.25">
      <c r="B816" s="38"/>
      <c r="C816" s="1"/>
      <c r="D816" s="1"/>
      <c r="E816" s="1"/>
      <c r="F816" s="1"/>
      <c r="G816" s="1"/>
      <c r="H816" s="1"/>
      <c r="I816" s="27"/>
      <c r="J816" s="1"/>
      <c r="K816" s="1"/>
      <c r="L816" s="1"/>
      <c r="M816" s="1"/>
      <c r="N816" s="1"/>
      <c r="O816" s="1"/>
      <c r="P816" s="1"/>
      <c r="Q816" s="1"/>
      <c r="R816" s="1"/>
      <c r="S816" s="1"/>
      <c r="T816" s="1"/>
      <c r="U816" s="1"/>
    </row>
    <row r="817" spans="2:21" ht="15" hidden="1" x14ac:dyDescent="0.25">
      <c r="B817" s="38"/>
      <c r="C817" s="1"/>
      <c r="D817" s="1"/>
      <c r="E817" s="1"/>
      <c r="F817" s="1"/>
      <c r="G817" s="1"/>
      <c r="H817" s="1"/>
      <c r="I817" s="27"/>
      <c r="J817" s="1"/>
      <c r="K817" s="1"/>
      <c r="L817" s="1"/>
      <c r="M817" s="1"/>
      <c r="N817" s="1"/>
      <c r="O817" s="1"/>
      <c r="P817" s="1"/>
      <c r="Q817" s="1"/>
      <c r="R817" s="1"/>
      <c r="S817" s="1"/>
      <c r="T817" s="1"/>
      <c r="U817" s="1"/>
    </row>
    <row r="818" spans="2:21" ht="15" hidden="1" x14ac:dyDescent="0.25">
      <c r="B818" s="38"/>
      <c r="C818" s="1"/>
      <c r="D818" s="1"/>
      <c r="E818" s="1"/>
      <c r="F818" s="1"/>
      <c r="G818" s="1"/>
      <c r="H818" s="1"/>
      <c r="I818" s="27"/>
      <c r="J818" s="1"/>
      <c r="K818" s="1"/>
      <c r="L818" s="1"/>
      <c r="M818" s="1"/>
      <c r="N818" s="1"/>
      <c r="O818" s="1"/>
      <c r="P818" s="1"/>
      <c r="Q818" s="1"/>
      <c r="R818" s="1"/>
      <c r="S818" s="1"/>
      <c r="T818" s="1"/>
      <c r="U818" s="1"/>
    </row>
    <row r="819" spans="2:21" ht="15" hidden="1" x14ac:dyDescent="0.25">
      <c r="B819" s="38"/>
      <c r="C819" s="1"/>
      <c r="D819" s="1"/>
      <c r="E819" s="1"/>
      <c r="F819" s="1"/>
      <c r="G819" s="1"/>
      <c r="H819" s="1"/>
      <c r="I819" s="27"/>
      <c r="J819" s="1"/>
      <c r="K819" s="1"/>
      <c r="L819" s="1"/>
      <c r="M819" s="1"/>
      <c r="N819" s="1"/>
      <c r="O819" s="1"/>
      <c r="P819" s="1"/>
      <c r="Q819" s="1"/>
      <c r="R819" s="1"/>
      <c r="S819" s="1"/>
      <c r="T819" s="1"/>
      <c r="U819" s="1"/>
    </row>
    <row r="820" spans="2:21" ht="15" hidden="1" x14ac:dyDescent="0.25">
      <c r="B820" s="38"/>
      <c r="C820" s="1"/>
      <c r="D820" s="1"/>
      <c r="E820" s="1"/>
      <c r="F820" s="1"/>
      <c r="G820" s="1"/>
      <c r="H820" s="1"/>
      <c r="I820" s="27"/>
      <c r="J820" s="1"/>
      <c r="K820" s="1"/>
      <c r="L820" s="1"/>
      <c r="M820" s="1"/>
      <c r="N820" s="1"/>
      <c r="O820" s="1"/>
      <c r="P820" s="1"/>
      <c r="Q820" s="1"/>
      <c r="R820" s="1"/>
      <c r="S820" s="1"/>
      <c r="T820" s="1"/>
      <c r="U820" s="1"/>
    </row>
    <row r="821" spans="2:21" ht="15" hidden="1" x14ac:dyDescent="0.25">
      <c r="B821" s="38"/>
      <c r="C821" s="1"/>
      <c r="D821" s="1"/>
      <c r="E821" s="1"/>
      <c r="F821" s="1"/>
      <c r="G821" s="1"/>
      <c r="H821" s="1"/>
      <c r="I821" s="27"/>
      <c r="J821" s="1"/>
      <c r="K821" s="1"/>
      <c r="L821" s="1"/>
      <c r="M821" s="1"/>
      <c r="N821" s="1"/>
      <c r="O821" s="1"/>
      <c r="P821" s="1"/>
      <c r="Q821" s="1"/>
      <c r="R821" s="1"/>
      <c r="S821" s="1"/>
      <c r="T821" s="1"/>
      <c r="U821" s="1"/>
    </row>
    <row r="822" spans="2:21" ht="15" hidden="1" x14ac:dyDescent="0.25">
      <c r="B822" s="38"/>
      <c r="C822" s="1"/>
      <c r="D822" s="1"/>
      <c r="E822" s="1"/>
      <c r="F822" s="1"/>
      <c r="G822" s="1"/>
      <c r="H822" s="1"/>
      <c r="I822" s="27"/>
      <c r="J822" s="1"/>
      <c r="K822" s="1"/>
      <c r="L822" s="1"/>
      <c r="M822" s="1"/>
      <c r="N822" s="1"/>
      <c r="O822" s="1"/>
      <c r="P822" s="1"/>
      <c r="Q822" s="1"/>
      <c r="R822" s="1"/>
      <c r="S822" s="1"/>
      <c r="T822" s="1"/>
      <c r="U822" s="1"/>
    </row>
    <row r="823" spans="2:21" ht="15" hidden="1" x14ac:dyDescent="0.25">
      <c r="B823" s="38"/>
      <c r="C823" s="1"/>
      <c r="D823" s="1"/>
      <c r="E823" s="1"/>
      <c r="F823" s="1"/>
      <c r="G823" s="1"/>
      <c r="H823" s="1"/>
      <c r="I823" s="27"/>
      <c r="J823" s="1"/>
      <c r="K823" s="1"/>
      <c r="L823" s="1"/>
      <c r="M823" s="1"/>
      <c r="N823" s="1"/>
      <c r="O823" s="1"/>
      <c r="P823" s="1"/>
      <c r="Q823" s="1"/>
      <c r="R823" s="1"/>
      <c r="S823" s="1"/>
      <c r="T823" s="1"/>
      <c r="U823" s="1"/>
    </row>
    <row r="824" spans="2:21" ht="15" hidden="1" x14ac:dyDescent="0.25">
      <c r="B824" s="38"/>
      <c r="C824" s="1"/>
      <c r="D824" s="1"/>
      <c r="E824" s="1"/>
      <c r="F824" s="1"/>
      <c r="G824" s="1"/>
      <c r="H824" s="1"/>
      <c r="I824" s="27"/>
      <c r="J824" s="1"/>
      <c r="K824" s="1"/>
      <c r="L824" s="1"/>
      <c r="M824" s="1"/>
      <c r="N824" s="1"/>
      <c r="O824" s="1"/>
      <c r="P824" s="1"/>
      <c r="Q824" s="1"/>
      <c r="R824" s="1"/>
      <c r="S824" s="1"/>
      <c r="T824" s="1"/>
      <c r="U824" s="1"/>
    </row>
    <row r="825" spans="2:21" ht="15" hidden="1" x14ac:dyDescent="0.25">
      <c r="B825" s="38"/>
      <c r="C825" s="1"/>
      <c r="D825" s="1"/>
      <c r="E825" s="1"/>
      <c r="F825" s="1"/>
      <c r="G825" s="1"/>
      <c r="H825" s="1"/>
      <c r="I825" s="27"/>
      <c r="J825" s="1"/>
      <c r="K825" s="1"/>
      <c r="L825" s="1"/>
      <c r="M825" s="1"/>
      <c r="N825" s="1"/>
      <c r="O825" s="1"/>
      <c r="P825" s="1"/>
      <c r="Q825" s="1"/>
      <c r="R825" s="1"/>
      <c r="S825" s="1"/>
      <c r="T825" s="1"/>
      <c r="U825" s="1"/>
    </row>
    <row r="826" spans="2:21" ht="15" hidden="1" x14ac:dyDescent="0.25">
      <c r="B826" s="38"/>
      <c r="C826" s="1"/>
      <c r="D826" s="1"/>
      <c r="E826" s="1"/>
      <c r="F826" s="1"/>
      <c r="G826" s="1"/>
      <c r="H826" s="1"/>
      <c r="I826" s="27"/>
      <c r="J826" s="1"/>
      <c r="K826" s="1"/>
      <c r="L826" s="1"/>
      <c r="M826" s="1"/>
      <c r="N826" s="1"/>
      <c r="O826" s="1"/>
      <c r="P826" s="1"/>
      <c r="Q826" s="1"/>
      <c r="R826" s="1"/>
      <c r="S826" s="1"/>
      <c r="T826" s="1"/>
      <c r="U826" s="1"/>
    </row>
    <row r="827" spans="2:21" ht="15" hidden="1" x14ac:dyDescent="0.25">
      <c r="B827" s="38"/>
      <c r="C827" s="1"/>
      <c r="D827" s="1"/>
      <c r="E827" s="1"/>
      <c r="F827" s="1"/>
      <c r="G827" s="1"/>
      <c r="H827" s="1"/>
      <c r="I827" s="27"/>
      <c r="J827" s="1"/>
      <c r="K827" s="1"/>
      <c r="L827" s="1"/>
      <c r="M827" s="1"/>
      <c r="N827" s="1"/>
      <c r="O827" s="1"/>
      <c r="P827" s="1"/>
      <c r="Q827" s="1"/>
      <c r="R827" s="1"/>
      <c r="S827" s="1"/>
      <c r="T827" s="1"/>
      <c r="U827" s="1"/>
    </row>
    <row r="828" spans="2:21" ht="15" hidden="1" x14ac:dyDescent="0.25">
      <c r="B828" s="38"/>
      <c r="C828" s="1"/>
      <c r="D828" s="1"/>
      <c r="E828" s="1"/>
      <c r="F828" s="1"/>
      <c r="G828" s="1"/>
      <c r="H828" s="1"/>
      <c r="I828" s="27"/>
      <c r="J828" s="1"/>
      <c r="K828" s="1"/>
      <c r="L828" s="1"/>
      <c r="M828" s="1"/>
      <c r="N828" s="1"/>
      <c r="O828" s="1"/>
      <c r="P828" s="1"/>
      <c r="Q828" s="1"/>
      <c r="R828" s="1"/>
      <c r="S828" s="1"/>
      <c r="T828" s="1"/>
      <c r="U828" s="1"/>
    </row>
    <row r="829" spans="2:21" ht="15" hidden="1" x14ac:dyDescent="0.25">
      <c r="B829" s="38"/>
      <c r="C829" s="1"/>
      <c r="D829" s="1"/>
      <c r="E829" s="1"/>
      <c r="F829" s="1"/>
      <c r="G829" s="1"/>
      <c r="H829" s="1"/>
      <c r="I829" s="27"/>
      <c r="J829" s="1"/>
      <c r="K829" s="1"/>
      <c r="L829" s="1"/>
      <c r="M829" s="1"/>
      <c r="N829" s="1"/>
      <c r="O829" s="1"/>
      <c r="P829" s="1"/>
      <c r="Q829" s="1"/>
      <c r="R829" s="1"/>
      <c r="S829" s="1"/>
      <c r="T829" s="1"/>
      <c r="U829" s="1"/>
    </row>
    <row r="830" spans="2:21" ht="15" hidden="1" x14ac:dyDescent="0.25">
      <c r="B830" s="38"/>
      <c r="C830" s="1"/>
      <c r="D830" s="1"/>
      <c r="E830" s="1"/>
      <c r="F830" s="1"/>
      <c r="G830" s="1"/>
      <c r="H830" s="1"/>
      <c r="I830" s="27"/>
      <c r="J830" s="1"/>
      <c r="K830" s="1"/>
      <c r="L830" s="1"/>
      <c r="M830" s="1"/>
      <c r="N830" s="1"/>
      <c r="O830" s="1"/>
      <c r="P830" s="1"/>
      <c r="Q830" s="1"/>
      <c r="R830" s="1"/>
      <c r="S830" s="1"/>
      <c r="T830" s="1"/>
      <c r="U830" s="1"/>
    </row>
    <row r="831" spans="2:21" ht="15" hidden="1" x14ac:dyDescent="0.25">
      <c r="B831" s="38"/>
      <c r="C831" s="1"/>
      <c r="D831" s="1"/>
      <c r="E831" s="1"/>
      <c r="F831" s="1"/>
      <c r="G831" s="1"/>
      <c r="H831" s="1"/>
      <c r="I831" s="27"/>
      <c r="J831" s="1"/>
      <c r="K831" s="1"/>
      <c r="L831" s="1"/>
      <c r="M831" s="1"/>
      <c r="N831" s="1"/>
      <c r="O831" s="1"/>
      <c r="P831" s="1"/>
      <c r="Q831" s="1"/>
      <c r="R831" s="1"/>
      <c r="S831" s="1"/>
      <c r="T831" s="1"/>
      <c r="U831" s="1"/>
    </row>
    <row r="832" spans="2:21" ht="15" hidden="1" x14ac:dyDescent="0.25">
      <c r="B832" s="38"/>
      <c r="C832" s="1"/>
      <c r="D832" s="1"/>
      <c r="E832" s="1"/>
      <c r="F832" s="1"/>
      <c r="G832" s="1"/>
      <c r="H832" s="1"/>
      <c r="I832" s="27"/>
      <c r="J832" s="1"/>
      <c r="K832" s="1"/>
      <c r="L832" s="1"/>
      <c r="M832" s="1"/>
      <c r="N832" s="1"/>
      <c r="O832" s="1"/>
      <c r="P832" s="1"/>
      <c r="Q832" s="1"/>
      <c r="R832" s="1"/>
      <c r="S832" s="1"/>
      <c r="T832" s="1"/>
      <c r="U832" s="1"/>
    </row>
    <row r="833" spans="2:21" ht="15" hidden="1" x14ac:dyDescent="0.25">
      <c r="B833" s="38"/>
      <c r="C833" s="1"/>
      <c r="D833" s="1"/>
      <c r="E833" s="1"/>
      <c r="F833" s="1"/>
      <c r="G833" s="1"/>
      <c r="H833" s="1"/>
      <c r="I833" s="27"/>
      <c r="J833" s="1"/>
      <c r="K833" s="1"/>
      <c r="L833" s="1"/>
      <c r="M833" s="1"/>
      <c r="N833" s="1"/>
      <c r="O833" s="1"/>
      <c r="P833" s="1"/>
      <c r="Q833" s="1"/>
      <c r="R833" s="1"/>
      <c r="S833" s="1"/>
      <c r="T833" s="1"/>
      <c r="U833" s="1"/>
    </row>
    <row r="834" spans="2:21" ht="15" hidden="1" x14ac:dyDescent="0.25">
      <c r="B834" s="38"/>
      <c r="C834" s="1"/>
      <c r="D834" s="1"/>
      <c r="E834" s="1"/>
      <c r="F834" s="1"/>
      <c r="G834" s="1"/>
      <c r="H834" s="1"/>
      <c r="I834" s="27"/>
      <c r="J834" s="1"/>
      <c r="K834" s="1"/>
      <c r="L834" s="1"/>
      <c r="M834" s="1"/>
      <c r="N834" s="1"/>
      <c r="O834" s="1"/>
      <c r="P834" s="1"/>
      <c r="Q834" s="1"/>
      <c r="R834" s="1"/>
      <c r="S834" s="1"/>
      <c r="T834" s="1"/>
      <c r="U834" s="1"/>
    </row>
    <row r="835" spans="2:21" ht="15" hidden="1" x14ac:dyDescent="0.25">
      <c r="B835" s="38"/>
      <c r="C835" s="1"/>
      <c r="D835" s="1"/>
      <c r="E835" s="1"/>
      <c r="F835" s="1"/>
      <c r="G835" s="1"/>
      <c r="H835" s="1"/>
      <c r="I835" s="27"/>
      <c r="J835" s="1"/>
      <c r="K835" s="1"/>
      <c r="L835" s="1"/>
      <c r="M835" s="1"/>
      <c r="N835" s="1"/>
      <c r="O835" s="1"/>
      <c r="P835" s="1"/>
      <c r="Q835" s="1"/>
      <c r="R835" s="1"/>
      <c r="S835" s="1"/>
      <c r="T835" s="1"/>
      <c r="U835" s="1"/>
    </row>
    <row r="836" spans="2:21" ht="15" hidden="1" x14ac:dyDescent="0.25">
      <c r="B836" s="38"/>
      <c r="C836" s="1"/>
      <c r="D836" s="1"/>
      <c r="E836" s="1"/>
      <c r="F836" s="1"/>
      <c r="G836" s="1"/>
      <c r="H836" s="1"/>
      <c r="I836" s="27"/>
      <c r="J836" s="1"/>
      <c r="K836" s="1"/>
      <c r="L836" s="1"/>
      <c r="M836" s="1"/>
      <c r="N836" s="1"/>
      <c r="O836" s="1"/>
      <c r="P836" s="1"/>
      <c r="Q836" s="1"/>
      <c r="R836" s="1"/>
      <c r="S836" s="1"/>
      <c r="T836" s="1"/>
      <c r="U836" s="1"/>
    </row>
    <row r="837" spans="2:21" ht="15" hidden="1" x14ac:dyDescent="0.25">
      <c r="B837" s="38"/>
      <c r="C837" s="1"/>
      <c r="D837" s="1"/>
      <c r="E837" s="1"/>
      <c r="F837" s="1"/>
      <c r="G837" s="1"/>
      <c r="H837" s="1"/>
      <c r="I837" s="27"/>
      <c r="J837" s="1"/>
      <c r="K837" s="1"/>
      <c r="L837" s="1"/>
      <c r="M837" s="1"/>
      <c r="N837" s="1"/>
      <c r="O837" s="1"/>
      <c r="P837" s="1"/>
      <c r="Q837" s="1"/>
      <c r="R837" s="1"/>
      <c r="S837" s="1"/>
      <c r="T837" s="1"/>
      <c r="U837" s="1"/>
    </row>
    <row r="838" spans="2:21" ht="15" hidden="1" x14ac:dyDescent="0.25">
      <c r="B838" s="38"/>
      <c r="C838" s="1"/>
      <c r="D838" s="1"/>
      <c r="E838" s="1"/>
      <c r="F838" s="1"/>
      <c r="G838" s="1"/>
      <c r="H838" s="1"/>
      <c r="I838" s="27"/>
      <c r="J838" s="1"/>
      <c r="K838" s="1"/>
      <c r="L838" s="1"/>
      <c r="M838" s="1"/>
      <c r="N838" s="1"/>
      <c r="O838" s="1"/>
      <c r="P838" s="1"/>
      <c r="Q838" s="1"/>
      <c r="R838" s="1"/>
      <c r="S838" s="1"/>
      <c r="T838" s="1"/>
      <c r="U838" s="1"/>
    </row>
    <row r="839" spans="2:21" ht="15" hidden="1" x14ac:dyDescent="0.25">
      <c r="B839" s="38"/>
      <c r="C839" s="1"/>
      <c r="D839" s="1"/>
      <c r="E839" s="1"/>
      <c r="F839" s="1"/>
      <c r="G839" s="1"/>
      <c r="H839" s="1"/>
      <c r="I839" s="27"/>
      <c r="J839" s="1"/>
      <c r="K839" s="1"/>
      <c r="L839" s="1"/>
      <c r="M839" s="1"/>
      <c r="N839" s="1"/>
      <c r="O839" s="1"/>
      <c r="P839" s="1"/>
      <c r="Q839" s="1"/>
      <c r="R839" s="1"/>
      <c r="S839" s="1"/>
      <c r="T839" s="1"/>
      <c r="U839" s="1"/>
    </row>
    <row r="840" spans="2:21" ht="15" hidden="1" x14ac:dyDescent="0.25">
      <c r="B840" s="38"/>
      <c r="C840" s="1"/>
      <c r="D840" s="1"/>
      <c r="E840" s="1"/>
      <c r="F840" s="1"/>
      <c r="G840" s="1"/>
      <c r="H840" s="1"/>
      <c r="I840" s="27"/>
      <c r="J840" s="1"/>
      <c r="K840" s="1"/>
      <c r="L840" s="1"/>
      <c r="M840" s="1"/>
      <c r="N840" s="1"/>
      <c r="O840" s="1"/>
      <c r="P840" s="1"/>
      <c r="Q840" s="1"/>
      <c r="R840" s="1"/>
      <c r="S840" s="1"/>
      <c r="T840" s="1"/>
      <c r="U840" s="1"/>
    </row>
    <row r="841" spans="2:21" ht="15" hidden="1" x14ac:dyDescent="0.25">
      <c r="B841" s="38"/>
      <c r="C841" s="1"/>
      <c r="D841" s="1"/>
      <c r="E841" s="1"/>
      <c r="F841" s="1"/>
      <c r="G841" s="1"/>
      <c r="H841" s="1"/>
      <c r="I841" s="27"/>
      <c r="J841" s="1"/>
      <c r="K841" s="1"/>
      <c r="L841" s="1"/>
      <c r="M841" s="1"/>
      <c r="N841" s="1"/>
      <c r="O841" s="1"/>
      <c r="P841" s="1"/>
      <c r="Q841" s="1"/>
      <c r="R841" s="1"/>
      <c r="S841" s="1"/>
      <c r="T841" s="1"/>
      <c r="U841" s="1"/>
    </row>
    <row r="842" spans="2:21" ht="15" hidden="1" x14ac:dyDescent="0.25">
      <c r="B842" s="38"/>
      <c r="C842" s="1"/>
      <c r="D842" s="1"/>
      <c r="E842" s="1"/>
      <c r="F842" s="1"/>
      <c r="G842" s="1"/>
      <c r="H842" s="1"/>
      <c r="I842" s="27"/>
      <c r="J842" s="1"/>
      <c r="K842" s="1"/>
      <c r="L842" s="1"/>
      <c r="M842" s="1"/>
      <c r="N842" s="1"/>
      <c r="O842" s="1"/>
      <c r="P842" s="1"/>
      <c r="Q842" s="1"/>
      <c r="R842" s="1"/>
      <c r="S842" s="1"/>
      <c r="T842" s="1"/>
      <c r="U842" s="1"/>
    </row>
    <row r="843" spans="2:21" ht="15" hidden="1" x14ac:dyDescent="0.25">
      <c r="B843" s="38"/>
      <c r="C843" s="1"/>
      <c r="D843" s="1"/>
      <c r="E843" s="1"/>
      <c r="F843" s="1"/>
      <c r="G843" s="1"/>
      <c r="H843" s="1"/>
      <c r="I843" s="27"/>
      <c r="J843" s="1"/>
      <c r="K843" s="1"/>
      <c r="L843" s="1"/>
      <c r="M843" s="1"/>
      <c r="N843" s="1"/>
      <c r="O843" s="1"/>
      <c r="P843" s="1"/>
      <c r="Q843" s="1"/>
      <c r="R843" s="1"/>
      <c r="S843" s="1"/>
      <c r="T843" s="1"/>
      <c r="U843" s="1"/>
    </row>
    <row r="844" spans="2:21" ht="15" hidden="1" x14ac:dyDescent="0.25">
      <c r="B844" s="38"/>
      <c r="C844" s="1"/>
      <c r="D844" s="1"/>
      <c r="E844" s="1"/>
      <c r="F844" s="1"/>
      <c r="G844" s="1"/>
      <c r="H844" s="1"/>
      <c r="I844" s="27"/>
      <c r="J844" s="1"/>
      <c r="K844" s="1"/>
      <c r="L844" s="1"/>
      <c r="M844" s="1"/>
      <c r="N844" s="1"/>
      <c r="O844" s="1"/>
      <c r="P844" s="1"/>
      <c r="Q844" s="1"/>
      <c r="R844" s="1"/>
      <c r="S844" s="1"/>
      <c r="T844" s="1"/>
      <c r="U844" s="1"/>
    </row>
    <row r="845" spans="2:21" ht="15" hidden="1" x14ac:dyDescent="0.25">
      <c r="B845" s="38"/>
      <c r="C845" s="1"/>
      <c r="D845" s="1"/>
      <c r="E845" s="1"/>
      <c r="F845" s="1"/>
      <c r="G845" s="1"/>
      <c r="H845" s="1"/>
      <c r="I845" s="27"/>
      <c r="J845" s="1"/>
      <c r="K845" s="1"/>
      <c r="L845" s="1"/>
      <c r="M845" s="1"/>
      <c r="N845" s="1"/>
      <c r="O845" s="1"/>
      <c r="P845" s="1"/>
      <c r="Q845" s="1"/>
      <c r="R845" s="1"/>
      <c r="S845" s="1"/>
      <c r="T845" s="1"/>
      <c r="U845" s="1"/>
    </row>
    <row r="846" spans="2:21" ht="15" hidden="1" x14ac:dyDescent="0.25">
      <c r="B846" s="38"/>
      <c r="C846" s="1"/>
      <c r="D846" s="1"/>
      <c r="E846" s="1"/>
      <c r="F846" s="1"/>
      <c r="G846" s="1"/>
      <c r="H846" s="1"/>
      <c r="I846" s="27"/>
      <c r="J846" s="1"/>
      <c r="K846" s="1"/>
      <c r="L846" s="1"/>
      <c r="M846" s="1"/>
      <c r="N846" s="1"/>
      <c r="O846" s="1"/>
      <c r="P846" s="1"/>
      <c r="Q846" s="1"/>
      <c r="R846" s="1"/>
      <c r="S846" s="1"/>
      <c r="T846" s="1"/>
      <c r="U846" s="1"/>
    </row>
    <row r="847" spans="2:21" ht="15" hidden="1" x14ac:dyDescent="0.25">
      <c r="B847" s="38"/>
      <c r="C847" s="1"/>
      <c r="D847" s="1"/>
      <c r="E847" s="1"/>
      <c r="F847" s="1"/>
      <c r="G847" s="1"/>
      <c r="H847" s="1"/>
      <c r="I847" s="27"/>
      <c r="J847" s="1"/>
      <c r="K847" s="1"/>
      <c r="L847" s="1"/>
      <c r="M847" s="1"/>
      <c r="N847" s="1"/>
      <c r="O847" s="1"/>
      <c r="P847" s="1"/>
      <c r="Q847" s="1"/>
      <c r="R847" s="1"/>
      <c r="S847" s="1"/>
      <c r="T847" s="1"/>
      <c r="U847" s="1"/>
    </row>
    <row r="848" spans="2:21" ht="15" hidden="1" x14ac:dyDescent="0.25">
      <c r="B848" s="38"/>
      <c r="C848" s="1"/>
      <c r="D848" s="1"/>
      <c r="E848" s="1"/>
      <c r="F848" s="1"/>
      <c r="G848" s="1"/>
      <c r="H848" s="1"/>
      <c r="I848" s="27"/>
      <c r="J848" s="1"/>
      <c r="K848" s="1"/>
      <c r="L848" s="1"/>
      <c r="M848" s="1"/>
      <c r="N848" s="1"/>
      <c r="O848" s="1"/>
      <c r="P848" s="1"/>
      <c r="Q848" s="1"/>
      <c r="R848" s="1"/>
      <c r="S848" s="1"/>
      <c r="T848" s="1"/>
      <c r="U848" s="1"/>
    </row>
    <row r="849" spans="2:21" ht="15" hidden="1" x14ac:dyDescent="0.25">
      <c r="B849" s="38"/>
      <c r="C849" s="1"/>
      <c r="D849" s="1"/>
      <c r="E849" s="1"/>
      <c r="F849" s="1"/>
      <c r="G849" s="1"/>
      <c r="H849" s="1"/>
      <c r="I849" s="27"/>
      <c r="J849" s="1"/>
      <c r="K849" s="1"/>
      <c r="L849" s="1"/>
      <c r="M849" s="1"/>
      <c r="N849" s="1"/>
      <c r="O849" s="1"/>
      <c r="P849" s="1"/>
      <c r="Q849" s="1"/>
      <c r="R849" s="1"/>
      <c r="S849" s="1"/>
      <c r="T849" s="1"/>
      <c r="U849" s="1"/>
    </row>
    <row r="850" spans="2:21" ht="15" hidden="1" x14ac:dyDescent="0.25">
      <c r="B850" s="38"/>
      <c r="C850" s="1"/>
      <c r="D850" s="1"/>
      <c r="E850" s="1"/>
      <c r="F850" s="1"/>
      <c r="G850" s="1"/>
      <c r="H850" s="1"/>
      <c r="I850" s="27"/>
      <c r="J850" s="1"/>
      <c r="K850" s="1"/>
      <c r="L850" s="1"/>
      <c r="M850" s="1"/>
      <c r="N850" s="1"/>
      <c r="O850" s="1"/>
      <c r="P850" s="1"/>
      <c r="Q850" s="1"/>
      <c r="R850" s="1"/>
      <c r="S850" s="1"/>
      <c r="T850" s="1"/>
      <c r="U850" s="1"/>
    </row>
    <row r="851" spans="2:21" ht="15" hidden="1" x14ac:dyDescent="0.25">
      <c r="B851" s="38"/>
      <c r="C851" s="1"/>
      <c r="D851" s="1"/>
      <c r="E851" s="1"/>
      <c r="F851" s="1"/>
      <c r="G851" s="1"/>
      <c r="H851" s="1"/>
      <c r="I851" s="27"/>
      <c r="J851" s="1"/>
      <c r="K851" s="1"/>
      <c r="L851" s="1"/>
      <c r="M851" s="1"/>
      <c r="N851" s="1"/>
      <c r="O851" s="1"/>
      <c r="P851" s="1"/>
      <c r="Q851" s="1"/>
      <c r="R851" s="1"/>
      <c r="S851" s="1"/>
      <c r="T851" s="1"/>
      <c r="U851" s="1"/>
    </row>
    <row r="852" spans="2:21" ht="15" hidden="1" x14ac:dyDescent="0.25">
      <c r="B852" s="38"/>
      <c r="C852" s="1"/>
      <c r="D852" s="1"/>
      <c r="E852" s="1"/>
      <c r="F852" s="1"/>
      <c r="G852" s="1"/>
      <c r="H852" s="1"/>
      <c r="I852" s="27"/>
      <c r="J852" s="1"/>
      <c r="K852" s="1"/>
      <c r="L852" s="1"/>
      <c r="M852" s="1"/>
      <c r="N852" s="1"/>
      <c r="O852" s="1"/>
      <c r="P852" s="1"/>
      <c r="Q852" s="1"/>
      <c r="R852" s="1"/>
      <c r="S852" s="1"/>
      <c r="T852" s="1"/>
      <c r="U852" s="1"/>
    </row>
    <row r="853" spans="2:21" ht="15" hidden="1" x14ac:dyDescent="0.25">
      <c r="B853" s="38"/>
      <c r="C853" s="1"/>
      <c r="D853" s="1"/>
      <c r="E853" s="1"/>
      <c r="F853" s="1"/>
      <c r="G853" s="1"/>
      <c r="H853" s="1"/>
      <c r="I853" s="27"/>
      <c r="J853" s="1"/>
      <c r="K853" s="1"/>
      <c r="L853" s="1"/>
      <c r="M853" s="1"/>
      <c r="N853" s="1"/>
      <c r="O853" s="1"/>
      <c r="P853" s="1"/>
      <c r="Q853" s="1"/>
      <c r="R853" s="1"/>
      <c r="S853" s="1"/>
      <c r="T853" s="1"/>
      <c r="U853" s="1"/>
    </row>
    <row r="854" spans="2:21" ht="15" hidden="1" x14ac:dyDescent="0.25">
      <c r="B854" s="38"/>
      <c r="C854" s="1"/>
      <c r="D854" s="1"/>
      <c r="E854" s="1"/>
      <c r="F854" s="1"/>
      <c r="G854" s="1"/>
      <c r="H854" s="1"/>
      <c r="I854" s="27"/>
      <c r="J854" s="1"/>
      <c r="K854" s="1"/>
      <c r="L854" s="1"/>
      <c r="M854" s="1"/>
      <c r="N854" s="1"/>
      <c r="O854" s="1"/>
      <c r="P854" s="1"/>
      <c r="Q854" s="1"/>
      <c r="R854" s="1"/>
      <c r="S854" s="1"/>
      <c r="T854" s="1"/>
      <c r="U854" s="1"/>
    </row>
    <row r="855" spans="2:21" ht="15" hidden="1" x14ac:dyDescent="0.25">
      <c r="B855" s="38"/>
      <c r="C855" s="1"/>
      <c r="D855" s="1"/>
      <c r="E855" s="1"/>
      <c r="F855" s="1"/>
      <c r="G855" s="1"/>
      <c r="H855" s="1"/>
      <c r="I855" s="27"/>
      <c r="J855" s="1"/>
      <c r="K855" s="1"/>
      <c r="L855" s="1"/>
      <c r="M855" s="1"/>
      <c r="N855" s="1"/>
      <c r="O855" s="1"/>
      <c r="P855" s="1"/>
      <c r="Q855" s="1"/>
      <c r="R855" s="1"/>
      <c r="S855" s="1"/>
      <c r="T855" s="1"/>
      <c r="U855" s="1"/>
    </row>
    <row r="856" spans="2:21" ht="15" hidden="1" x14ac:dyDescent="0.25">
      <c r="B856" s="38"/>
      <c r="C856" s="1"/>
      <c r="D856" s="1"/>
      <c r="E856" s="1"/>
      <c r="F856" s="1"/>
      <c r="G856" s="1"/>
      <c r="H856" s="1"/>
      <c r="I856" s="27"/>
      <c r="J856" s="1"/>
      <c r="K856" s="1"/>
      <c r="L856" s="1"/>
      <c r="M856" s="1"/>
      <c r="N856" s="1"/>
      <c r="O856" s="1"/>
      <c r="P856" s="1"/>
      <c r="Q856" s="1"/>
      <c r="R856" s="1"/>
      <c r="S856" s="1"/>
      <c r="T856" s="1"/>
      <c r="U856" s="1"/>
    </row>
    <row r="857" spans="2:21" ht="15" hidden="1" x14ac:dyDescent="0.25">
      <c r="B857" s="38"/>
      <c r="C857" s="1"/>
      <c r="D857" s="1"/>
      <c r="E857" s="1"/>
      <c r="F857" s="1"/>
      <c r="G857" s="1"/>
      <c r="H857" s="1"/>
      <c r="I857" s="27"/>
      <c r="J857" s="1"/>
      <c r="K857" s="1"/>
      <c r="L857" s="1"/>
      <c r="M857" s="1"/>
      <c r="N857" s="1"/>
      <c r="O857" s="1"/>
      <c r="P857" s="1"/>
      <c r="Q857" s="1"/>
      <c r="R857" s="1"/>
      <c r="S857" s="1"/>
      <c r="T857" s="1"/>
      <c r="U857" s="1"/>
    </row>
    <row r="858" spans="2:21" ht="15" hidden="1" x14ac:dyDescent="0.25">
      <c r="B858" s="38"/>
      <c r="C858" s="1"/>
      <c r="D858" s="1"/>
      <c r="E858" s="1"/>
      <c r="F858" s="1"/>
      <c r="G858" s="1"/>
      <c r="H858" s="1"/>
      <c r="I858" s="27"/>
      <c r="J858" s="1"/>
      <c r="K858" s="1"/>
      <c r="L858" s="1"/>
      <c r="M858" s="1"/>
      <c r="N858" s="1"/>
      <c r="O858" s="1"/>
      <c r="P858" s="1"/>
      <c r="Q858" s="1"/>
      <c r="R858" s="1"/>
      <c r="S858" s="1"/>
      <c r="T858" s="1"/>
      <c r="U858" s="1"/>
    </row>
    <row r="859" spans="2:21" ht="15" hidden="1" x14ac:dyDescent="0.25">
      <c r="B859" s="38"/>
      <c r="C859" s="1"/>
      <c r="D859" s="1"/>
      <c r="E859" s="1"/>
      <c r="F859" s="1"/>
      <c r="G859" s="1"/>
      <c r="H859" s="1"/>
      <c r="I859" s="27"/>
      <c r="J859" s="1"/>
      <c r="K859" s="1"/>
      <c r="L859" s="1"/>
      <c r="M859" s="1"/>
      <c r="N859" s="1"/>
      <c r="O859" s="1"/>
      <c r="P859" s="1"/>
      <c r="Q859" s="1"/>
      <c r="R859" s="1"/>
      <c r="S859" s="1"/>
      <c r="T859" s="1"/>
      <c r="U859" s="1"/>
    </row>
    <row r="860" spans="2:21" ht="15" hidden="1" x14ac:dyDescent="0.25">
      <c r="B860" s="38"/>
      <c r="C860" s="1"/>
      <c r="D860" s="1"/>
      <c r="E860" s="1"/>
      <c r="F860" s="1"/>
      <c r="G860" s="1"/>
      <c r="H860" s="1"/>
      <c r="I860" s="27"/>
      <c r="J860" s="1"/>
      <c r="K860" s="1"/>
      <c r="L860" s="1"/>
      <c r="M860" s="1"/>
      <c r="N860" s="1"/>
      <c r="O860" s="1"/>
      <c r="P860" s="1"/>
      <c r="Q860" s="1"/>
      <c r="R860" s="1"/>
      <c r="S860" s="1"/>
      <c r="T860" s="1"/>
      <c r="U860" s="1"/>
    </row>
    <row r="861" spans="2:21" ht="15" hidden="1" x14ac:dyDescent="0.25">
      <c r="B861" s="38"/>
      <c r="C861" s="1"/>
      <c r="D861" s="1"/>
      <c r="E861" s="1"/>
      <c r="F861" s="1"/>
      <c r="G861" s="1"/>
      <c r="H861" s="1"/>
      <c r="I861" s="27"/>
      <c r="J861" s="1"/>
      <c r="K861" s="1"/>
      <c r="L861" s="1"/>
      <c r="M861" s="1"/>
      <c r="N861" s="1"/>
      <c r="O861" s="1"/>
      <c r="P861" s="1"/>
      <c r="Q861" s="1"/>
      <c r="R861" s="1"/>
      <c r="S861" s="1"/>
      <c r="T861" s="1"/>
      <c r="U861" s="1"/>
    </row>
    <row r="862" spans="2:21" ht="15" hidden="1" x14ac:dyDescent="0.25">
      <c r="B862" s="38"/>
      <c r="C862" s="1"/>
      <c r="D862" s="1"/>
      <c r="E862" s="1"/>
      <c r="F862" s="1"/>
      <c r="G862" s="1"/>
      <c r="H862" s="1"/>
      <c r="I862" s="27"/>
      <c r="J862" s="1"/>
      <c r="K862" s="1"/>
      <c r="L862" s="1"/>
      <c r="M862" s="1"/>
      <c r="N862" s="1"/>
      <c r="O862" s="1"/>
      <c r="P862" s="1"/>
      <c r="Q862" s="1"/>
      <c r="R862" s="1"/>
      <c r="S862" s="1"/>
      <c r="T862" s="1"/>
      <c r="U862" s="1"/>
    </row>
    <row r="863" spans="2:21" ht="15" hidden="1" x14ac:dyDescent="0.25">
      <c r="B863" s="38"/>
      <c r="C863" s="1"/>
      <c r="D863" s="1"/>
      <c r="E863" s="1"/>
      <c r="F863" s="1"/>
      <c r="G863" s="1"/>
      <c r="H863" s="1"/>
      <c r="I863" s="27"/>
      <c r="J863" s="1"/>
      <c r="K863" s="1"/>
      <c r="L863" s="1"/>
      <c r="M863" s="1"/>
      <c r="N863" s="1"/>
      <c r="O863" s="1"/>
      <c r="P863" s="1"/>
      <c r="Q863" s="1"/>
      <c r="R863" s="1"/>
      <c r="S863" s="1"/>
      <c r="T863" s="1"/>
      <c r="U863" s="1"/>
    </row>
    <row r="864" spans="2:21" ht="15" hidden="1" x14ac:dyDescent="0.25">
      <c r="B864" s="38"/>
      <c r="C864" s="1"/>
      <c r="D864" s="1"/>
      <c r="E864" s="1"/>
      <c r="F864" s="1"/>
      <c r="G864" s="1"/>
      <c r="H864" s="1"/>
      <c r="I864" s="27"/>
      <c r="J864" s="1"/>
      <c r="K864" s="1"/>
      <c r="L864" s="1"/>
      <c r="M864" s="1"/>
      <c r="N864" s="1"/>
      <c r="O864" s="1"/>
      <c r="P864" s="1"/>
      <c r="Q864" s="1"/>
      <c r="R864" s="1"/>
      <c r="S864" s="1"/>
      <c r="T864" s="1"/>
      <c r="U864" s="1"/>
    </row>
    <row r="865" spans="2:21" ht="15" hidden="1" x14ac:dyDescent="0.25">
      <c r="B865" s="38"/>
      <c r="C865" s="1"/>
      <c r="D865" s="1"/>
      <c r="E865" s="1"/>
      <c r="F865" s="1"/>
      <c r="G865" s="1"/>
      <c r="H865" s="1"/>
      <c r="I865" s="27"/>
      <c r="J865" s="1"/>
      <c r="K865" s="1"/>
      <c r="L865" s="1"/>
      <c r="M865" s="1"/>
      <c r="N865" s="1"/>
      <c r="O865" s="1"/>
      <c r="P865" s="1"/>
      <c r="Q865" s="1"/>
      <c r="R865" s="1"/>
      <c r="S865" s="1"/>
      <c r="T865" s="1"/>
      <c r="U865" s="1"/>
    </row>
    <row r="866" spans="2:21" ht="15" hidden="1" x14ac:dyDescent="0.25">
      <c r="B866" s="38"/>
      <c r="C866" s="1"/>
      <c r="D866" s="1"/>
      <c r="E866" s="1"/>
      <c r="F866" s="1"/>
      <c r="G866" s="1"/>
      <c r="H866" s="1"/>
      <c r="I866" s="27"/>
      <c r="J866" s="1"/>
      <c r="K866" s="1"/>
      <c r="L866" s="1"/>
      <c r="M866" s="1"/>
      <c r="N866" s="1"/>
      <c r="O866" s="1"/>
      <c r="P866" s="1"/>
      <c r="Q866" s="1"/>
      <c r="R866" s="1"/>
      <c r="S866" s="1"/>
      <c r="T866" s="1"/>
      <c r="U866" s="1"/>
    </row>
    <row r="867" spans="2:21" ht="15" hidden="1" x14ac:dyDescent="0.25">
      <c r="B867" s="38"/>
      <c r="C867" s="1"/>
      <c r="D867" s="1"/>
      <c r="E867" s="1"/>
      <c r="F867" s="1"/>
      <c r="G867" s="1"/>
      <c r="H867" s="1"/>
      <c r="I867" s="27"/>
      <c r="J867" s="1"/>
      <c r="K867" s="1"/>
      <c r="L867" s="1"/>
      <c r="M867" s="1"/>
      <c r="N867" s="1"/>
      <c r="O867" s="1"/>
      <c r="P867" s="1"/>
      <c r="Q867" s="1"/>
      <c r="R867" s="1"/>
      <c r="S867" s="1"/>
      <c r="T867" s="1"/>
      <c r="U867" s="1"/>
    </row>
    <row r="868" spans="2:21" ht="15" hidden="1" x14ac:dyDescent="0.25">
      <c r="B868" s="38"/>
      <c r="C868" s="1"/>
      <c r="D868" s="1"/>
      <c r="E868" s="1"/>
      <c r="F868" s="1"/>
      <c r="G868" s="1"/>
      <c r="H868" s="1"/>
      <c r="I868" s="27"/>
      <c r="J868" s="1"/>
      <c r="K868" s="1"/>
      <c r="L868" s="1"/>
      <c r="M868" s="1"/>
      <c r="N868" s="1"/>
      <c r="O868" s="1"/>
      <c r="P868" s="1"/>
      <c r="Q868" s="1"/>
      <c r="R868" s="1"/>
      <c r="S868" s="1"/>
      <c r="T868" s="1"/>
      <c r="U868" s="1"/>
    </row>
    <row r="869" spans="2:21" ht="15" hidden="1" x14ac:dyDescent="0.25">
      <c r="B869" s="38"/>
      <c r="C869" s="1"/>
      <c r="D869" s="1"/>
      <c r="E869" s="1"/>
      <c r="F869" s="1"/>
      <c r="G869" s="1"/>
      <c r="H869" s="1"/>
      <c r="I869" s="27"/>
      <c r="J869" s="1"/>
      <c r="K869" s="1"/>
      <c r="L869" s="1"/>
      <c r="M869" s="1"/>
      <c r="N869" s="1"/>
      <c r="O869" s="1"/>
      <c r="P869" s="1"/>
      <c r="Q869" s="1"/>
      <c r="R869" s="1"/>
      <c r="S869" s="1"/>
      <c r="T869" s="1"/>
      <c r="U869" s="1"/>
    </row>
    <row r="870" spans="2:21" ht="15" hidden="1" x14ac:dyDescent="0.25">
      <c r="B870" s="38"/>
      <c r="C870" s="1"/>
      <c r="D870" s="1"/>
      <c r="E870" s="1"/>
      <c r="F870" s="1"/>
      <c r="G870" s="1"/>
      <c r="H870" s="1"/>
      <c r="I870" s="27"/>
      <c r="J870" s="1"/>
      <c r="K870" s="1"/>
      <c r="L870" s="1"/>
      <c r="M870" s="1"/>
      <c r="N870" s="1"/>
      <c r="O870" s="1"/>
      <c r="P870" s="1"/>
      <c r="Q870" s="1"/>
      <c r="R870" s="1"/>
      <c r="S870" s="1"/>
      <c r="T870" s="1"/>
      <c r="U870" s="1"/>
    </row>
    <row r="871" spans="2:21" ht="15" hidden="1" x14ac:dyDescent="0.25">
      <c r="B871" s="38"/>
      <c r="C871" s="1"/>
      <c r="D871" s="1"/>
      <c r="E871" s="1"/>
      <c r="F871" s="1"/>
      <c r="G871" s="1"/>
      <c r="H871" s="1"/>
      <c r="I871" s="27"/>
      <c r="J871" s="1"/>
      <c r="K871" s="1"/>
      <c r="L871" s="1"/>
      <c r="M871" s="1"/>
      <c r="N871" s="1"/>
      <c r="O871" s="1"/>
      <c r="P871" s="1"/>
      <c r="Q871" s="1"/>
      <c r="R871" s="1"/>
      <c r="S871" s="1"/>
      <c r="T871" s="1"/>
      <c r="U871" s="1"/>
    </row>
    <row r="872" spans="2:21" ht="15" hidden="1" x14ac:dyDescent="0.25">
      <c r="B872" s="38"/>
      <c r="C872" s="1"/>
      <c r="D872" s="1"/>
      <c r="E872" s="1"/>
      <c r="F872" s="1"/>
      <c r="G872" s="1"/>
      <c r="H872" s="1"/>
      <c r="I872" s="27"/>
      <c r="J872" s="1"/>
      <c r="K872" s="1"/>
      <c r="L872" s="1"/>
      <c r="M872" s="1"/>
      <c r="N872" s="1"/>
      <c r="O872" s="1"/>
      <c r="P872" s="1"/>
      <c r="Q872" s="1"/>
      <c r="R872" s="1"/>
      <c r="S872" s="1"/>
      <c r="T872" s="1"/>
      <c r="U872" s="1"/>
    </row>
    <row r="873" spans="2:21" ht="15" hidden="1" x14ac:dyDescent="0.25">
      <c r="B873" s="38"/>
      <c r="C873" s="1"/>
      <c r="D873" s="1"/>
      <c r="E873" s="1"/>
      <c r="F873" s="1"/>
      <c r="G873" s="1"/>
      <c r="H873" s="1"/>
      <c r="I873" s="27"/>
      <c r="J873" s="1"/>
      <c r="K873" s="1"/>
      <c r="L873" s="1"/>
      <c r="M873" s="1"/>
      <c r="N873" s="1"/>
      <c r="O873" s="1"/>
      <c r="P873" s="1"/>
      <c r="Q873" s="1"/>
      <c r="R873" s="1"/>
      <c r="S873" s="1"/>
      <c r="T873" s="1"/>
      <c r="U873" s="1"/>
    </row>
    <row r="874" spans="2:21" ht="15" hidden="1" x14ac:dyDescent="0.25">
      <c r="B874" s="38"/>
      <c r="C874" s="1"/>
      <c r="D874" s="1"/>
      <c r="E874" s="1"/>
      <c r="F874" s="1"/>
      <c r="G874" s="1"/>
      <c r="H874" s="1"/>
      <c r="I874" s="27"/>
      <c r="J874" s="1"/>
      <c r="K874" s="1"/>
      <c r="L874" s="1"/>
      <c r="M874" s="1"/>
      <c r="N874" s="1"/>
      <c r="O874" s="1"/>
      <c r="P874" s="1"/>
      <c r="Q874" s="1"/>
      <c r="R874" s="1"/>
      <c r="S874" s="1"/>
      <c r="T874" s="1"/>
      <c r="U874" s="1"/>
    </row>
    <row r="875" spans="2:21" ht="15" hidden="1" x14ac:dyDescent="0.25">
      <c r="B875" s="38"/>
      <c r="C875" s="1"/>
      <c r="D875" s="1"/>
      <c r="E875" s="1"/>
      <c r="F875" s="1"/>
      <c r="G875" s="1"/>
      <c r="H875" s="1"/>
      <c r="I875" s="27"/>
      <c r="J875" s="1"/>
      <c r="K875" s="1"/>
      <c r="L875" s="1"/>
      <c r="M875" s="1"/>
      <c r="N875" s="1"/>
      <c r="O875" s="1"/>
      <c r="P875" s="1"/>
      <c r="Q875" s="1"/>
      <c r="R875" s="1"/>
      <c r="S875" s="1"/>
      <c r="T875" s="1"/>
      <c r="U875" s="1"/>
    </row>
    <row r="876" spans="2:21" ht="15" hidden="1" x14ac:dyDescent="0.25">
      <c r="B876" s="38"/>
      <c r="C876" s="1"/>
      <c r="D876" s="1"/>
      <c r="E876" s="1"/>
      <c r="F876" s="1"/>
      <c r="G876" s="1"/>
      <c r="H876" s="1"/>
      <c r="I876" s="27"/>
      <c r="J876" s="1"/>
      <c r="K876" s="1"/>
      <c r="L876" s="1"/>
      <c r="M876" s="1"/>
      <c r="N876" s="1"/>
      <c r="O876" s="1"/>
      <c r="P876" s="1"/>
      <c r="Q876" s="1"/>
      <c r="R876" s="1"/>
      <c r="S876" s="1"/>
      <c r="T876" s="1"/>
      <c r="U876" s="1"/>
    </row>
    <row r="877" spans="2:21" ht="15" hidden="1" x14ac:dyDescent="0.25">
      <c r="B877" s="38"/>
      <c r="C877" s="1"/>
      <c r="D877" s="1"/>
      <c r="E877" s="1"/>
      <c r="F877" s="1"/>
      <c r="G877" s="1"/>
      <c r="H877" s="1"/>
      <c r="I877" s="27"/>
      <c r="J877" s="1"/>
      <c r="K877" s="1"/>
      <c r="L877" s="1"/>
      <c r="M877" s="1"/>
      <c r="N877" s="1"/>
      <c r="O877" s="1"/>
      <c r="P877" s="1"/>
      <c r="Q877" s="1"/>
      <c r="R877" s="1"/>
      <c r="S877" s="1"/>
      <c r="T877" s="1"/>
      <c r="U877" s="1"/>
    </row>
    <row r="878" spans="2:21" ht="15" hidden="1" x14ac:dyDescent="0.25">
      <c r="B878" s="38"/>
      <c r="C878" s="1"/>
      <c r="D878" s="1"/>
      <c r="E878" s="1"/>
      <c r="F878" s="1"/>
      <c r="G878" s="1"/>
      <c r="H878" s="1"/>
      <c r="I878" s="27"/>
      <c r="J878" s="1"/>
      <c r="K878" s="1"/>
      <c r="L878" s="1"/>
      <c r="M878" s="1"/>
      <c r="N878" s="1"/>
      <c r="O878" s="1"/>
      <c r="P878" s="1"/>
      <c r="Q878" s="1"/>
      <c r="R878" s="1"/>
      <c r="S878" s="1"/>
      <c r="T878" s="1"/>
      <c r="U878" s="1"/>
    </row>
    <row r="879" spans="2:21" ht="15" hidden="1" x14ac:dyDescent="0.25">
      <c r="B879" s="38"/>
      <c r="C879" s="1"/>
      <c r="D879" s="1"/>
      <c r="E879" s="1"/>
      <c r="F879" s="1"/>
      <c r="G879" s="1"/>
      <c r="H879" s="1"/>
      <c r="I879" s="27"/>
      <c r="J879" s="1"/>
      <c r="K879" s="1"/>
      <c r="L879" s="1"/>
      <c r="M879" s="1"/>
      <c r="N879" s="1"/>
      <c r="O879" s="1"/>
      <c r="P879" s="1"/>
      <c r="Q879" s="1"/>
      <c r="R879" s="1"/>
      <c r="S879" s="1"/>
      <c r="T879" s="1"/>
      <c r="U879" s="1"/>
    </row>
    <row r="880" spans="2:21" ht="15" hidden="1" x14ac:dyDescent="0.25">
      <c r="B880" s="38"/>
      <c r="C880" s="1"/>
      <c r="D880" s="1"/>
      <c r="E880" s="1"/>
      <c r="F880" s="1"/>
      <c r="G880" s="1"/>
      <c r="H880" s="1"/>
      <c r="I880" s="27"/>
      <c r="J880" s="1"/>
      <c r="K880" s="1"/>
      <c r="L880" s="1"/>
      <c r="M880" s="1"/>
      <c r="N880" s="1"/>
      <c r="O880" s="1"/>
      <c r="P880" s="1"/>
      <c r="Q880" s="1"/>
      <c r="R880" s="1"/>
      <c r="S880" s="1"/>
      <c r="T880" s="1"/>
      <c r="U880" s="1"/>
    </row>
    <row r="881" spans="2:21" ht="15" hidden="1" x14ac:dyDescent="0.25">
      <c r="B881" s="38"/>
      <c r="C881" s="1"/>
      <c r="D881" s="1"/>
      <c r="E881" s="1"/>
      <c r="F881" s="1"/>
      <c r="G881" s="1"/>
      <c r="H881" s="1"/>
      <c r="I881" s="27"/>
      <c r="J881" s="1"/>
      <c r="K881" s="1"/>
      <c r="L881" s="1"/>
      <c r="M881" s="1"/>
      <c r="N881" s="1"/>
      <c r="O881" s="1"/>
      <c r="P881" s="1"/>
      <c r="Q881" s="1"/>
      <c r="R881" s="1"/>
      <c r="S881" s="1"/>
      <c r="T881" s="1"/>
      <c r="U881" s="1"/>
    </row>
    <row r="882" spans="2:21" ht="15" hidden="1" x14ac:dyDescent="0.25">
      <c r="B882" s="38"/>
      <c r="C882" s="1"/>
      <c r="D882" s="1"/>
      <c r="E882" s="1"/>
      <c r="F882" s="1"/>
      <c r="G882" s="1"/>
      <c r="H882" s="1"/>
      <c r="I882" s="27"/>
      <c r="J882" s="1"/>
      <c r="K882" s="1"/>
      <c r="L882" s="1"/>
      <c r="M882" s="1"/>
      <c r="N882" s="1"/>
      <c r="O882" s="1"/>
      <c r="P882" s="1"/>
      <c r="Q882" s="1"/>
      <c r="R882" s="1"/>
      <c r="S882" s="1"/>
      <c r="T882" s="1"/>
      <c r="U882" s="1"/>
    </row>
    <row r="883" spans="2:21" ht="15" hidden="1" x14ac:dyDescent="0.25">
      <c r="B883" s="38"/>
      <c r="C883" s="1"/>
      <c r="D883" s="1"/>
      <c r="E883" s="1"/>
      <c r="F883" s="1"/>
      <c r="G883" s="1"/>
      <c r="H883" s="1"/>
      <c r="I883" s="27"/>
      <c r="J883" s="1"/>
      <c r="K883" s="1"/>
      <c r="L883" s="1"/>
      <c r="M883" s="1"/>
      <c r="N883" s="1"/>
      <c r="O883" s="1"/>
      <c r="P883" s="1"/>
      <c r="Q883" s="1"/>
      <c r="R883" s="1"/>
      <c r="S883" s="1"/>
      <c r="T883" s="1"/>
      <c r="U883" s="1"/>
    </row>
    <row r="884" spans="2:21" ht="15" hidden="1" x14ac:dyDescent="0.25">
      <c r="B884" s="38"/>
      <c r="C884" s="1"/>
      <c r="D884" s="1"/>
      <c r="E884" s="1"/>
      <c r="F884" s="1"/>
      <c r="G884" s="1"/>
      <c r="H884" s="1"/>
      <c r="I884" s="27"/>
      <c r="J884" s="1"/>
      <c r="K884" s="1"/>
      <c r="L884" s="1"/>
      <c r="M884" s="1"/>
      <c r="N884" s="1"/>
      <c r="O884" s="1"/>
      <c r="P884" s="1"/>
      <c r="Q884" s="1"/>
      <c r="R884" s="1"/>
      <c r="S884" s="1"/>
      <c r="T884" s="1"/>
      <c r="U884" s="1"/>
    </row>
    <row r="885" spans="2:21" ht="15" hidden="1" x14ac:dyDescent="0.25">
      <c r="B885" s="38"/>
      <c r="C885" s="1"/>
      <c r="D885" s="1"/>
      <c r="E885" s="1"/>
      <c r="F885" s="1"/>
      <c r="G885" s="1"/>
      <c r="H885" s="1"/>
      <c r="I885" s="27"/>
      <c r="J885" s="1"/>
      <c r="K885" s="1"/>
      <c r="L885" s="1"/>
      <c r="M885" s="1"/>
      <c r="N885" s="1"/>
      <c r="O885" s="1"/>
      <c r="P885" s="1"/>
      <c r="Q885" s="1"/>
      <c r="R885" s="1"/>
      <c r="S885" s="1"/>
      <c r="T885" s="1"/>
      <c r="U885" s="1"/>
    </row>
    <row r="886" spans="2:21" ht="15" hidden="1" x14ac:dyDescent="0.25">
      <c r="B886" s="38"/>
      <c r="C886" s="1"/>
      <c r="D886" s="1"/>
      <c r="E886" s="1"/>
      <c r="F886" s="1"/>
      <c r="G886" s="1"/>
      <c r="H886" s="1"/>
      <c r="I886" s="27"/>
      <c r="J886" s="1"/>
      <c r="K886" s="1"/>
      <c r="L886" s="1"/>
      <c r="M886" s="1"/>
      <c r="N886" s="1"/>
      <c r="O886" s="1"/>
      <c r="P886" s="1"/>
      <c r="Q886" s="1"/>
      <c r="R886" s="1"/>
      <c r="S886" s="1"/>
      <c r="T886" s="1"/>
      <c r="U886" s="1"/>
    </row>
    <row r="887" spans="2:21" ht="15" hidden="1" x14ac:dyDescent="0.25">
      <c r="B887" s="38"/>
      <c r="C887" s="1"/>
      <c r="D887" s="1"/>
      <c r="E887" s="1"/>
      <c r="F887" s="1"/>
      <c r="G887" s="1"/>
      <c r="H887" s="1"/>
      <c r="I887" s="27"/>
      <c r="J887" s="1"/>
      <c r="K887" s="1"/>
      <c r="L887" s="1"/>
      <c r="M887" s="1"/>
      <c r="N887" s="1"/>
      <c r="O887" s="1"/>
      <c r="P887" s="1"/>
      <c r="Q887" s="1"/>
      <c r="R887" s="1"/>
      <c r="S887" s="1"/>
      <c r="T887" s="1"/>
      <c r="U887" s="1"/>
    </row>
    <row r="888" spans="2:21" ht="15" hidden="1" x14ac:dyDescent="0.25">
      <c r="B888" s="38"/>
      <c r="C888" s="1"/>
      <c r="D888" s="1"/>
      <c r="E888" s="1"/>
      <c r="F888" s="1"/>
      <c r="G888" s="1"/>
      <c r="H888" s="1"/>
      <c r="I888" s="27"/>
      <c r="J888" s="1"/>
      <c r="K888" s="1"/>
      <c r="L888" s="1"/>
      <c r="M888" s="1"/>
      <c r="N888" s="1"/>
      <c r="O888" s="1"/>
      <c r="P888" s="1"/>
      <c r="Q888" s="1"/>
      <c r="R888" s="1"/>
      <c r="S888" s="1"/>
      <c r="T888" s="1"/>
      <c r="U888" s="1"/>
    </row>
    <row r="889" spans="2:21" ht="15" hidden="1" x14ac:dyDescent="0.25">
      <c r="B889" s="38"/>
      <c r="C889" s="1"/>
      <c r="D889" s="1"/>
      <c r="E889" s="1"/>
      <c r="F889" s="1"/>
      <c r="G889" s="1"/>
      <c r="H889" s="1"/>
      <c r="I889" s="27"/>
      <c r="J889" s="1"/>
      <c r="K889" s="1"/>
      <c r="L889" s="1"/>
      <c r="M889" s="1"/>
      <c r="N889" s="1"/>
      <c r="O889" s="1"/>
      <c r="P889" s="1"/>
      <c r="Q889" s="1"/>
      <c r="R889" s="1"/>
      <c r="S889" s="1"/>
      <c r="T889" s="1"/>
      <c r="U889" s="1"/>
    </row>
    <row r="890" spans="2:21" ht="15" hidden="1" x14ac:dyDescent="0.25">
      <c r="B890" s="38"/>
      <c r="C890" s="1"/>
      <c r="D890" s="1"/>
      <c r="E890" s="1"/>
      <c r="F890" s="1"/>
      <c r="G890" s="1"/>
      <c r="H890" s="1"/>
      <c r="I890" s="27"/>
      <c r="J890" s="1"/>
      <c r="K890" s="1"/>
      <c r="L890" s="1"/>
      <c r="M890" s="1"/>
      <c r="N890" s="1"/>
      <c r="O890" s="1"/>
      <c r="P890" s="1"/>
      <c r="Q890" s="1"/>
      <c r="R890" s="1"/>
      <c r="S890" s="1"/>
      <c r="T890" s="1"/>
      <c r="U890" s="1"/>
    </row>
    <row r="891" spans="2:21" ht="15" hidden="1" x14ac:dyDescent="0.25">
      <c r="B891" s="38"/>
      <c r="C891" s="1"/>
      <c r="D891" s="1"/>
      <c r="E891" s="1"/>
      <c r="F891" s="1"/>
      <c r="G891" s="1"/>
      <c r="H891" s="1"/>
      <c r="I891" s="27"/>
      <c r="J891" s="1"/>
      <c r="K891" s="1"/>
      <c r="L891" s="1"/>
      <c r="M891" s="1"/>
      <c r="N891" s="1"/>
      <c r="O891" s="1"/>
      <c r="P891" s="1"/>
      <c r="Q891" s="1"/>
      <c r="R891" s="1"/>
      <c r="S891" s="1"/>
      <c r="T891" s="1"/>
      <c r="U891" s="1"/>
    </row>
    <row r="892" spans="2:21" ht="15" hidden="1" x14ac:dyDescent="0.25">
      <c r="B892" s="38"/>
      <c r="C892" s="1"/>
      <c r="D892" s="1"/>
      <c r="E892" s="1"/>
      <c r="F892" s="1"/>
      <c r="G892" s="1"/>
      <c r="H892" s="1"/>
      <c r="I892" s="27"/>
      <c r="J892" s="1"/>
      <c r="K892" s="1"/>
      <c r="L892" s="1"/>
      <c r="M892" s="1"/>
      <c r="N892" s="1"/>
      <c r="O892" s="1"/>
      <c r="P892" s="1"/>
      <c r="Q892" s="1"/>
      <c r="R892" s="1"/>
      <c r="S892" s="1"/>
      <c r="T892" s="1"/>
      <c r="U892" s="1"/>
    </row>
    <row r="893" spans="2:21" ht="15" hidden="1" x14ac:dyDescent="0.25">
      <c r="B893" s="38"/>
      <c r="C893" s="1"/>
      <c r="D893" s="1"/>
      <c r="E893" s="1"/>
      <c r="F893" s="1"/>
      <c r="G893" s="1"/>
      <c r="H893" s="1"/>
      <c r="I893" s="27"/>
      <c r="J893" s="1"/>
      <c r="K893" s="1"/>
      <c r="L893" s="1"/>
      <c r="M893" s="1"/>
      <c r="N893" s="1"/>
      <c r="O893" s="1"/>
      <c r="P893" s="1"/>
      <c r="Q893" s="1"/>
      <c r="R893" s="1"/>
      <c r="S893" s="1"/>
      <c r="T893" s="1"/>
      <c r="U893" s="1"/>
    </row>
    <row r="894" spans="2:21" ht="15" hidden="1" x14ac:dyDescent="0.25">
      <c r="B894" s="38"/>
      <c r="C894" s="1"/>
      <c r="D894" s="1"/>
      <c r="E894" s="1"/>
      <c r="F894" s="1"/>
      <c r="G894" s="1"/>
      <c r="H894" s="1"/>
      <c r="I894" s="27"/>
      <c r="J894" s="1"/>
      <c r="K894" s="1"/>
      <c r="L894" s="1"/>
      <c r="M894" s="1"/>
      <c r="N894" s="1"/>
      <c r="O894" s="1"/>
      <c r="P894" s="1"/>
      <c r="Q894" s="1"/>
      <c r="R894" s="1"/>
      <c r="S894" s="1"/>
      <c r="T894" s="1"/>
      <c r="U894" s="1"/>
    </row>
    <row r="895" spans="2:21" ht="15" hidden="1" x14ac:dyDescent="0.25">
      <c r="B895" s="38"/>
      <c r="C895" s="1"/>
      <c r="D895" s="1"/>
      <c r="E895" s="1"/>
      <c r="F895" s="1"/>
      <c r="G895" s="1"/>
      <c r="H895" s="1"/>
      <c r="I895" s="27"/>
      <c r="J895" s="1"/>
      <c r="K895" s="1"/>
      <c r="L895" s="1"/>
      <c r="M895" s="1"/>
      <c r="N895" s="1"/>
      <c r="O895" s="1"/>
      <c r="P895" s="1"/>
      <c r="Q895" s="1"/>
      <c r="R895" s="1"/>
      <c r="S895" s="1"/>
      <c r="T895" s="1"/>
      <c r="U895" s="1"/>
    </row>
    <row r="896" spans="2:21" ht="15" hidden="1" x14ac:dyDescent="0.25">
      <c r="B896" s="38"/>
      <c r="C896" s="1"/>
      <c r="D896" s="1"/>
      <c r="E896" s="1"/>
      <c r="F896" s="1"/>
      <c r="G896" s="1"/>
      <c r="H896" s="1"/>
      <c r="I896" s="27"/>
      <c r="J896" s="1"/>
      <c r="K896" s="1"/>
      <c r="L896" s="1"/>
      <c r="M896" s="1"/>
      <c r="N896" s="1"/>
      <c r="O896" s="1"/>
      <c r="P896" s="1"/>
      <c r="Q896" s="1"/>
      <c r="R896" s="1"/>
      <c r="S896" s="1"/>
      <c r="T896" s="1"/>
      <c r="U896" s="1"/>
    </row>
    <row r="897" spans="2:21" ht="15" hidden="1" x14ac:dyDescent="0.25">
      <c r="B897" s="38"/>
      <c r="C897" s="1"/>
      <c r="D897" s="1"/>
      <c r="E897" s="1"/>
      <c r="F897" s="1"/>
      <c r="G897" s="1"/>
      <c r="H897" s="1"/>
      <c r="I897" s="27"/>
      <c r="J897" s="1"/>
      <c r="K897" s="1"/>
      <c r="L897" s="1"/>
      <c r="M897" s="1"/>
      <c r="N897" s="1"/>
      <c r="O897" s="1"/>
      <c r="P897" s="1"/>
      <c r="Q897" s="1"/>
      <c r="R897" s="1"/>
      <c r="S897" s="1"/>
      <c r="T897" s="1"/>
      <c r="U897" s="1"/>
    </row>
    <row r="898" spans="2:21" ht="15" hidden="1" x14ac:dyDescent="0.25">
      <c r="B898" s="38"/>
      <c r="C898" s="1"/>
      <c r="D898" s="1"/>
      <c r="E898" s="1"/>
      <c r="F898" s="1"/>
      <c r="G898" s="1"/>
      <c r="H898" s="1"/>
      <c r="I898" s="27"/>
      <c r="J898" s="1"/>
      <c r="K898" s="1"/>
      <c r="L898" s="1"/>
      <c r="M898" s="1"/>
      <c r="N898" s="1"/>
      <c r="O898" s="1"/>
      <c r="P898" s="1"/>
      <c r="Q898" s="1"/>
      <c r="R898" s="1"/>
      <c r="S898" s="1"/>
      <c r="T898" s="1"/>
      <c r="U898" s="1"/>
    </row>
    <row r="899" spans="2:21" ht="15" hidden="1" x14ac:dyDescent="0.25">
      <c r="B899" s="38"/>
      <c r="C899" s="1"/>
      <c r="D899" s="1"/>
      <c r="E899" s="1"/>
      <c r="F899" s="1"/>
      <c r="G899" s="1"/>
      <c r="H899" s="1"/>
      <c r="I899" s="27"/>
      <c r="J899" s="1"/>
      <c r="K899" s="1"/>
      <c r="L899" s="1"/>
      <c r="M899" s="1"/>
      <c r="N899" s="1"/>
      <c r="O899" s="1"/>
      <c r="P899" s="1"/>
      <c r="Q899" s="1"/>
      <c r="R899" s="1"/>
      <c r="S899" s="1"/>
      <c r="T899" s="1"/>
      <c r="U899" s="1"/>
    </row>
    <row r="900" spans="2:21" ht="15" hidden="1" x14ac:dyDescent="0.25">
      <c r="B900" s="38"/>
      <c r="C900" s="1"/>
      <c r="D900" s="1"/>
      <c r="E900" s="1"/>
      <c r="F900" s="1"/>
      <c r="G900" s="1"/>
      <c r="H900" s="1"/>
      <c r="I900" s="27"/>
      <c r="J900" s="1"/>
      <c r="K900" s="1"/>
      <c r="L900" s="1"/>
      <c r="M900" s="1"/>
      <c r="N900" s="1"/>
      <c r="O900" s="1"/>
      <c r="P900" s="1"/>
      <c r="Q900" s="1"/>
      <c r="R900" s="1"/>
      <c r="S900" s="1"/>
      <c r="T900" s="1"/>
      <c r="U900" s="1"/>
    </row>
    <row r="901" spans="2:21" ht="15" hidden="1" x14ac:dyDescent="0.25">
      <c r="B901" s="38"/>
      <c r="C901" s="1"/>
      <c r="D901" s="1"/>
      <c r="E901" s="1"/>
      <c r="F901" s="1"/>
      <c r="G901" s="1"/>
      <c r="H901" s="1"/>
      <c r="I901" s="27"/>
      <c r="J901" s="1"/>
      <c r="K901" s="1"/>
      <c r="L901" s="1"/>
      <c r="M901" s="1"/>
      <c r="N901" s="1"/>
      <c r="O901" s="1"/>
      <c r="P901" s="1"/>
      <c r="Q901" s="1"/>
      <c r="R901" s="1"/>
      <c r="S901" s="1"/>
      <c r="T901" s="1"/>
      <c r="U901" s="1"/>
    </row>
    <row r="902" spans="2:21" ht="15" hidden="1" x14ac:dyDescent="0.25">
      <c r="B902" s="38"/>
      <c r="C902" s="1"/>
      <c r="D902" s="1"/>
      <c r="E902" s="1"/>
      <c r="F902" s="1"/>
      <c r="G902" s="1"/>
      <c r="H902" s="1"/>
      <c r="I902" s="27"/>
      <c r="J902" s="1"/>
      <c r="K902" s="1"/>
      <c r="L902" s="1"/>
      <c r="M902" s="1"/>
      <c r="N902" s="1"/>
      <c r="O902" s="1"/>
      <c r="P902" s="1"/>
      <c r="Q902" s="1"/>
      <c r="R902" s="1"/>
      <c r="S902" s="1"/>
      <c r="T902" s="1"/>
      <c r="U902" s="1"/>
    </row>
    <row r="903" spans="2:21" ht="15" hidden="1" x14ac:dyDescent="0.25">
      <c r="B903" s="38"/>
      <c r="C903" s="1"/>
      <c r="D903" s="1"/>
      <c r="E903" s="1"/>
      <c r="F903" s="1"/>
      <c r="G903" s="1"/>
      <c r="H903" s="1"/>
      <c r="I903" s="27"/>
      <c r="J903" s="1"/>
      <c r="K903" s="1"/>
      <c r="L903" s="1"/>
      <c r="M903" s="1"/>
      <c r="N903" s="1"/>
      <c r="O903" s="1"/>
      <c r="P903" s="1"/>
      <c r="Q903" s="1"/>
      <c r="R903" s="1"/>
      <c r="S903" s="1"/>
      <c r="T903" s="1"/>
      <c r="U903" s="1"/>
    </row>
    <row r="904" spans="2:21" ht="15" hidden="1" x14ac:dyDescent="0.25">
      <c r="B904" s="38"/>
      <c r="C904" s="1"/>
      <c r="D904" s="1"/>
      <c r="E904" s="1"/>
      <c r="F904" s="1"/>
      <c r="G904" s="1"/>
      <c r="H904" s="1"/>
      <c r="I904" s="27"/>
      <c r="J904" s="1"/>
      <c r="K904" s="1"/>
      <c r="L904" s="1"/>
      <c r="M904" s="1"/>
      <c r="N904" s="1"/>
      <c r="O904" s="1"/>
      <c r="P904" s="1"/>
      <c r="Q904" s="1"/>
      <c r="R904" s="1"/>
      <c r="S904" s="1"/>
      <c r="T904" s="1"/>
      <c r="U904" s="1"/>
    </row>
    <row r="905" spans="2:21" ht="15" hidden="1" x14ac:dyDescent="0.25">
      <c r="B905" s="38"/>
      <c r="C905" s="1"/>
      <c r="D905" s="1"/>
      <c r="E905" s="1"/>
      <c r="F905" s="1"/>
      <c r="G905" s="1"/>
      <c r="H905" s="1"/>
      <c r="I905" s="27"/>
      <c r="J905" s="1"/>
      <c r="K905" s="1"/>
      <c r="L905" s="1"/>
      <c r="M905" s="1"/>
      <c r="N905" s="1"/>
      <c r="O905" s="1"/>
      <c r="P905" s="1"/>
      <c r="Q905" s="1"/>
      <c r="R905" s="1"/>
      <c r="S905" s="1"/>
      <c r="T905" s="1"/>
      <c r="U905" s="1"/>
    </row>
    <row r="906" spans="2:21" ht="15" hidden="1" x14ac:dyDescent="0.25">
      <c r="B906" s="38"/>
      <c r="C906" s="1"/>
      <c r="D906" s="1"/>
      <c r="E906" s="1"/>
      <c r="F906" s="1"/>
      <c r="G906" s="1"/>
      <c r="H906" s="1"/>
      <c r="I906" s="27"/>
      <c r="J906" s="1"/>
      <c r="K906" s="1"/>
      <c r="L906" s="1"/>
      <c r="M906" s="1"/>
      <c r="N906" s="1"/>
      <c r="O906" s="1"/>
      <c r="P906" s="1"/>
      <c r="Q906" s="1"/>
      <c r="R906" s="1"/>
      <c r="S906" s="1"/>
      <c r="T906" s="1"/>
      <c r="U906" s="1"/>
    </row>
    <row r="907" spans="2:21" ht="15" hidden="1" x14ac:dyDescent="0.25">
      <c r="B907" s="38"/>
      <c r="C907" s="1"/>
      <c r="D907" s="1"/>
      <c r="E907" s="1"/>
      <c r="F907" s="1"/>
      <c r="G907" s="1"/>
      <c r="H907" s="1"/>
      <c r="I907" s="27"/>
      <c r="J907" s="1"/>
      <c r="K907" s="1"/>
      <c r="L907" s="1"/>
      <c r="M907" s="1"/>
      <c r="N907" s="1"/>
      <c r="O907" s="1"/>
      <c r="P907" s="1"/>
      <c r="Q907" s="1"/>
      <c r="R907" s="1"/>
      <c r="S907" s="1"/>
      <c r="T907" s="1"/>
      <c r="U907" s="1"/>
    </row>
    <row r="908" spans="2:21" ht="15" hidden="1" x14ac:dyDescent="0.25">
      <c r="B908" s="38"/>
      <c r="C908" s="1"/>
      <c r="D908" s="1"/>
      <c r="E908" s="1"/>
      <c r="F908" s="1"/>
      <c r="G908" s="1"/>
      <c r="H908" s="1"/>
      <c r="I908" s="27"/>
      <c r="J908" s="1"/>
      <c r="K908" s="1"/>
      <c r="L908" s="1"/>
      <c r="M908" s="1"/>
      <c r="N908" s="1"/>
      <c r="O908" s="1"/>
      <c r="P908" s="1"/>
      <c r="Q908" s="1"/>
      <c r="R908" s="1"/>
      <c r="S908" s="1"/>
      <c r="T908" s="1"/>
      <c r="U908" s="1"/>
    </row>
    <row r="909" spans="2:21" ht="15" hidden="1" x14ac:dyDescent="0.25">
      <c r="B909" s="38"/>
      <c r="C909" s="1"/>
      <c r="D909" s="1"/>
      <c r="E909" s="1"/>
      <c r="F909" s="1"/>
      <c r="G909" s="1"/>
      <c r="H909" s="1"/>
      <c r="I909" s="27"/>
      <c r="J909" s="1"/>
      <c r="K909" s="1"/>
      <c r="L909" s="1"/>
      <c r="M909" s="1"/>
      <c r="N909" s="1"/>
      <c r="O909" s="1"/>
      <c r="P909" s="1"/>
      <c r="Q909" s="1"/>
      <c r="R909" s="1"/>
      <c r="S909" s="1"/>
      <c r="T909" s="1"/>
      <c r="U909" s="1"/>
    </row>
    <row r="910" spans="2:21" ht="15" hidden="1" x14ac:dyDescent="0.25">
      <c r="B910" s="38"/>
      <c r="C910" s="1"/>
      <c r="D910" s="1"/>
      <c r="E910" s="1"/>
      <c r="F910" s="1"/>
      <c r="G910" s="1"/>
      <c r="H910" s="1"/>
      <c r="I910" s="27"/>
      <c r="J910" s="1"/>
      <c r="K910" s="1"/>
      <c r="L910" s="1"/>
      <c r="M910" s="1"/>
      <c r="N910" s="1"/>
      <c r="O910" s="1"/>
      <c r="P910" s="1"/>
      <c r="Q910" s="1"/>
      <c r="R910" s="1"/>
      <c r="S910" s="1"/>
      <c r="T910" s="1"/>
      <c r="U910" s="1"/>
    </row>
    <row r="911" spans="2:21" ht="15" hidden="1" x14ac:dyDescent="0.25">
      <c r="B911" s="38"/>
      <c r="C911" s="1"/>
      <c r="D911" s="1"/>
      <c r="E911" s="1"/>
      <c r="F911" s="1"/>
      <c r="G911" s="1"/>
      <c r="H911" s="1"/>
      <c r="I911" s="27"/>
      <c r="J911" s="1"/>
      <c r="K911" s="1"/>
      <c r="L911" s="1"/>
      <c r="M911" s="1"/>
      <c r="N911" s="1"/>
      <c r="O911" s="1"/>
      <c r="P911" s="1"/>
      <c r="Q911" s="1"/>
      <c r="R911" s="1"/>
      <c r="S911" s="1"/>
      <c r="T911" s="1"/>
      <c r="U911" s="1"/>
    </row>
    <row r="912" spans="2:21" ht="15" hidden="1" x14ac:dyDescent="0.25">
      <c r="B912" s="38"/>
      <c r="C912" s="1"/>
      <c r="D912" s="1"/>
      <c r="E912" s="1"/>
      <c r="F912" s="1"/>
      <c r="G912" s="1"/>
      <c r="H912" s="1"/>
      <c r="I912" s="27"/>
      <c r="J912" s="1"/>
      <c r="K912" s="1"/>
      <c r="L912" s="1"/>
      <c r="M912" s="1"/>
      <c r="N912" s="1"/>
      <c r="O912" s="1"/>
      <c r="P912" s="1"/>
      <c r="Q912" s="1"/>
      <c r="R912" s="1"/>
      <c r="S912" s="1"/>
      <c r="T912" s="1"/>
      <c r="U912" s="1"/>
    </row>
    <row r="913" spans="2:21" ht="15" hidden="1" x14ac:dyDescent="0.25">
      <c r="B913" s="38"/>
      <c r="C913" s="1"/>
      <c r="D913" s="1"/>
      <c r="E913" s="1"/>
      <c r="F913" s="1"/>
      <c r="G913" s="1"/>
      <c r="H913" s="1"/>
      <c r="I913" s="27"/>
      <c r="J913" s="1"/>
      <c r="K913" s="1"/>
      <c r="L913" s="1"/>
      <c r="M913" s="1"/>
      <c r="N913" s="1"/>
      <c r="O913" s="1"/>
      <c r="P913" s="1"/>
      <c r="Q913" s="1"/>
      <c r="R913" s="1"/>
      <c r="S913" s="1"/>
      <c r="T913" s="1"/>
      <c r="U913" s="1"/>
    </row>
    <row r="914" spans="2:21" ht="15" hidden="1" x14ac:dyDescent="0.25">
      <c r="B914" s="38"/>
      <c r="C914" s="1"/>
      <c r="D914" s="1"/>
      <c r="E914" s="1"/>
      <c r="F914" s="1"/>
      <c r="G914" s="1"/>
      <c r="H914" s="1"/>
      <c r="I914" s="27"/>
      <c r="J914" s="1"/>
      <c r="K914" s="1"/>
      <c r="L914" s="1"/>
      <c r="M914" s="1"/>
      <c r="N914" s="1"/>
      <c r="O914" s="1"/>
      <c r="P914" s="1"/>
      <c r="Q914" s="1"/>
      <c r="R914" s="1"/>
      <c r="S914" s="1"/>
      <c r="T914" s="1"/>
      <c r="U914" s="1"/>
    </row>
    <row r="915" spans="2:21" ht="15" hidden="1" x14ac:dyDescent="0.25">
      <c r="B915" s="38"/>
      <c r="C915" s="1"/>
      <c r="D915" s="1"/>
      <c r="E915" s="1"/>
      <c r="F915" s="1"/>
      <c r="G915" s="1"/>
      <c r="H915" s="1"/>
      <c r="I915" s="27"/>
      <c r="J915" s="1"/>
      <c r="K915" s="1"/>
      <c r="L915" s="1"/>
      <c r="M915" s="1"/>
      <c r="N915" s="1"/>
      <c r="O915" s="1"/>
      <c r="P915" s="1"/>
      <c r="Q915" s="1"/>
      <c r="R915" s="1"/>
      <c r="S915" s="1"/>
      <c r="T915" s="1"/>
      <c r="U915" s="1"/>
    </row>
    <row r="916" spans="2:21" ht="15" hidden="1" x14ac:dyDescent="0.25">
      <c r="B916" s="38"/>
      <c r="C916" s="1"/>
      <c r="D916" s="1"/>
      <c r="E916" s="1"/>
      <c r="F916" s="1"/>
      <c r="G916" s="1"/>
      <c r="H916" s="1"/>
      <c r="I916" s="27"/>
      <c r="J916" s="1"/>
      <c r="K916" s="1"/>
      <c r="L916" s="1"/>
      <c r="M916" s="1"/>
      <c r="N916" s="1"/>
      <c r="O916" s="1"/>
      <c r="P916" s="1"/>
      <c r="Q916" s="1"/>
      <c r="R916" s="1"/>
      <c r="S916" s="1"/>
      <c r="T916" s="1"/>
      <c r="U916" s="1"/>
    </row>
    <row r="917" spans="2:21" ht="15" hidden="1" x14ac:dyDescent="0.25">
      <c r="B917" s="38"/>
      <c r="C917" s="1"/>
      <c r="D917" s="1"/>
      <c r="E917" s="1"/>
      <c r="F917" s="1"/>
      <c r="G917" s="1"/>
      <c r="H917" s="1"/>
      <c r="I917" s="27"/>
      <c r="J917" s="1"/>
      <c r="K917" s="1"/>
      <c r="L917" s="1"/>
      <c r="M917" s="1"/>
      <c r="N917" s="1"/>
      <c r="O917" s="1"/>
      <c r="P917" s="1"/>
      <c r="Q917" s="1"/>
      <c r="R917" s="1"/>
      <c r="S917" s="1"/>
      <c r="T917" s="1"/>
      <c r="U917" s="1"/>
    </row>
    <row r="918" spans="2:21" ht="15" hidden="1" x14ac:dyDescent="0.25">
      <c r="B918" s="38"/>
      <c r="C918" s="1"/>
      <c r="D918" s="1"/>
      <c r="E918" s="1"/>
      <c r="F918" s="1"/>
      <c r="G918" s="1"/>
      <c r="H918" s="1"/>
      <c r="I918" s="27"/>
      <c r="J918" s="1"/>
      <c r="K918" s="1"/>
      <c r="L918" s="1"/>
      <c r="M918" s="1"/>
      <c r="N918" s="1"/>
      <c r="O918" s="1"/>
      <c r="P918" s="1"/>
      <c r="Q918" s="1"/>
      <c r="R918" s="1"/>
      <c r="S918" s="1"/>
      <c r="T918" s="1"/>
      <c r="U918" s="1"/>
    </row>
    <row r="919" spans="2:21" ht="15" hidden="1" x14ac:dyDescent="0.25">
      <c r="B919" s="38"/>
      <c r="C919" s="1"/>
      <c r="D919" s="1"/>
      <c r="E919" s="1"/>
      <c r="F919" s="1"/>
      <c r="G919" s="1"/>
      <c r="H919" s="1"/>
      <c r="I919" s="27"/>
      <c r="J919" s="1"/>
      <c r="K919" s="1"/>
      <c r="L919" s="1"/>
      <c r="M919" s="1"/>
      <c r="N919" s="1"/>
      <c r="O919" s="1"/>
      <c r="P919" s="1"/>
      <c r="Q919" s="1"/>
      <c r="R919" s="1"/>
      <c r="S919" s="1"/>
      <c r="T919" s="1"/>
      <c r="U919" s="1"/>
    </row>
    <row r="920" spans="2:21" ht="15" hidden="1" x14ac:dyDescent="0.25">
      <c r="B920" s="38"/>
      <c r="C920" s="1"/>
      <c r="D920" s="1"/>
      <c r="E920" s="1"/>
      <c r="F920" s="1"/>
      <c r="G920" s="1"/>
      <c r="H920" s="1"/>
      <c r="I920" s="27"/>
      <c r="J920" s="1"/>
      <c r="K920" s="1"/>
      <c r="L920" s="1"/>
      <c r="M920" s="1"/>
      <c r="N920" s="1"/>
      <c r="O920" s="1"/>
      <c r="P920" s="1"/>
      <c r="Q920" s="1"/>
      <c r="R920" s="1"/>
      <c r="S920" s="1"/>
      <c r="T920" s="1"/>
      <c r="U920" s="1"/>
    </row>
    <row r="921" spans="2:21" ht="15" hidden="1" x14ac:dyDescent="0.25">
      <c r="B921" s="38"/>
      <c r="C921" s="1"/>
      <c r="D921" s="1"/>
      <c r="E921" s="1"/>
      <c r="F921" s="1"/>
      <c r="G921" s="1"/>
      <c r="H921" s="1"/>
      <c r="I921" s="27"/>
      <c r="J921" s="1"/>
      <c r="K921" s="1"/>
      <c r="L921" s="1"/>
      <c r="M921" s="1"/>
      <c r="N921" s="1"/>
      <c r="O921" s="1"/>
      <c r="P921" s="1"/>
      <c r="Q921" s="1"/>
      <c r="R921" s="1"/>
      <c r="S921" s="1"/>
      <c r="T921" s="1"/>
      <c r="U921" s="1"/>
    </row>
    <row r="922" spans="2:21" ht="15" hidden="1" x14ac:dyDescent="0.25">
      <c r="B922" s="38"/>
      <c r="C922" s="1"/>
      <c r="D922" s="1"/>
      <c r="E922" s="1"/>
      <c r="F922" s="1"/>
      <c r="G922" s="1"/>
      <c r="H922" s="1"/>
      <c r="I922" s="27"/>
      <c r="J922" s="1"/>
      <c r="K922" s="1"/>
      <c r="L922" s="1"/>
      <c r="M922" s="1"/>
      <c r="N922" s="1"/>
      <c r="O922" s="1"/>
      <c r="P922" s="1"/>
      <c r="Q922" s="1"/>
      <c r="R922" s="1"/>
      <c r="S922" s="1"/>
      <c r="T922" s="1"/>
      <c r="U922" s="1"/>
    </row>
    <row r="923" spans="2:21" ht="15" hidden="1" x14ac:dyDescent="0.25">
      <c r="B923" s="38"/>
      <c r="C923" s="1"/>
      <c r="D923" s="1"/>
      <c r="E923" s="1"/>
      <c r="F923" s="1"/>
      <c r="G923" s="1"/>
      <c r="H923" s="1"/>
      <c r="I923" s="27"/>
      <c r="J923" s="1"/>
      <c r="K923" s="1"/>
      <c r="L923" s="1"/>
      <c r="M923" s="1"/>
      <c r="N923" s="1"/>
      <c r="O923" s="1"/>
      <c r="P923" s="1"/>
      <c r="Q923" s="1"/>
      <c r="R923" s="1"/>
      <c r="S923" s="1"/>
      <c r="T923" s="1"/>
      <c r="U923" s="1"/>
    </row>
    <row r="924" spans="2:21" ht="15" hidden="1" x14ac:dyDescent="0.25">
      <c r="B924" s="38"/>
      <c r="C924" s="1"/>
      <c r="D924" s="1"/>
      <c r="E924" s="1"/>
      <c r="F924" s="1"/>
      <c r="G924" s="1"/>
      <c r="H924" s="1"/>
      <c r="I924" s="27"/>
      <c r="J924" s="1"/>
      <c r="K924" s="1"/>
      <c r="L924" s="1"/>
      <c r="M924" s="1"/>
      <c r="N924" s="1"/>
      <c r="O924" s="1"/>
      <c r="P924" s="1"/>
      <c r="Q924" s="1"/>
      <c r="R924" s="1"/>
      <c r="S924" s="1"/>
      <c r="T924" s="1"/>
      <c r="U924" s="1"/>
    </row>
    <row r="925" spans="2:21" ht="15" hidden="1" x14ac:dyDescent="0.25">
      <c r="B925" s="38"/>
      <c r="C925" s="1"/>
      <c r="D925" s="1"/>
      <c r="E925" s="1"/>
      <c r="F925" s="1"/>
      <c r="G925" s="1"/>
      <c r="H925" s="1"/>
      <c r="I925" s="27"/>
      <c r="J925" s="1"/>
      <c r="K925" s="1"/>
      <c r="L925" s="1"/>
      <c r="M925" s="1"/>
      <c r="N925" s="1"/>
      <c r="O925" s="1"/>
      <c r="P925" s="1"/>
      <c r="Q925" s="1"/>
      <c r="R925" s="1"/>
      <c r="S925" s="1"/>
      <c r="T925" s="1"/>
      <c r="U925" s="1"/>
    </row>
    <row r="926" spans="2:21" ht="15" hidden="1" x14ac:dyDescent="0.25">
      <c r="B926" s="38"/>
      <c r="C926" s="1"/>
      <c r="D926" s="1"/>
      <c r="E926" s="1"/>
      <c r="F926" s="1"/>
      <c r="G926" s="1"/>
      <c r="H926" s="1"/>
      <c r="I926" s="27"/>
      <c r="J926" s="1"/>
      <c r="K926" s="1"/>
      <c r="L926" s="1"/>
      <c r="M926" s="1"/>
      <c r="N926" s="1"/>
      <c r="O926" s="1"/>
      <c r="P926" s="1"/>
      <c r="Q926" s="1"/>
      <c r="R926" s="1"/>
      <c r="S926" s="1"/>
      <c r="T926" s="1"/>
      <c r="U926" s="1"/>
    </row>
    <row r="927" spans="2:21" ht="15" hidden="1" x14ac:dyDescent="0.25">
      <c r="B927" s="38"/>
      <c r="C927" s="1"/>
      <c r="D927" s="1"/>
      <c r="E927" s="1"/>
      <c r="F927" s="1"/>
      <c r="G927" s="1"/>
      <c r="H927" s="1"/>
      <c r="I927" s="27"/>
      <c r="J927" s="1"/>
      <c r="K927" s="1"/>
      <c r="L927" s="1"/>
      <c r="M927" s="1"/>
      <c r="N927" s="1"/>
      <c r="O927" s="1"/>
      <c r="P927" s="1"/>
      <c r="Q927" s="1"/>
      <c r="R927" s="1"/>
      <c r="S927" s="1"/>
      <c r="T927" s="1"/>
      <c r="U927" s="1"/>
    </row>
    <row r="928" spans="2:21" ht="15" hidden="1" x14ac:dyDescent="0.25">
      <c r="B928" s="38"/>
      <c r="C928" s="1"/>
      <c r="D928" s="1"/>
      <c r="E928" s="1"/>
      <c r="F928" s="1"/>
      <c r="G928" s="1"/>
      <c r="H928" s="1"/>
      <c r="I928" s="27"/>
      <c r="J928" s="1"/>
      <c r="K928" s="1"/>
      <c r="L928" s="1"/>
      <c r="M928" s="1"/>
      <c r="N928" s="1"/>
      <c r="O928" s="1"/>
      <c r="P928" s="1"/>
      <c r="Q928" s="1"/>
      <c r="R928" s="1"/>
      <c r="S928" s="1"/>
      <c r="T928" s="1"/>
      <c r="U928" s="1"/>
    </row>
    <row r="929" spans="2:21" ht="15" hidden="1" x14ac:dyDescent="0.25">
      <c r="B929" s="38"/>
      <c r="C929" s="1"/>
      <c r="D929" s="1"/>
      <c r="E929" s="1"/>
      <c r="F929" s="1"/>
      <c r="G929" s="1"/>
      <c r="H929" s="1"/>
      <c r="I929" s="27"/>
      <c r="J929" s="1"/>
      <c r="K929" s="1"/>
      <c r="L929" s="1"/>
      <c r="M929" s="1"/>
      <c r="N929" s="1"/>
      <c r="O929" s="1"/>
      <c r="P929" s="1"/>
      <c r="Q929" s="1"/>
      <c r="R929" s="1"/>
      <c r="S929" s="1"/>
      <c r="T929" s="1"/>
      <c r="U929" s="1"/>
    </row>
    <row r="930" spans="2:21" ht="15" hidden="1" x14ac:dyDescent="0.25">
      <c r="B930" s="38"/>
      <c r="C930" s="1"/>
      <c r="D930" s="1"/>
      <c r="E930" s="1"/>
      <c r="F930" s="1"/>
      <c r="G930" s="1"/>
      <c r="H930" s="1"/>
      <c r="I930" s="27"/>
      <c r="J930" s="1"/>
      <c r="K930" s="1"/>
      <c r="L930" s="1"/>
      <c r="M930" s="1"/>
      <c r="N930" s="1"/>
      <c r="O930" s="1"/>
      <c r="P930" s="1"/>
      <c r="Q930" s="1"/>
      <c r="R930" s="1"/>
      <c r="S930" s="1"/>
      <c r="T930" s="1"/>
      <c r="U930" s="1"/>
    </row>
    <row r="931" spans="2:21" ht="15" hidden="1" x14ac:dyDescent="0.25">
      <c r="B931" s="38"/>
      <c r="C931" s="1"/>
      <c r="D931" s="1"/>
      <c r="E931" s="1"/>
      <c r="F931" s="1"/>
      <c r="G931" s="1"/>
      <c r="H931" s="1"/>
      <c r="I931" s="27"/>
      <c r="J931" s="1"/>
      <c r="K931" s="1"/>
      <c r="L931" s="1"/>
      <c r="M931" s="1"/>
      <c r="N931" s="1"/>
      <c r="O931" s="1"/>
      <c r="P931" s="1"/>
      <c r="Q931" s="1"/>
      <c r="R931" s="1"/>
      <c r="S931" s="1"/>
      <c r="T931" s="1"/>
      <c r="U931" s="1"/>
    </row>
    <row r="932" spans="2:21" ht="15" hidden="1" x14ac:dyDescent="0.25">
      <c r="B932" s="38"/>
      <c r="C932" s="1"/>
      <c r="D932" s="1"/>
      <c r="E932" s="1"/>
      <c r="F932" s="1"/>
      <c r="G932" s="1"/>
      <c r="H932" s="1"/>
      <c r="I932" s="27"/>
      <c r="J932" s="1"/>
      <c r="K932" s="1"/>
      <c r="L932" s="1"/>
      <c r="M932" s="1"/>
      <c r="N932" s="1"/>
      <c r="O932" s="1"/>
      <c r="P932" s="1"/>
      <c r="Q932" s="1"/>
      <c r="R932" s="1"/>
      <c r="S932" s="1"/>
      <c r="T932" s="1"/>
      <c r="U932" s="1"/>
    </row>
    <row r="933" spans="2:21" ht="15" hidden="1" x14ac:dyDescent="0.25">
      <c r="B933" s="38"/>
      <c r="C933" s="1"/>
      <c r="D933" s="1"/>
      <c r="E933" s="1"/>
      <c r="F933" s="1"/>
      <c r="G933" s="1"/>
      <c r="H933" s="1"/>
      <c r="I933" s="27"/>
      <c r="J933" s="1"/>
      <c r="K933" s="1"/>
      <c r="L933" s="1"/>
      <c r="M933" s="1"/>
      <c r="N933" s="1"/>
      <c r="O933" s="1"/>
      <c r="P933" s="1"/>
      <c r="Q933" s="1"/>
      <c r="R933" s="1"/>
      <c r="S933" s="1"/>
      <c r="T933" s="1"/>
      <c r="U933" s="1"/>
    </row>
    <row r="934" spans="2:21" ht="15" hidden="1" x14ac:dyDescent="0.25">
      <c r="B934" s="38"/>
      <c r="C934" s="1"/>
      <c r="D934" s="1"/>
      <c r="E934" s="1"/>
      <c r="F934" s="1"/>
      <c r="G934" s="1"/>
      <c r="H934" s="1"/>
      <c r="I934" s="27"/>
      <c r="J934" s="1"/>
      <c r="K934" s="1"/>
      <c r="L934" s="1"/>
      <c r="M934" s="1"/>
      <c r="N934" s="1"/>
      <c r="O934" s="1"/>
      <c r="P934" s="1"/>
      <c r="Q934" s="1"/>
      <c r="R934" s="1"/>
      <c r="S934" s="1"/>
      <c r="T934" s="1"/>
      <c r="U934" s="1"/>
    </row>
    <row r="935" spans="2:21" ht="15" hidden="1" x14ac:dyDescent="0.25">
      <c r="B935" s="38"/>
      <c r="C935" s="1"/>
      <c r="D935" s="1"/>
      <c r="E935" s="1"/>
      <c r="F935" s="1"/>
      <c r="G935" s="1"/>
      <c r="H935" s="1"/>
      <c r="I935" s="27"/>
      <c r="J935" s="1"/>
      <c r="K935" s="1"/>
      <c r="L935" s="1"/>
      <c r="M935" s="1"/>
      <c r="N935" s="1"/>
      <c r="O935" s="1"/>
      <c r="P935" s="1"/>
      <c r="Q935" s="1"/>
      <c r="R935" s="1"/>
      <c r="S935" s="1"/>
      <c r="T935" s="1"/>
      <c r="U935" s="1"/>
    </row>
    <row r="936" spans="2:21" ht="15" hidden="1" x14ac:dyDescent="0.25">
      <c r="B936" s="38"/>
      <c r="C936" s="1"/>
      <c r="D936" s="1"/>
      <c r="E936" s="1"/>
      <c r="F936" s="1"/>
      <c r="G936" s="1"/>
      <c r="H936" s="1"/>
      <c r="I936" s="27"/>
      <c r="J936" s="1"/>
      <c r="K936" s="1"/>
      <c r="L936" s="1"/>
      <c r="M936" s="1"/>
      <c r="N936" s="1"/>
      <c r="O936" s="1"/>
      <c r="P936" s="1"/>
      <c r="Q936" s="1"/>
      <c r="R936" s="1"/>
      <c r="S936" s="1"/>
      <c r="T936" s="1"/>
      <c r="U936" s="1"/>
    </row>
    <row r="937" spans="2:21" ht="15" hidden="1" x14ac:dyDescent="0.25">
      <c r="B937" s="38"/>
      <c r="C937" s="1"/>
      <c r="D937" s="1"/>
      <c r="E937" s="1"/>
      <c r="F937" s="1"/>
      <c r="G937" s="1"/>
      <c r="H937" s="1"/>
      <c r="I937" s="27"/>
      <c r="J937" s="1"/>
      <c r="K937" s="1"/>
      <c r="L937" s="1"/>
      <c r="M937" s="1"/>
      <c r="N937" s="1"/>
      <c r="O937" s="1"/>
      <c r="P937" s="1"/>
      <c r="Q937" s="1"/>
      <c r="R937" s="1"/>
      <c r="S937" s="1"/>
      <c r="T937" s="1"/>
      <c r="U937" s="1"/>
    </row>
    <row r="938" spans="2:21" ht="15" hidden="1" x14ac:dyDescent="0.25">
      <c r="B938" s="38"/>
      <c r="C938" s="1"/>
      <c r="D938" s="1"/>
      <c r="E938" s="1"/>
      <c r="F938" s="1"/>
      <c r="G938" s="1"/>
      <c r="H938" s="1"/>
      <c r="I938" s="27"/>
      <c r="J938" s="1"/>
      <c r="K938" s="1"/>
      <c r="L938" s="1"/>
      <c r="M938" s="1"/>
      <c r="N938" s="1"/>
      <c r="O938" s="1"/>
      <c r="P938" s="1"/>
      <c r="Q938" s="1"/>
      <c r="R938" s="1"/>
      <c r="S938" s="1"/>
      <c r="T938" s="1"/>
      <c r="U938" s="1"/>
    </row>
    <row r="939" spans="2:21" ht="15" hidden="1" x14ac:dyDescent="0.25">
      <c r="B939" s="38"/>
      <c r="C939" s="1"/>
      <c r="D939" s="1"/>
      <c r="E939" s="1"/>
      <c r="F939" s="1"/>
      <c r="G939" s="1"/>
      <c r="H939" s="1"/>
      <c r="I939" s="27"/>
      <c r="J939" s="1"/>
      <c r="K939" s="1"/>
      <c r="L939" s="1"/>
      <c r="M939" s="1"/>
      <c r="N939" s="1"/>
      <c r="O939" s="1"/>
      <c r="P939" s="1"/>
      <c r="Q939" s="1"/>
      <c r="R939" s="1"/>
      <c r="S939" s="1"/>
      <c r="T939" s="1"/>
      <c r="U939" s="1"/>
    </row>
    <row r="940" spans="2:21" ht="15" hidden="1" x14ac:dyDescent="0.25">
      <c r="B940" s="38"/>
      <c r="C940" s="1"/>
      <c r="D940" s="1"/>
      <c r="E940" s="1"/>
      <c r="F940" s="1"/>
      <c r="G940" s="1"/>
      <c r="H940" s="1"/>
      <c r="I940" s="27"/>
      <c r="J940" s="1"/>
      <c r="K940" s="1"/>
      <c r="L940" s="1"/>
      <c r="M940" s="1"/>
      <c r="N940" s="1"/>
      <c r="O940" s="1"/>
      <c r="P940" s="1"/>
      <c r="Q940" s="1"/>
      <c r="R940" s="1"/>
      <c r="S940" s="1"/>
      <c r="T940" s="1"/>
      <c r="U940" s="1"/>
    </row>
    <row r="941" spans="2:21" ht="15" hidden="1" x14ac:dyDescent="0.25">
      <c r="B941" s="38"/>
      <c r="C941" s="1"/>
      <c r="D941" s="1"/>
      <c r="E941" s="1"/>
      <c r="F941" s="1"/>
      <c r="G941" s="1"/>
      <c r="H941" s="1"/>
      <c r="I941" s="27"/>
      <c r="J941" s="1"/>
      <c r="K941" s="1"/>
      <c r="L941" s="1"/>
      <c r="M941" s="1"/>
      <c r="N941" s="1"/>
      <c r="O941" s="1"/>
      <c r="P941" s="1"/>
      <c r="Q941" s="1"/>
      <c r="R941" s="1"/>
      <c r="S941" s="1"/>
      <c r="T941" s="1"/>
      <c r="U941" s="1"/>
    </row>
    <row r="942" spans="2:21" ht="15" hidden="1" x14ac:dyDescent="0.25">
      <c r="B942" s="38"/>
      <c r="C942" s="1"/>
      <c r="D942" s="1"/>
      <c r="E942" s="1"/>
      <c r="F942" s="1"/>
      <c r="G942" s="1"/>
      <c r="H942" s="1"/>
      <c r="I942" s="27"/>
      <c r="J942" s="1"/>
      <c r="K942" s="1"/>
      <c r="L942" s="1"/>
      <c r="M942" s="1"/>
      <c r="N942" s="1"/>
      <c r="O942" s="1"/>
      <c r="P942" s="1"/>
      <c r="Q942" s="1"/>
      <c r="R942" s="1"/>
      <c r="S942" s="1"/>
      <c r="T942" s="1"/>
      <c r="U942" s="1"/>
    </row>
    <row r="943" spans="2:21" ht="15" hidden="1" x14ac:dyDescent="0.25">
      <c r="B943" s="38"/>
      <c r="C943" s="1"/>
      <c r="D943" s="1"/>
      <c r="E943" s="1"/>
      <c r="F943" s="1"/>
      <c r="G943" s="1"/>
      <c r="H943" s="1"/>
      <c r="I943" s="27"/>
      <c r="J943" s="1"/>
      <c r="K943" s="1"/>
      <c r="L943" s="1"/>
      <c r="M943" s="1"/>
      <c r="N943" s="1"/>
      <c r="O943" s="1"/>
      <c r="P943" s="1"/>
      <c r="Q943" s="1"/>
      <c r="R943" s="1"/>
      <c r="S943" s="1"/>
      <c r="T943" s="1"/>
      <c r="U943" s="1"/>
    </row>
    <row r="944" spans="2:21" ht="15" hidden="1" x14ac:dyDescent="0.25">
      <c r="B944" s="38"/>
      <c r="C944" s="1"/>
      <c r="D944" s="1"/>
      <c r="E944" s="1"/>
      <c r="F944" s="1"/>
      <c r="G944" s="1"/>
      <c r="H944" s="1"/>
      <c r="I944" s="27"/>
      <c r="J944" s="1"/>
      <c r="K944" s="1"/>
      <c r="L944" s="1"/>
      <c r="M944" s="1"/>
      <c r="N944" s="1"/>
      <c r="O944" s="1"/>
      <c r="P944" s="1"/>
      <c r="Q944" s="1"/>
      <c r="R944" s="1"/>
      <c r="S944" s="1"/>
      <c r="T944" s="1"/>
      <c r="U944" s="1"/>
    </row>
    <row r="945" spans="2:21" ht="15" hidden="1" x14ac:dyDescent="0.25">
      <c r="B945" s="38"/>
      <c r="C945" s="1"/>
      <c r="D945" s="1"/>
      <c r="E945" s="1"/>
      <c r="F945" s="1"/>
      <c r="G945" s="1"/>
      <c r="H945" s="1"/>
      <c r="I945" s="27"/>
      <c r="J945" s="1"/>
      <c r="K945" s="1"/>
      <c r="L945" s="1"/>
      <c r="M945" s="1"/>
      <c r="N945" s="1"/>
      <c r="O945" s="1"/>
      <c r="P945" s="1"/>
      <c r="Q945" s="1"/>
      <c r="R945" s="1"/>
      <c r="S945" s="1"/>
      <c r="T945" s="1"/>
      <c r="U945" s="1"/>
    </row>
    <row r="946" spans="2:21" ht="15" hidden="1" x14ac:dyDescent="0.25">
      <c r="B946" s="38"/>
      <c r="C946" s="1"/>
      <c r="D946" s="1"/>
      <c r="E946" s="1"/>
      <c r="F946" s="1"/>
      <c r="G946" s="1"/>
      <c r="H946" s="1"/>
      <c r="I946" s="27"/>
      <c r="J946" s="1"/>
      <c r="K946" s="1"/>
      <c r="L946" s="1"/>
      <c r="M946" s="1"/>
      <c r="N946" s="1"/>
      <c r="O946" s="1"/>
      <c r="P946" s="1"/>
      <c r="Q946" s="1"/>
      <c r="R946" s="1"/>
      <c r="S946" s="1"/>
      <c r="T946" s="1"/>
      <c r="U946" s="1"/>
    </row>
    <row r="947" spans="2:21" ht="15" hidden="1" x14ac:dyDescent="0.25">
      <c r="B947" s="38"/>
      <c r="C947" s="1"/>
      <c r="D947" s="1"/>
      <c r="E947" s="1"/>
      <c r="F947" s="1"/>
      <c r="G947" s="1"/>
      <c r="H947" s="1"/>
      <c r="I947" s="27"/>
      <c r="J947" s="1"/>
      <c r="K947" s="1"/>
      <c r="L947" s="1"/>
      <c r="M947" s="1"/>
      <c r="N947" s="1"/>
      <c r="O947" s="1"/>
      <c r="P947" s="1"/>
      <c r="Q947" s="1"/>
      <c r="R947" s="1"/>
      <c r="S947" s="1"/>
      <c r="T947" s="1"/>
      <c r="U947" s="1"/>
    </row>
    <row r="948" spans="2:21" ht="15" hidden="1" x14ac:dyDescent="0.25">
      <c r="B948" s="38"/>
      <c r="C948" s="1"/>
      <c r="D948" s="1"/>
      <c r="E948" s="1"/>
      <c r="F948" s="1"/>
      <c r="G948" s="1"/>
      <c r="H948" s="1"/>
      <c r="I948" s="27"/>
      <c r="J948" s="1"/>
      <c r="K948" s="1"/>
      <c r="L948" s="1"/>
      <c r="M948" s="1"/>
      <c r="N948" s="1"/>
      <c r="O948" s="1"/>
      <c r="P948" s="1"/>
      <c r="Q948" s="1"/>
      <c r="R948" s="1"/>
      <c r="S948" s="1"/>
      <c r="T948" s="1"/>
      <c r="U948" s="1"/>
    </row>
    <row r="949" spans="2:21" ht="15" hidden="1" x14ac:dyDescent="0.25">
      <c r="B949" s="38"/>
      <c r="C949" s="1"/>
      <c r="D949" s="1"/>
      <c r="E949" s="1"/>
      <c r="F949" s="1"/>
      <c r="G949" s="1"/>
      <c r="H949" s="1"/>
      <c r="I949" s="27"/>
      <c r="J949" s="1"/>
      <c r="K949" s="1"/>
      <c r="L949" s="1"/>
      <c r="M949" s="1"/>
      <c r="N949" s="1"/>
      <c r="O949" s="1"/>
      <c r="P949" s="1"/>
      <c r="Q949" s="1"/>
      <c r="R949" s="1"/>
      <c r="S949" s="1"/>
      <c r="T949" s="1"/>
      <c r="U949" s="1"/>
    </row>
    <row r="950" spans="2:21" ht="15" hidden="1" x14ac:dyDescent="0.25">
      <c r="B950" s="38"/>
      <c r="C950" s="1"/>
      <c r="D950" s="1"/>
      <c r="E950" s="1"/>
      <c r="F950" s="1"/>
      <c r="G950" s="1"/>
      <c r="H950" s="1"/>
      <c r="I950" s="27"/>
      <c r="J950" s="1"/>
      <c r="K950" s="1"/>
      <c r="L950" s="1"/>
      <c r="M950" s="1"/>
      <c r="N950" s="1"/>
      <c r="O950" s="1"/>
      <c r="P950" s="1"/>
      <c r="Q950" s="1"/>
      <c r="R950" s="1"/>
      <c r="S950" s="1"/>
      <c r="T950" s="1"/>
      <c r="U950" s="1"/>
    </row>
    <row r="951" spans="2:21" ht="15" hidden="1" x14ac:dyDescent="0.25">
      <c r="B951" s="38"/>
      <c r="C951" s="1"/>
      <c r="D951" s="1"/>
      <c r="E951" s="1"/>
      <c r="F951" s="1"/>
      <c r="G951" s="1"/>
      <c r="H951" s="1"/>
      <c r="I951" s="27"/>
      <c r="J951" s="1"/>
      <c r="K951" s="1"/>
      <c r="L951" s="1"/>
      <c r="M951" s="1"/>
      <c r="N951" s="1"/>
      <c r="O951" s="1"/>
      <c r="P951" s="1"/>
      <c r="Q951" s="1"/>
      <c r="R951" s="1"/>
      <c r="S951" s="1"/>
      <c r="T951" s="1"/>
      <c r="U951" s="1"/>
    </row>
    <row r="952" spans="2:21" ht="15" hidden="1" x14ac:dyDescent="0.25">
      <c r="B952" s="38"/>
      <c r="C952" s="1"/>
      <c r="D952" s="1"/>
      <c r="E952" s="1"/>
      <c r="F952" s="1"/>
      <c r="G952" s="1"/>
      <c r="H952" s="1"/>
      <c r="I952" s="27"/>
      <c r="J952" s="1"/>
      <c r="K952" s="1"/>
      <c r="L952" s="1"/>
      <c r="M952" s="1"/>
      <c r="N952" s="1"/>
      <c r="O952" s="1"/>
      <c r="P952" s="1"/>
      <c r="Q952" s="1"/>
      <c r="R952" s="1"/>
      <c r="S952" s="1"/>
      <c r="T952" s="1"/>
      <c r="U952" s="1"/>
    </row>
    <row r="953" spans="2:21" ht="15" hidden="1" x14ac:dyDescent="0.25">
      <c r="B953" s="38"/>
      <c r="C953" s="1"/>
      <c r="D953" s="1"/>
      <c r="E953" s="1"/>
      <c r="F953" s="1"/>
      <c r="G953" s="1"/>
      <c r="H953" s="1"/>
      <c r="I953" s="27"/>
      <c r="J953" s="1"/>
      <c r="K953" s="1"/>
      <c r="L953" s="1"/>
      <c r="M953" s="1"/>
      <c r="N953" s="1"/>
      <c r="O953" s="1"/>
      <c r="P953" s="1"/>
      <c r="Q953" s="1"/>
      <c r="R953" s="1"/>
      <c r="S953" s="1"/>
      <c r="T953" s="1"/>
      <c r="U953" s="1"/>
    </row>
    <row r="954" spans="2:21" ht="15" hidden="1" x14ac:dyDescent="0.25">
      <c r="B954" s="38"/>
      <c r="C954" s="1"/>
      <c r="D954" s="1"/>
      <c r="E954" s="1"/>
      <c r="F954" s="1"/>
      <c r="G954" s="1"/>
      <c r="H954" s="1"/>
      <c r="I954" s="27"/>
      <c r="J954" s="1"/>
      <c r="K954" s="1"/>
      <c r="L954" s="1"/>
      <c r="M954" s="1"/>
      <c r="N954" s="1"/>
      <c r="O954" s="1"/>
      <c r="P954" s="1"/>
      <c r="Q954" s="1"/>
      <c r="R954" s="1"/>
      <c r="S954" s="1"/>
      <c r="T954" s="1"/>
      <c r="U954" s="1"/>
    </row>
    <row r="955" spans="2:21" ht="15" hidden="1" x14ac:dyDescent="0.25">
      <c r="B955" s="38"/>
      <c r="C955" s="1"/>
      <c r="D955" s="1"/>
      <c r="E955" s="1"/>
      <c r="F955" s="1"/>
      <c r="G955" s="1"/>
      <c r="H955" s="1"/>
      <c r="I955" s="27"/>
      <c r="J955" s="1"/>
      <c r="K955" s="1"/>
      <c r="L955" s="1"/>
      <c r="M955" s="1"/>
      <c r="N955" s="1"/>
      <c r="O955" s="1"/>
      <c r="P955" s="1"/>
      <c r="Q955" s="1"/>
      <c r="R955" s="1"/>
      <c r="S955" s="1"/>
      <c r="T955" s="1"/>
      <c r="U955" s="1"/>
    </row>
    <row r="956" spans="2:21" ht="15" hidden="1" x14ac:dyDescent="0.25">
      <c r="B956" s="38"/>
      <c r="C956" s="1"/>
      <c r="D956" s="1"/>
      <c r="E956" s="1"/>
      <c r="F956" s="1"/>
      <c r="G956" s="1"/>
      <c r="H956" s="1"/>
      <c r="I956" s="27"/>
      <c r="J956" s="1"/>
      <c r="K956" s="1"/>
      <c r="L956" s="1"/>
      <c r="M956" s="1"/>
      <c r="N956" s="1"/>
      <c r="O956" s="1"/>
      <c r="P956" s="1"/>
      <c r="Q956" s="1"/>
      <c r="R956" s="1"/>
      <c r="S956" s="1"/>
      <c r="T956" s="1"/>
      <c r="U956" s="1"/>
    </row>
    <row r="957" spans="2:21" ht="15" hidden="1" x14ac:dyDescent="0.25">
      <c r="B957" s="38"/>
      <c r="C957" s="1"/>
      <c r="D957" s="1"/>
      <c r="E957" s="1"/>
      <c r="F957" s="1"/>
      <c r="G957" s="1"/>
      <c r="H957" s="1"/>
      <c r="I957" s="27"/>
      <c r="J957" s="1"/>
      <c r="K957" s="1"/>
      <c r="L957" s="1"/>
      <c r="M957" s="1"/>
      <c r="N957" s="1"/>
      <c r="O957" s="1"/>
      <c r="P957" s="1"/>
      <c r="Q957" s="1"/>
      <c r="R957" s="1"/>
      <c r="S957" s="1"/>
      <c r="T957" s="1"/>
      <c r="U957" s="1"/>
    </row>
    <row r="958" spans="2:21" ht="15" hidden="1" x14ac:dyDescent="0.25">
      <c r="B958" s="38"/>
      <c r="C958" s="1"/>
      <c r="D958" s="1"/>
      <c r="E958" s="1"/>
      <c r="F958" s="1"/>
      <c r="G958" s="1"/>
      <c r="H958" s="1"/>
      <c r="I958" s="27"/>
      <c r="J958" s="1"/>
      <c r="K958" s="1"/>
      <c r="L958" s="1"/>
      <c r="M958" s="1"/>
      <c r="N958" s="1"/>
      <c r="O958" s="1"/>
      <c r="P958" s="1"/>
      <c r="Q958" s="1"/>
      <c r="R958" s="1"/>
      <c r="S958" s="1"/>
      <c r="T958" s="1"/>
      <c r="U958" s="1"/>
    </row>
    <row r="959" spans="2:21" ht="15" hidden="1" x14ac:dyDescent="0.25">
      <c r="B959" s="38"/>
      <c r="C959" s="1"/>
      <c r="D959" s="1"/>
      <c r="E959" s="1"/>
      <c r="F959" s="1"/>
      <c r="G959" s="1"/>
      <c r="H959" s="1"/>
      <c r="I959" s="27"/>
      <c r="J959" s="1"/>
      <c r="K959" s="1"/>
      <c r="L959" s="1"/>
      <c r="M959" s="1"/>
      <c r="N959" s="1"/>
      <c r="O959" s="1"/>
      <c r="P959" s="1"/>
      <c r="Q959" s="1"/>
      <c r="R959" s="1"/>
      <c r="S959" s="1"/>
      <c r="T959" s="1"/>
      <c r="U959" s="1"/>
    </row>
    <row r="960" spans="2:21" ht="15" hidden="1" x14ac:dyDescent="0.25">
      <c r="B960" s="38"/>
      <c r="C960" s="1"/>
      <c r="D960" s="1"/>
      <c r="E960" s="1"/>
      <c r="F960" s="1"/>
      <c r="G960" s="1"/>
      <c r="H960" s="1"/>
      <c r="I960" s="27"/>
      <c r="J960" s="1"/>
      <c r="K960" s="1"/>
      <c r="L960" s="1"/>
      <c r="M960" s="1"/>
      <c r="N960" s="1"/>
      <c r="O960" s="1"/>
      <c r="P960" s="1"/>
      <c r="Q960" s="1"/>
      <c r="R960" s="1"/>
      <c r="S960" s="1"/>
      <c r="T960" s="1"/>
      <c r="U960" s="1"/>
    </row>
    <row r="961" spans="2:21" ht="15" hidden="1" x14ac:dyDescent="0.25">
      <c r="B961" s="38"/>
      <c r="C961" s="1"/>
      <c r="D961" s="1"/>
      <c r="E961" s="1"/>
      <c r="F961" s="1"/>
      <c r="G961" s="1"/>
      <c r="H961" s="1"/>
      <c r="I961" s="27"/>
      <c r="J961" s="1"/>
      <c r="K961" s="1"/>
      <c r="L961" s="1"/>
      <c r="M961" s="1"/>
      <c r="N961" s="1"/>
      <c r="O961" s="1"/>
      <c r="P961" s="1"/>
      <c r="Q961" s="1"/>
      <c r="R961" s="1"/>
      <c r="S961" s="1"/>
      <c r="T961" s="1"/>
      <c r="U961" s="1"/>
    </row>
    <row r="962" spans="2:21" ht="15" hidden="1" x14ac:dyDescent="0.25">
      <c r="B962" s="38"/>
      <c r="C962" s="1"/>
      <c r="D962" s="1"/>
      <c r="E962" s="1"/>
      <c r="F962" s="1"/>
      <c r="G962" s="1"/>
      <c r="H962" s="1"/>
      <c r="I962" s="27"/>
      <c r="J962" s="1"/>
      <c r="K962" s="1"/>
      <c r="L962" s="1"/>
      <c r="M962" s="1"/>
      <c r="N962" s="1"/>
      <c r="O962" s="1"/>
      <c r="P962" s="1"/>
      <c r="Q962" s="1"/>
      <c r="R962" s="1"/>
      <c r="S962" s="1"/>
      <c r="T962" s="1"/>
      <c r="U962" s="1"/>
    </row>
    <row r="963" spans="2:21" ht="15" hidden="1" x14ac:dyDescent="0.25">
      <c r="B963" s="38"/>
      <c r="C963" s="1"/>
      <c r="D963" s="1"/>
      <c r="E963" s="1"/>
      <c r="F963" s="1"/>
      <c r="G963" s="1"/>
      <c r="H963" s="1"/>
      <c r="I963" s="27"/>
      <c r="J963" s="1"/>
      <c r="K963" s="1"/>
      <c r="L963" s="1"/>
      <c r="M963" s="1"/>
      <c r="N963" s="1"/>
      <c r="O963" s="1"/>
      <c r="P963" s="1"/>
      <c r="Q963" s="1"/>
      <c r="R963" s="1"/>
      <c r="S963" s="1"/>
      <c r="T963" s="1"/>
      <c r="U963" s="1"/>
    </row>
    <row r="964" spans="2:21" ht="15" hidden="1" x14ac:dyDescent="0.25">
      <c r="B964" s="38"/>
      <c r="C964" s="1"/>
      <c r="D964" s="1"/>
      <c r="E964" s="1"/>
      <c r="F964" s="1"/>
      <c r="G964" s="1"/>
      <c r="H964" s="1"/>
      <c r="I964" s="27"/>
      <c r="J964" s="1"/>
      <c r="K964" s="1"/>
      <c r="L964" s="1"/>
      <c r="M964" s="1"/>
      <c r="N964" s="1"/>
      <c r="O964" s="1"/>
      <c r="P964" s="1"/>
      <c r="Q964" s="1"/>
      <c r="R964" s="1"/>
      <c r="S964" s="1"/>
      <c r="T964" s="1"/>
      <c r="U964" s="1"/>
    </row>
    <row r="965" spans="2:21" ht="15" hidden="1" x14ac:dyDescent="0.25">
      <c r="B965" s="38"/>
      <c r="C965" s="1"/>
      <c r="D965" s="1"/>
      <c r="E965" s="1"/>
      <c r="F965" s="1"/>
      <c r="G965" s="1"/>
      <c r="H965" s="1"/>
      <c r="I965" s="27"/>
      <c r="J965" s="1"/>
      <c r="K965" s="1"/>
      <c r="L965" s="1"/>
      <c r="M965" s="1"/>
      <c r="N965" s="1"/>
      <c r="O965" s="1"/>
      <c r="P965" s="1"/>
      <c r="Q965" s="1"/>
      <c r="R965" s="1"/>
      <c r="S965" s="1"/>
      <c r="T965" s="1"/>
      <c r="U965" s="1"/>
    </row>
    <row r="966" spans="2:21" ht="15" hidden="1" x14ac:dyDescent="0.25">
      <c r="B966" s="38"/>
      <c r="C966" s="1"/>
      <c r="D966" s="1"/>
      <c r="E966" s="1"/>
      <c r="F966" s="1"/>
      <c r="G966" s="1"/>
      <c r="H966" s="1"/>
      <c r="I966" s="27"/>
      <c r="J966" s="1"/>
      <c r="K966" s="1"/>
      <c r="L966" s="1"/>
      <c r="M966" s="1"/>
      <c r="N966" s="1"/>
      <c r="O966" s="1"/>
      <c r="P966" s="1"/>
      <c r="Q966" s="1"/>
      <c r="R966" s="1"/>
      <c r="S966" s="1"/>
      <c r="T966" s="1"/>
      <c r="U966" s="1"/>
    </row>
    <row r="967" spans="2:21" ht="15" hidden="1" x14ac:dyDescent="0.25">
      <c r="B967" s="38"/>
      <c r="C967" s="1"/>
      <c r="D967" s="1"/>
      <c r="E967" s="1"/>
      <c r="F967" s="1"/>
      <c r="G967" s="1"/>
      <c r="H967" s="1"/>
      <c r="I967" s="27"/>
      <c r="J967" s="1"/>
      <c r="K967" s="1"/>
      <c r="L967" s="1"/>
      <c r="M967" s="1"/>
      <c r="N967" s="1"/>
      <c r="O967" s="1"/>
      <c r="P967" s="1"/>
      <c r="Q967" s="1"/>
      <c r="R967" s="1"/>
      <c r="S967" s="1"/>
      <c r="T967" s="1"/>
      <c r="U967" s="1"/>
    </row>
    <row r="968" spans="2:21" ht="15" hidden="1" x14ac:dyDescent="0.25">
      <c r="B968" s="38"/>
      <c r="C968" s="1"/>
      <c r="D968" s="1"/>
      <c r="E968" s="1"/>
      <c r="F968" s="1"/>
      <c r="G968" s="1"/>
      <c r="H968" s="1"/>
      <c r="I968" s="27"/>
      <c r="J968" s="1"/>
      <c r="K968" s="1"/>
      <c r="L968" s="1"/>
      <c r="M968" s="1"/>
      <c r="N968" s="1"/>
      <c r="O968" s="1"/>
      <c r="P968" s="1"/>
      <c r="Q968" s="1"/>
      <c r="R968" s="1"/>
      <c r="S968" s="1"/>
      <c r="T968" s="1"/>
      <c r="U968" s="1"/>
    </row>
    <row r="969" spans="2:21" ht="15" hidden="1" x14ac:dyDescent="0.25">
      <c r="B969" s="38"/>
      <c r="C969" s="1"/>
      <c r="D969" s="1"/>
      <c r="E969" s="1"/>
      <c r="F969" s="1"/>
      <c r="G969" s="1"/>
      <c r="H969" s="1"/>
      <c r="I969" s="27"/>
      <c r="J969" s="1"/>
      <c r="K969" s="1"/>
      <c r="L969" s="1"/>
      <c r="M969" s="1"/>
      <c r="N969" s="1"/>
      <c r="O969" s="1"/>
      <c r="P969" s="1"/>
      <c r="Q969" s="1"/>
      <c r="R969" s="1"/>
      <c r="S969" s="1"/>
      <c r="T969" s="1"/>
      <c r="U969" s="1"/>
    </row>
    <row r="970" spans="2:21" ht="15" hidden="1" x14ac:dyDescent="0.25">
      <c r="B970" s="38"/>
      <c r="C970" s="1"/>
      <c r="D970" s="1"/>
      <c r="E970" s="1"/>
      <c r="F970" s="1"/>
      <c r="G970" s="1"/>
      <c r="H970" s="1"/>
      <c r="I970" s="27"/>
      <c r="J970" s="1"/>
      <c r="K970" s="1"/>
      <c r="L970" s="1"/>
      <c r="M970" s="1"/>
      <c r="N970" s="1"/>
      <c r="O970" s="1"/>
      <c r="P970" s="1"/>
      <c r="Q970" s="1"/>
      <c r="R970" s="1"/>
      <c r="S970" s="1"/>
      <c r="T970" s="1"/>
      <c r="U970" s="1"/>
    </row>
    <row r="971" spans="2:21" ht="15" hidden="1" x14ac:dyDescent="0.25">
      <c r="B971" s="38"/>
      <c r="C971" s="1"/>
      <c r="D971" s="1"/>
      <c r="E971" s="1"/>
      <c r="F971" s="1"/>
      <c r="G971" s="1"/>
      <c r="H971" s="1"/>
      <c r="I971" s="27"/>
      <c r="J971" s="1"/>
      <c r="K971" s="1"/>
      <c r="L971" s="1"/>
      <c r="M971" s="1"/>
      <c r="N971" s="1"/>
      <c r="O971" s="1"/>
      <c r="P971" s="1"/>
      <c r="Q971" s="1"/>
      <c r="R971" s="1"/>
      <c r="S971" s="1"/>
      <c r="T971" s="1"/>
      <c r="U971" s="1"/>
    </row>
    <row r="972" spans="2:21" ht="15" hidden="1" x14ac:dyDescent="0.25">
      <c r="B972" s="38"/>
      <c r="C972" s="1"/>
      <c r="D972" s="1"/>
      <c r="E972" s="1"/>
      <c r="F972" s="1"/>
      <c r="G972" s="1"/>
      <c r="H972" s="1"/>
      <c r="I972" s="27"/>
      <c r="J972" s="1"/>
      <c r="K972" s="1"/>
      <c r="L972" s="1"/>
      <c r="M972" s="1"/>
      <c r="N972" s="1"/>
      <c r="O972" s="1"/>
      <c r="P972" s="1"/>
      <c r="Q972" s="1"/>
      <c r="R972" s="1"/>
      <c r="S972" s="1"/>
      <c r="T972" s="1"/>
      <c r="U972" s="1"/>
    </row>
    <row r="973" spans="2:21" ht="15" hidden="1" x14ac:dyDescent="0.25">
      <c r="B973" s="38"/>
      <c r="C973" s="1"/>
      <c r="D973" s="1"/>
      <c r="E973" s="1"/>
      <c r="F973" s="1"/>
      <c r="G973" s="1"/>
      <c r="H973" s="1"/>
      <c r="I973" s="27"/>
      <c r="J973" s="1"/>
      <c r="K973" s="1"/>
      <c r="L973" s="1"/>
      <c r="M973" s="1"/>
      <c r="N973" s="1"/>
      <c r="O973" s="1"/>
      <c r="P973" s="1"/>
      <c r="Q973" s="1"/>
      <c r="R973" s="1"/>
      <c r="S973" s="1"/>
      <c r="T973" s="1"/>
      <c r="U973" s="1"/>
    </row>
    <row r="974" spans="2:21" ht="15" hidden="1" x14ac:dyDescent="0.25">
      <c r="B974" s="38"/>
      <c r="C974" s="1"/>
      <c r="D974" s="1"/>
      <c r="E974" s="1"/>
      <c r="F974" s="1"/>
      <c r="G974" s="1"/>
      <c r="H974" s="1"/>
      <c r="I974" s="27"/>
      <c r="J974" s="1"/>
      <c r="K974" s="1"/>
      <c r="L974" s="1"/>
      <c r="M974" s="1"/>
      <c r="N974" s="1"/>
      <c r="O974" s="1"/>
      <c r="P974" s="1"/>
      <c r="Q974" s="1"/>
      <c r="R974" s="1"/>
      <c r="S974" s="1"/>
      <c r="T974" s="1"/>
      <c r="U974" s="1"/>
    </row>
    <row r="975" spans="2:21" ht="15" hidden="1" x14ac:dyDescent="0.25">
      <c r="B975" s="38"/>
      <c r="C975" s="1"/>
      <c r="D975" s="1"/>
      <c r="E975" s="1"/>
      <c r="F975" s="1"/>
      <c r="G975" s="1"/>
      <c r="H975" s="1"/>
      <c r="I975" s="27"/>
      <c r="J975" s="1"/>
      <c r="K975" s="1"/>
      <c r="L975" s="1"/>
      <c r="M975" s="1"/>
      <c r="N975" s="1"/>
      <c r="O975" s="1"/>
      <c r="P975" s="1"/>
      <c r="Q975" s="1"/>
      <c r="R975" s="1"/>
      <c r="S975" s="1"/>
      <c r="T975" s="1"/>
      <c r="U975" s="1"/>
    </row>
    <row r="976" spans="2:21" ht="15" hidden="1" x14ac:dyDescent="0.25">
      <c r="B976" s="38"/>
      <c r="C976" s="1"/>
      <c r="D976" s="1"/>
      <c r="E976" s="1"/>
      <c r="F976" s="1"/>
      <c r="G976" s="1"/>
      <c r="H976" s="1"/>
      <c r="I976" s="27"/>
      <c r="J976" s="1"/>
      <c r="K976" s="1"/>
      <c r="L976" s="1"/>
      <c r="M976" s="1"/>
      <c r="N976" s="1"/>
      <c r="O976" s="1"/>
      <c r="P976" s="1"/>
      <c r="Q976" s="1"/>
      <c r="R976" s="1"/>
      <c r="S976" s="1"/>
      <c r="T976" s="1"/>
      <c r="U976" s="1"/>
    </row>
    <row r="977" spans="2:21" ht="15" hidden="1" x14ac:dyDescent="0.25">
      <c r="B977" s="38"/>
      <c r="C977" s="1"/>
      <c r="D977" s="1"/>
      <c r="E977" s="1"/>
      <c r="F977" s="1"/>
      <c r="G977" s="1"/>
      <c r="H977" s="1"/>
      <c r="I977" s="27"/>
      <c r="J977" s="1"/>
      <c r="K977" s="1"/>
      <c r="L977" s="1"/>
      <c r="M977" s="1"/>
      <c r="N977" s="1"/>
      <c r="O977" s="1"/>
      <c r="P977" s="1"/>
      <c r="Q977" s="1"/>
      <c r="R977" s="1"/>
      <c r="S977" s="1"/>
      <c r="T977" s="1"/>
      <c r="U977" s="1"/>
    </row>
    <row r="978" spans="2:21" ht="15" hidden="1" x14ac:dyDescent="0.25">
      <c r="B978" s="38"/>
      <c r="C978" s="1"/>
      <c r="D978" s="1"/>
      <c r="E978" s="1"/>
      <c r="F978" s="1"/>
      <c r="G978" s="1"/>
      <c r="H978" s="1"/>
      <c r="I978" s="27"/>
      <c r="J978" s="1"/>
      <c r="K978" s="1"/>
      <c r="L978" s="1"/>
      <c r="M978" s="1"/>
      <c r="N978" s="1"/>
      <c r="O978" s="1"/>
      <c r="P978" s="1"/>
      <c r="Q978" s="1"/>
      <c r="R978" s="1"/>
      <c r="S978" s="1"/>
      <c r="T978" s="1"/>
      <c r="U978" s="1"/>
    </row>
    <row r="979" spans="2:21" ht="15" hidden="1" x14ac:dyDescent="0.25">
      <c r="B979" s="38"/>
      <c r="C979" s="1"/>
      <c r="D979" s="1"/>
      <c r="E979" s="1"/>
      <c r="F979" s="1"/>
      <c r="G979" s="1"/>
      <c r="H979" s="1"/>
      <c r="I979" s="27"/>
      <c r="J979" s="1"/>
      <c r="K979" s="1"/>
      <c r="L979" s="1"/>
      <c r="M979" s="1"/>
      <c r="N979" s="1"/>
      <c r="O979" s="1"/>
      <c r="P979" s="1"/>
      <c r="Q979" s="1"/>
      <c r="R979" s="1"/>
      <c r="S979" s="1"/>
      <c r="T979" s="1"/>
      <c r="U979" s="1"/>
    </row>
    <row r="980" spans="2:21" ht="15" hidden="1" x14ac:dyDescent="0.25">
      <c r="B980" s="38"/>
      <c r="C980" s="1"/>
      <c r="D980" s="1"/>
      <c r="E980" s="1"/>
      <c r="F980" s="1"/>
      <c r="G980" s="1"/>
      <c r="H980" s="1"/>
      <c r="I980" s="27"/>
      <c r="J980" s="1"/>
      <c r="K980" s="1"/>
      <c r="L980" s="1"/>
      <c r="M980" s="1"/>
      <c r="N980" s="1"/>
      <c r="O980" s="1"/>
      <c r="P980" s="1"/>
      <c r="Q980" s="1"/>
      <c r="R980" s="1"/>
      <c r="S980" s="1"/>
      <c r="T980" s="1"/>
      <c r="U980" s="1"/>
    </row>
    <row r="981" spans="2:21" ht="15" hidden="1" x14ac:dyDescent="0.25">
      <c r="B981" s="38"/>
      <c r="C981" s="1"/>
      <c r="D981" s="1"/>
      <c r="E981" s="1"/>
      <c r="F981" s="1"/>
      <c r="G981" s="1"/>
      <c r="H981" s="1"/>
      <c r="I981" s="27"/>
      <c r="J981" s="1"/>
      <c r="K981" s="1"/>
      <c r="L981" s="1"/>
      <c r="M981" s="1"/>
      <c r="N981" s="1"/>
      <c r="O981" s="1"/>
      <c r="P981" s="1"/>
      <c r="Q981" s="1"/>
      <c r="R981" s="1"/>
      <c r="S981" s="1"/>
      <c r="T981" s="1"/>
      <c r="U981" s="1"/>
    </row>
    <row r="982" spans="2:21" ht="15" hidden="1" x14ac:dyDescent="0.25">
      <c r="B982" s="38"/>
      <c r="C982" s="1"/>
      <c r="D982" s="1"/>
      <c r="E982" s="1"/>
      <c r="F982" s="1"/>
      <c r="G982" s="1"/>
      <c r="H982" s="1"/>
      <c r="I982" s="27"/>
      <c r="J982" s="1"/>
      <c r="K982" s="1"/>
      <c r="L982" s="1"/>
      <c r="M982" s="1"/>
      <c r="N982" s="1"/>
      <c r="O982" s="1"/>
      <c r="P982" s="1"/>
      <c r="Q982" s="1"/>
      <c r="R982" s="1"/>
      <c r="S982" s="1"/>
      <c r="T982" s="1"/>
      <c r="U982" s="1"/>
    </row>
    <row r="983" spans="2:21" ht="15" hidden="1" x14ac:dyDescent="0.25">
      <c r="B983" s="38"/>
      <c r="C983" s="1"/>
      <c r="D983" s="1"/>
      <c r="E983" s="1"/>
      <c r="F983" s="1"/>
      <c r="G983" s="1"/>
      <c r="H983" s="1"/>
      <c r="I983" s="27"/>
      <c r="J983" s="1"/>
      <c r="K983" s="1"/>
      <c r="L983" s="1"/>
      <c r="M983" s="1"/>
      <c r="N983" s="1"/>
      <c r="O983" s="1"/>
      <c r="P983" s="1"/>
      <c r="Q983" s="1"/>
      <c r="R983" s="1"/>
      <c r="S983" s="1"/>
      <c r="T983" s="1"/>
      <c r="U983" s="1"/>
    </row>
    <row r="984" spans="2:21" ht="15" hidden="1" x14ac:dyDescent="0.25">
      <c r="B984" s="38"/>
      <c r="C984" s="1"/>
      <c r="D984" s="1"/>
      <c r="E984" s="1"/>
      <c r="F984" s="1"/>
      <c r="G984" s="1"/>
      <c r="H984" s="1"/>
      <c r="I984" s="27"/>
      <c r="J984" s="1"/>
      <c r="K984" s="1"/>
      <c r="L984" s="1"/>
      <c r="M984" s="1"/>
      <c r="N984" s="1"/>
      <c r="O984" s="1"/>
      <c r="P984" s="1"/>
      <c r="Q984" s="1"/>
      <c r="R984" s="1"/>
      <c r="S984" s="1"/>
      <c r="T984" s="1"/>
      <c r="U984" s="1"/>
    </row>
    <row r="985" spans="2:21" ht="15" hidden="1" x14ac:dyDescent="0.25">
      <c r="B985" s="38"/>
      <c r="C985" s="1"/>
      <c r="D985" s="1"/>
      <c r="E985" s="1"/>
      <c r="F985" s="1"/>
      <c r="G985" s="1"/>
      <c r="H985" s="1"/>
      <c r="I985" s="27"/>
      <c r="J985" s="1"/>
      <c r="K985" s="1"/>
      <c r="L985" s="1"/>
      <c r="M985" s="1"/>
      <c r="N985" s="1"/>
      <c r="O985" s="1"/>
      <c r="P985" s="1"/>
      <c r="Q985" s="1"/>
      <c r="R985" s="1"/>
      <c r="S985" s="1"/>
      <c r="T985" s="1"/>
      <c r="U985" s="1"/>
    </row>
    <row r="986" spans="2:21" ht="15" hidden="1" x14ac:dyDescent="0.25">
      <c r="B986" s="38"/>
      <c r="C986" s="1"/>
      <c r="D986" s="1"/>
      <c r="E986" s="1"/>
      <c r="F986" s="1"/>
      <c r="G986" s="1"/>
      <c r="H986" s="1"/>
      <c r="I986" s="27"/>
      <c r="J986" s="1"/>
      <c r="K986" s="1"/>
      <c r="L986" s="1"/>
      <c r="M986" s="1"/>
      <c r="N986" s="1"/>
      <c r="O986" s="1"/>
      <c r="P986" s="1"/>
      <c r="Q986" s="1"/>
      <c r="R986" s="1"/>
      <c r="S986" s="1"/>
      <c r="T986" s="1"/>
      <c r="U986" s="1"/>
    </row>
    <row r="987" spans="2:21" ht="15" hidden="1" x14ac:dyDescent="0.25">
      <c r="B987" s="38"/>
      <c r="C987" s="1"/>
      <c r="D987" s="1"/>
      <c r="E987" s="1"/>
      <c r="F987" s="1"/>
      <c r="G987" s="1"/>
      <c r="H987" s="1"/>
      <c r="I987" s="27"/>
      <c r="J987" s="1"/>
      <c r="K987" s="1"/>
      <c r="L987" s="1"/>
      <c r="M987" s="1"/>
      <c r="N987" s="1"/>
      <c r="O987" s="1"/>
      <c r="P987" s="1"/>
      <c r="Q987" s="1"/>
      <c r="R987" s="1"/>
      <c r="S987" s="1"/>
      <c r="T987" s="1"/>
      <c r="U987" s="1"/>
    </row>
    <row r="988" spans="2:21" ht="15" hidden="1" x14ac:dyDescent="0.25">
      <c r="B988" s="38"/>
      <c r="C988" s="1"/>
      <c r="D988" s="1"/>
      <c r="E988" s="1"/>
      <c r="F988" s="1"/>
      <c r="G988" s="1"/>
      <c r="H988" s="1"/>
      <c r="I988" s="27"/>
      <c r="J988" s="1"/>
      <c r="K988" s="1"/>
      <c r="L988" s="1"/>
      <c r="M988" s="1"/>
      <c r="N988" s="1"/>
      <c r="O988" s="1"/>
      <c r="P988" s="1"/>
      <c r="Q988" s="1"/>
      <c r="R988" s="1"/>
      <c r="S988" s="1"/>
      <c r="T988" s="1"/>
      <c r="U988" s="1"/>
    </row>
    <row r="989" spans="2:21" ht="15" hidden="1" x14ac:dyDescent="0.25">
      <c r="B989" s="38"/>
      <c r="C989" s="1"/>
      <c r="D989" s="1"/>
      <c r="E989" s="1"/>
      <c r="F989" s="1"/>
      <c r="G989" s="1"/>
      <c r="H989" s="1"/>
      <c r="I989" s="27"/>
      <c r="J989" s="1"/>
      <c r="K989" s="1"/>
      <c r="L989" s="1"/>
      <c r="M989" s="1"/>
      <c r="N989" s="1"/>
      <c r="O989" s="1"/>
      <c r="P989" s="1"/>
      <c r="Q989" s="1"/>
      <c r="R989" s="1"/>
      <c r="S989" s="1"/>
      <c r="T989" s="1"/>
      <c r="U989" s="1"/>
    </row>
    <row r="990" spans="2:21" ht="15" hidden="1" x14ac:dyDescent="0.25">
      <c r="B990" s="38"/>
      <c r="C990" s="1"/>
      <c r="D990" s="1"/>
      <c r="E990" s="1"/>
      <c r="F990" s="1"/>
      <c r="G990" s="1"/>
      <c r="H990" s="1"/>
      <c r="I990" s="27"/>
      <c r="J990" s="1"/>
      <c r="K990" s="1"/>
      <c r="L990" s="1"/>
      <c r="M990" s="1"/>
      <c r="N990" s="1"/>
      <c r="O990" s="1"/>
      <c r="P990" s="1"/>
      <c r="Q990" s="1"/>
      <c r="R990" s="1"/>
      <c r="S990" s="1"/>
      <c r="T990" s="1"/>
      <c r="U990" s="1"/>
    </row>
    <row r="991" spans="2:21" ht="15" hidden="1" x14ac:dyDescent="0.25">
      <c r="B991" s="38"/>
      <c r="C991" s="1"/>
      <c r="D991" s="1"/>
      <c r="E991" s="1"/>
      <c r="F991" s="1"/>
      <c r="G991" s="1"/>
      <c r="H991" s="1"/>
      <c r="I991" s="27"/>
      <c r="J991" s="1"/>
      <c r="K991" s="1"/>
      <c r="L991" s="1"/>
      <c r="M991" s="1"/>
      <c r="N991" s="1"/>
      <c r="O991" s="1"/>
      <c r="P991" s="1"/>
      <c r="Q991" s="1"/>
      <c r="R991" s="1"/>
      <c r="S991" s="1"/>
      <c r="T991" s="1"/>
      <c r="U991" s="1"/>
    </row>
    <row r="992" spans="2:21" ht="15" hidden="1" x14ac:dyDescent="0.25">
      <c r="B992" s="38"/>
      <c r="C992" s="1"/>
      <c r="D992" s="1"/>
      <c r="E992" s="1"/>
      <c r="F992" s="1"/>
      <c r="G992" s="1"/>
      <c r="H992" s="1"/>
      <c r="I992" s="27"/>
      <c r="J992" s="1"/>
      <c r="K992" s="1"/>
      <c r="L992" s="1"/>
      <c r="M992" s="1"/>
      <c r="N992" s="1"/>
      <c r="O992" s="1"/>
      <c r="P992" s="1"/>
      <c r="Q992" s="1"/>
      <c r="R992" s="1"/>
      <c r="S992" s="1"/>
      <c r="T992" s="1"/>
      <c r="U992" s="1"/>
    </row>
    <row r="993" spans="2:21" ht="15" hidden="1" x14ac:dyDescent="0.25">
      <c r="B993" s="38"/>
      <c r="C993" s="1"/>
      <c r="D993" s="1"/>
      <c r="E993" s="1"/>
      <c r="F993" s="1"/>
      <c r="G993" s="1"/>
      <c r="H993" s="1"/>
      <c r="I993" s="27"/>
      <c r="J993" s="1"/>
      <c r="K993" s="1"/>
      <c r="L993" s="1"/>
      <c r="M993" s="1"/>
      <c r="N993" s="1"/>
      <c r="O993" s="1"/>
      <c r="P993" s="1"/>
      <c r="Q993" s="1"/>
      <c r="R993" s="1"/>
      <c r="S993" s="1"/>
      <c r="T993" s="1"/>
      <c r="U993" s="1"/>
    </row>
    <row r="994" spans="2:21" ht="15" hidden="1" x14ac:dyDescent="0.25">
      <c r="B994" s="38"/>
      <c r="C994" s="1"/>
      <c r="D994" s="1"/>
      <c r="E994" s="1"/>
      <c r="F994" s="1"/>
      <c r="G994" s="1"/>
      <c r="H994" s="1"/>
      <c r="I994" s="27"/>
      <c r="J994" s="1"/>
      <c r="K994" s="1"/>
      <c r="L994" s="1"/>
      <c r="M994" s="1"/>
      <c r="N994" s="1"/>
      <c r="O994" s="1"/>
      <c r="P994" s="1"/>
      <c r="Q994" s="1"/>
      <c r="R994" s="1"/>
      <c r="S994" s="1"/>
      <c r="T994" s="1"/>
      <c r="U994" s="1"/>
    </row>
    <row r="995" spans="2:21" ht="15" hidden="1" x14ac:dyDescent="0.25">
      <c r="B995" s="38"/>
      <c r="C995" s="1"/>
      <c r="D995" s="1"/>
      <c r="E995" s="1"/>
      <c r="F995" s="1"/>
      <c r="G995" s="1"/>
      <c r="H995" s="1"/>
      <c r="I995" s="27"/>
      <c r="J995" s="1"/>
      <c r="K995" s="1"/>
      <c r="L995" s="1"/>
      <c r="M995" s="1"/>
      <c r="N995" s="1"/>
      <c r="O995" s="1"/>
      <c r="P995" s="1"/>
      <c r="Q995" s="1"/>
      <c r="R995" s="1"/>
      <c r="S995" s="1"/>
      <c r="T995" s="1"/>
      <c r="U995" s="1"/>
    </row>
    <row r="996" spans="2:21" ht="15" hidden="1" x14ac:dyDescent="0.25">
      <c r="B996" s="38"/>
      <c r="C996" s="1"/>
      <c r="D996" s="1"/>
      <c r="E996" s="1"/>
      <c r="F996" s="1"/>
      <c r="G996" s="1"/>
      <c r="H996" s="1"/>
      <c r="I996" s="27"/>
      <c r="J996" s="1"/>
      <c r="K996" s="1"/>
      <c r="L996" s="1"/>
      <c r="M996" s="1"/>
      <c r="N996" s="1"/>
      <c r="O996" s="1"/>
      <c r="P996" s="1"/>
      <c r="Q996" s="1"/>
      <c r="R996" s="1"/>
      <c r="S996" s="1"/>
      <c r="T996" s="1"/>
      <c r="U996" s="1"/>
    </row>
    <row r="997" spans="2:21" ht="15" hidden="1" x14ac:dyDescent="0.25">
      <c r="B997" s="38"/>
      <c r="C997" s="1"/>
      <c r="D997" s="1"/>
      <c r="E997" s="1"/>
      <c r="F997" s="1"/>
      <c r="G997" s="1"/>
      <c r="H997" s="1"/>
      <c r="I997" s="27"/>
      <c r="J997" s="1"/>
      <c r="K997" s="1"/>
      <c r="L997" s="1"/>
      <c r="M997" s="1"/>
      <c r="N997" s="1"/>
      <c r="O997" s="1"/>
      <c r="P997" s="1"/>
      <c r="Q997" s="1"/>
      <c r="R997" s="1"/>
      <c r="S997" s="1"/>
      <c r="T997" s="1"/>
      <c r="U997" s="1"/>
    </row>
    <row r="998" spans="2:21" ht="15" hidden="1" x14ac:dyDescent="0.25">
      <c r="B998" s="38"/>
      <c r="C998" s="1"/>
      <c r="D998" s="1"/>
      <c r="E998" s="1"/>
      <c r="F998" s="1"/>
      <c r="G998" s="1"/>
      <c r="H998" s="1"/>
      <c r="I998" s="27"/>
      <c r="J998" s="1"/>
      <c r="K998" s="1"/>
      <c r="L998" s="1"/>
      <c r="M998" s="1"/>
      <c r="N998" s="1"/>
      <c r="O998" s="1"/>
      <c r="P998" s="1"/>
      <c r="Q998" s="1"/>
      <c r="R998" s="1"/>
      <c r="S998" s="1"/>
      <c r="T998" s="1"/>
      <c r="U998" s="1"/>
    </row>
    <row r="999" spans="2:21" ht="15" hidden="1" x14ac:dyDescent="0.25">
      <c r="B999" s="38"/>
      <c r="C999" s="1"/>
      <c r="D999" s="1"/>
      <c r="E999" s="1"/>
      <c r="F999" s="1"/>
      <c r="G999" s="1"/>
      <c r="H999" s="1"/>
      <c r="I999" s="27"/>
      <c r="J999" s="1"/>
      <c r="K999" s="1"/>
      <c r="L999" s="1"/>
      <c r="M999" s="1"/>
      <c r="N999" s="1"/>
      <c r="O999" s="1"/>
      <c r="P999" s="1"/>
      <c r="Q999" s="1"/>
      <c r="R999" s="1"/>
      <c r="S999" s="1"/>
      <c r="T999" s="1"/>
      <c r="U999" s="1"/>
    </row>
    <row r="1000" spans="2:21" ht="15" hidden="1" x14ac:dyDescent="0.25">
      <c r="B1000" s="38"/>
      <c r="C1000" s="1"/>
      <c r="D1000" s="1"/>
      <c r="E1000" s="1"/>
      <c r="F1000" s="1"/>
      <c r="G1000" s="1"/>
      <c r="H1000" s="1"/>
      <c r="I1000" s="27"/>
      <c r="J1000" s="1"/>
      <c r="K1000" s="1"/>
      <c r="L1000" s="1"/>
      <c r="M1000" s="1"/>
      <c r="N1000" s="1"/>
      <c r="O1000" s="1"/>
      <c r="P1000" s="1"/>
      <c r="Q1000" s="1"/>
      <c r="R1000" s="1"/>
      <c r="S1000" s="1"/>
      <c r="T1000" s="1"/>
      <c r="U1000" s="1"/>
    </row>
    <row r="1001" spans="2:21" ht="15" hidden="1" x14ac:dyDescent="0.25">
      <c r="B1001" s="38"/>
      <c r="C1001" s="1"/>
      <c r="D1001" s="1"/>
      <c r="E1001" s="1"/>
      <c r="F1001" s="1"/>
      <c r="G1001" s="1"/>
      <c r="H1001" s="1"/>
      <c r="I1001" s="27"/>
      <c r="J1001" s="1"/>
      <c r="K1001" s="1"/>
      <c r="L1001" s="1"/>
      <c r="M1001" s="1"/>
      <c r="N1001" s="1"/>
      <c r="O1001" s="1"/>
      <c r="P1001" s="1"/>
      <c r="Q1001" s="1"/>
      <c r="R1001" s="1"/>
      <c r="S1001" s="1"/>
      <c r="T1001" s="1"/>
      <c r="U1001" s="1"/>
    </row>
  </sheetData>
  <sheetProtection algorithmName="SHA-512" hashValue="U7/kq2Gtylim7Cgmqay/LB3y08qCF3T1fR00xnvhZazuDwwwawgE/3xkBBRg7MtnvPPbKaHgYfCKwjZw3bCyjg==" saltValue="lWNqQtDl5H69aUTe1jLw4w==" spinCount="100000" sheet="1" objects="1" scenarios="1"/>
  <mergeCells count="7">
    <mergeCell ref="B19:H19"/>
    <mergeCell ref="H2:H3"/>
    <mergeCell ref="C2:C3"/>
    <mergeCell ref="B2:B3"/>
    <mergeCell ref="E2:E3"/>
    <mergeCell ref="F2:F3"/>
    <mergeCell ref="G2:G3"/>
  </mergeCells>
  <conditionalFormatting sqref="D4:D17">
    <cfRule type="dataBar" priority="1">
      <dataBar>
        <cfvo type="min"/>
        <cfvo type="max"/>
        <color rgb="FF63C384"/>
      </dataBar>
      <extLst>
        <ext xmlns:x14="http://schemas.microsoft.com/office/spreadsheetml/2009/9/main" uri="{B025F937-C7B1-47D3-B67F-A62EFF666E3E}">
          <x14:id>{F51EF74E-3EA5-44C5-8CD5-3B96C0CFBB8C}</x14:id>
        </ext>
      </extLst>
    </cfRule>
  </conditionalFormatting>
  <conditionalFormatting sqref="E4:E17">
    <cfRule type="dataBar" priority="7">
      <dataBar>
        <cfvo type="min"/>
        <cfvo type="max"/>
        <color rgb="FF63C384"/>
      </dataBar>
      <extLst>
        <ext xmlns:x14="http://schemas.microsoft.com/office/spreadsheetml/2009/9/main" uri="{B025F937-C7B1-47D3-B67F-A62EFF666E3E}">
          <x14:id>{2BB8BD34-3611-4EB9-9B0E-6A5F965E5283}</x14:id>
        </ext>
      </extLst>
    </cfRule>
  </conditionalFormatting>
  <conditionalFormatting sqref="E4:E18 H4:H18">
    <cfRule type="dataBar" priority="3">
      <dataBar>
        <cfvo type="min"/>
        <cfvo type="max"/>
        <color rgb="FFFF555A"/>
      </dataBar>
      <extLst>
        <ext xmlns:x14="http://schemas.microsoft.com/office/spreadsheetml/2009/9/main" uri="{B025F937-C7B1-47D3-B67F-A62EFF666E3E}">
          <x14:id>{F15EBAC1-2305-4428-9C96-F8C1248BC604}</x14:id>
        </ext>
      </extLst>
    </cfRule>
  </conditionalFormatting>
  <conditionalFormatting sqref="G4:H17">
    <cfRule type="dataBar" priority="6">
      <dataBar>
        <cfvo type="min"/>
        <cfvo type="max"/>
        <color rgb="FFFFB628"/>
      </dataBar>
      <extLst>
        <ext xmlns:x14="http://schemas.microsoft.com/office/spreadsheetml/2009/9/main" uri="{B025F937-C7B1-47D3-B67F-A62EFF666E3E}">
          <x14:id>{5DA77347-906A-4CD3-82D4-A721190094C0}</x14:id>
        </ext>
      </extLst>
    </cfRule>
  </conditionalFormatting>
  <conditionalFormatting sqref="H4:H17">
    <cfRule type="dataBar" priority="2">
      <dataBar>
        <cfvo type="min"/>
        <cfvo type="max"/>
        <color rgb="FFFF555A"/>
      </dataBar>
      <extLst>
        <ext xmlns:x14="http://schemas.microsoft.com/office/spreadsheetml/2009/9/main" uri="{B025F937-C7B1-47D3-B67F-A62EFF666E3E}">
          <x14:id>{1F22A285-68DD-4412-A8A5-66327FD69EEB}</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F51EF74E-3EA5-44C5-8CD5-3B96C0CFBB8C}">
            <x14:dataBar minLength="0" maxLength="100" border="1" negativeBarBorderColorSameAsPositive="0">
              <x14:cfvo type="autoMin"/>
              <x14:cfvo type="autoMax"/>
              <x14:borderColor rgb="FF63C384"/>
              <x14:negativeFillColor rgb="FFFF0000"/>
              <x14:negativeBorderColor rgb="FFFF0000"/>
              <x14:axisColor rgb="FF000000"/>
            </x14:dataBar>
          </x14:cfRule>
          <xm:sqref>D4:D17</xm:sqref>
        </x14:conditionalFormatting>
        <x14:conditionalFormatting xmlns:xm="http://schemas.microsoft.com/office/excel/2006/main">
          <x14:cfRule type="dataBar" id="{2BB8BD34-3611-4EB9-9B0E-6A5F965E5283}">
            <x14:dataBar minLength="0" maxLength="100" border="1" negativeBarBorderColorSameAsPositive="0">
              <x14:cfvo type="autoMin"/>
              <x14:cfvo type="autoMax"/>
              <x14:borderColor rgb="FF63C384"/>
              <x14:negativeFillColor rgb="FFFF0000"/>
              <x14:negativeBorderColor rgb="FFFF0000"/>
              <x14:axisColor rgb="FF000000"/>
            </x14:dataBar>
          </x14:cfRule>
          <xm:sqref>E4:E17</xm:sqref>
        </x14:conditionalFormatting>
        <x14:conditionalFormatting xmlns:xm="http://schemas.microsoft.com/office/excel/2006/main">
          <x14:cfRule type="dataBar" id="{F15EBAC1-2305-4428-9C96-F8C1248BC604}">
            <x14:dataBar minLength="0" maxLength="100" border="1" negativeBarBorderColorSameAsPositive="0">
              <x14:cfvo type="autoMin"/>
              <x14:cfvo type="autoMax"/>
              <x14:borderColor rgb="FFFF555A"/>
              <x14:negativeFillColor rgb="FFFF0000"/>
              <x14:negativeBorderColor rgb="FFFF0000"/>
              <x14:axisColor rgb="FF000000"/>
            </x14:dataBar>
          </x14:cfRule>
          <xm:sqref>E4:E18 H4:H18</xm:sqref>
        </x14:conditionalFormatting>
        <x14:conditionalFormatting xmlns:xm="http://schemas.microsoft.com/office/excel/2006/main">
          <x14:cfRule type="dataBar" id="{5DA77347-906A-4CD3-82D4-A721190094C0}">
            <x14:dataBar minLength="0" maxLength="100" border="1" negativeBarBorderColorSameAsPositive="0">
              <x14:cfvo type="autoMin"/>
              <x14:cfvo type="autoMax"/>
              <x14:borderColor rgb="FFFFB628"/>
              <x14:negativeFillColor rgb="FFFF0000"/>
              <x14:negativeBorderColor rgb="FFFF0000"/>
              <x14:axisColor rgb="FF000000"/>
            </x14:dataBar>
          </x14:cfRule>
          <xm:sqref>G4:H17</xm:sqref>
        </x14:conditionalFormatting>
        <x14:conditionalFormatting xmlns:xm="http://schemas.microsoft.com/office/excel/2006/main">
          <x14:cfRule type="dataBar" id="{1F22A285-68DD-4412-A8A5-66327FD69EEB}">
            <x14:dataBar minLength="0" maxLength="100" border="1" negativeBarBorderColorSameAsPositive="0">
              <x14:cfvo type="autoMin"/>
              <x14:cfvo type="autoMax"/>
              <x14:borderColor rgb="FFFF555A"/>
              <x14:negativeFillColor rgb="FFFF0000"/>
              <x14:negativeBorderColor rgb="FFFF0000"/>
              <x14:axisColor rgb="FF000000"/>
            </x14:dataBar>
          </x14:cfRule>
          <xm:sqref>H4:H17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outlinePr summaryBelow="0" summaryRight="0"/>
  </sheetPr>
  <dimension ref="A1:DI1000"/>
  <sheetViews>
    <sheetView workbookViewId="0">
      <selection activeCell="C5" sqref="C5:E5"/>
    </sheetView>
  </sheetViews>
  <sheetFormatPr defaultColWidth="0" defaultRowHeight="15.75" customHeight="1" zeroHeight="1" x14ac:dyDescent="0.25"/>
  <cols>
    <col min="1" max="1" width="2" style="30" customWidth="1"/>
    <col min="2" max="2" width="8.33203125" bestFit="1" customWidth="1"/>
    <col min="3" max="3" width="10.6640625" bestFit="1" customWidth="1"/>
    <col min="4" max="4" width="8.6640625" customWidth="1"/>
    <col min="5" max="5" width="13.88671875" bestFit="1" customWidth="1"/>
    <col min="6" max="6" width="9.5546875" bestFit="1" customWidth="1"/>
    <col min="7" max="7" width="11.21875" bestFit="1" customWidth="1"/>
    <col min="8" max="8" width="2" style="30" customWidth="1"/>
    <col min="9" max="9" width="8.33203125" bestFit="1" customWidth="1"/>
    <col min="10" max="10" width="10.6640625" bestFit="1" customWidth="1"/>
    <col min="11" max="11" width="9.44140625" bestFit="1" customWidth="1"/>
    <col min="12" max="12" width="13.88671875" bestFit="1" customWidth="1"/>
    <col min="13" max="13" width="9.5546875" bestFit="1" customWidth="1"/>
    <col min="14" max="14" width="11.21875" bestFit="1" customWidth="1"/>
    <col min="15" max="15" width="2" style="30" customWidth="1"/>
    <col min="16" max="16" width="8.33203125" bestFit="1" customWidth="1"/>
    <col min="17" max="17" width="10.6640625" bestFit="1" customWidth="1"/>
    <col min="18" max="18" width="9.44140625" bestFit="1" customWidth="1"/>
    <col min="19" max="19" width="13.88671875" bestFit="1" customWidth="1"/>
    <col min="20" max="20" width="9.5546875" bestFit="1" customWidth="1"/>
    <col min="21" max="21" width="11.21875" bestFit="1" customWidth="1"/>
    <col min="22" max="22" width="2" style="30" customWidth="1"/>
    <col min="23" max="23" width="8.33203125" bestFit="1" customWidth="1"/>
    <col min="24" max="24" width="10.6640625" bestFit="1" customWidth="1"/>
    <col min="25" max="25" width="11.21875" bestFit="1" customWidth="1"/>
    <col min="26" max="26" width="13.88671875" bestFit="1" customWidth="1"/>
    <col min="27" max="27" width="9.5546875" bestFit="1" customWidth="1"/>
    <col min="28" max="28" width="11.21875" bestFit="1" customWidth="1"/>
    <col min="29" max="29" width="2" style="30" customWidth="1"/>
    <col min="30" max="30" width="8.33203125" bestFit="1" customWidth="1"/>
    <col min="31" max="31" width="10.6640625" bestFit="1" customWidth="1"/>
    <col min="32" max="32" width="9.44140625" bestFit="1" customWidth="1"/>
    <col min="33" max="33" width="13.88671875" bestFit="1" customWidth="1"/>
    <col min="34" max="34" width="9.5546875" bestFit="1" customWidth="1"/>
    <col min="35" max="35" width="11.21875" bestFit="1" customWidth="1"/>
    <col min="36" max="36" width="2" style="30" customWidth="1"/>
    <col min="37" max="37" width="8.33203125" bestFit="1" customWidth="1"/>
    <col min="38" max="38" width="10.6640625" bestFit="1" customWidth="1"/>
    <col min="39" max="39" width="7.6640625" bestFit="1" customWidth="1"/>
    <col min="40" max="40" width="13.88671875" bestFit="1" customWidth="1"/>
    <col min="41" max="41" width="9.5546875" bestFit="1" customWidth="1"/>
    <col min="42" max="42" width="11.21875" bestFit="1" customWidth="1"/>
    <col min="43" max="43" width="2" style="30" customWidth="1"/>
    <col min="44" max="44" width="8.33203125" bestFit="1" customWidth="1"/>
    <col min="45" max="45" width="10.6640625" bestFit="1" customWidth="1"/>
    <col min="46" max="46" width="9.44140625" bestFit="1" customWidth="1"/>
    <col min="47" max="47" width="13.88671875" bestFit="1" customWidth="1"/>
    <col min="48" max="48" width="9.5546875" bestFit="1" customWidth="1"/>
    <col min="49" max="49" width="11.21875" bestFit="1" customWidth="1"/>
    <col min="50" max="50" width="2" style="30" customWidth="1"/>
    <col min="51" max="51" width="8.33203125" bestFit="1" customWidth="1"/>
    <col min="52" max="52" width="10.6640625" bestFit="1" customWidth="1"/>
    <col min="53" max="53" width="7.6640625" bestFit="1" customWidth="1"/>
    <col min="54" max="54" width="13.88671875" bestFit="1" customWidth="1"/>
    <col min="55" max="55" width="9.5546875" bestFit="1" customWidth="1"/>
    <col min="56" max="56" width="11.21875" bestFit="1" customWidth="1"/>
    <col min="57" max="57" width="2" style="30" customWidth="1"/>
    <col min="58" max="58" width="8.33203125" bestFit="1" customWidth="1"/>
    <col min="59" max="59" width="10.6640625" bestFit="1" customWidth="1"/>
    <col min="60" max="60" width="9.44140625" bestFit="1" customWidth="1"/>
    <col min="61" max="61" width="13.88671875" bestFit="1" customWidth="1"/>
    <col min="62" max="62" width="9.5546875" bestFit="1" customWidth="1"/>
    <col min="63" max="63" width="11.21875" bestFit="1" customWidth="1"/>
    <col min="64" max="64" width="2" style="30" customWidth="1"/>
    <col min="65" max="65" width="8.33203125" bestFit="1" customWidth="1"/>
    <col min="66" max="66" width="10.6640625" bestFit="1" customWidth="1"/>
    <col min="67" max="67" width="7.6640625" bestFit="1" customWidth="1"/>
    <col min="68" max="68" width="13.88671875" bestFit="1" customWidth="1"/>
    <col min="69" max="69" width="9.5546875" bestFit="1" customWidth="1"/>
    <col min="70" max="70" width="11.21875" bestFit="1" customWidth="1"/>
    <col min="71" max="71" width="2" style="30" customWidth="1"/>
    <col min="72" max="72" width="8.33203125" bestFit="1" customWidth="1"/>
    <col min="73" max="73" width="10.6640625" bestFit="1" customWidth="1"/>
    <col min="74" max="74" width="9.44140625" bestFit="1" customWidth="1"/>
    <col min="75" max="75" width="13.88671875" bestFit="1" customWidth="1"/>
    <col min="76" max="76" width="9.5546875" bestFit="1" customWidth="1"/>
    <col min="77" max="77" width="11.21875" bestFit="1" customWidth="1"/>
    <col min="78" max="78" width="2" style="30" customWidth="1"/>
    <col min="79" max="79" width="8.33203125" bestFit="1" customWidth="1"/>
    <col min="80" max="80" width="10.6640625" bestFit="1" customWidth="1"/>
    <col min="81" max="81" width="9.44140625" bestFit="1" customWidth="1"/>
    <col min="82" max="82" width="13.88671875" bestFit="1" customWidth="1"/>
    <col min="83" max="83" width="9.5546875" bestFit="1" customWidth="1"/>
    <col min="84" max="84" width="11.21875" bestFit="1" customWidth="1"/>
    <col min="85" max="85" width="2" style="30" customWidth="1"/>
    <col min="86" max="86" width="8.33203125" bestFit="1" customWidth="1"/>
    <col min="87" max="87" width="10.6640625" bestFit="1" customWidth="1"/>
    <col min="88" max="88" width="9.44140625" bestFit="1" customWidth="1"/>
    <col min="89" max="89" width="13.88671875" bestFit="1" customWidth="1"/>
    <col min="90" max="90" width="9.5546875" bestFit="1" customWidth="1"/>
    <col min="91" max="91" width="11.21875" bestFit="1" customWidth="1"/>
    <col min="92" max="92" width="2" style="30" customWidth="1"/>
    <col min="93" max="93" width="8.33203125" bestFit="1" customWidth="1"/>
    <col min="94" max="94" width="10.6640625" bestFit="1" customWidth="1"/>
    <col min="95" max="95" width="9.44140625" bestFit="1" customWidth="1"/>
    <col min="96" max="96" width="13.88671875" bestFit="1" customWidth="1"/>
    <col min="97" max="97" width="9.5546875" bestFit="1" customWidth="1"/>
    <col min="98" max="98" width="11.21875" bestFit="1" customWidth="1"/>
    <col min="99" max="99" width="2" style="30" customWidth="1"/>
    <col min="100" max="102" width="12.5546875" hidden="1" customWidth="1"/>
    <col min="103" max="103" width="14" hidden="1" customWidth="1"/>
    <col min="104" max="105" width="12.5546875" hidden="1" customWidth="1"/>
    <col min="106" max="106" width="2.44140625" hidden="1" customWidth="1"/>
    <col min="107" max="109" width="12.5546875" hidden="1" customWidth="1"/>
    <col min="110" max="110" width="14" hidden="1" customWidth="1"/>
    <col min="111" max="112" width="12.5546875" hidden="1" customWidth="1"/>
    <col min="113" max="113" width="2.6640625" hidden="1" customWidth="1"/>
    <col min="114" max="16384" width="12.5546875" hidden="1"/>
  </cols>
  <sheetData>
    <row r="1" spans="1:113" s="36" customFormat="1" ht="15.75" customHeight="1" x14ac:dyDescent="0.3">
      <c r="A1" s="34"/>
      <c r="B1" s="93" t="s">
        <v>33</v>
      </c>
      <c r="C1" s="93"/>
      <c r="D1" s="93"/>
      <c r="E1" s="93"/>
      <c r="F1" s="93"/>
      <c r="G1" s="93"/>
      <c r="H1" s="35"/>
      <c r="I1" s="93" t="s">
        <v>34</v>
      </c>
      <c r="J1" s="93"/>
      <c r="K1" s="93"/>
      <c r="L1" s="93"/>
      <c r="M1" s="93"/>
      <c r="N1" s="93"/>
      <c r="O1" s="35"/>
      <c r="P1" s="93" t="s">
        <v>35</v>
      </c>
      <c r="Q1" s="93"/>
      <c r="R1" s="93"/>
      <c r="S1" s="93"/>
      <c r="T1" s="93"/>
      <c r="U1" s="93"/>
      <c r="V1" s="34"/>
      <c r="W1" s="93" t="s">
        <v>36</v>
      </c>
      <c r="X1" s="93"/>
      <c r="Y1" s="93"/>
      <c r="Z1" s="93"/>
      <c r="AA1" s="93"/>
      <c r="AB1" s="93"/>
      <c r="AC1" s="34"/>
      <c r="AD1" s="93" t="s">
        <v>37</v>
      </c>
      <c r="AE1" s="93"/>
      <c r="AF1" s="93"/>
      <c r="AG1" s="93"/>
      <c r="AH1" s="93"/>
      <c r="AI1" s="93"/>
      <c r="AJ1" s="35"/>
      <c r="AK1" s="93" t="s">
        <v>38</v>
      </c>
      <c r="AL1" s="93"/>
      <c r="AM1" s="93"/>
      <c r="AN1" s="93"/>
      <c r="AO1" s="93"/>
      <c r="AP1" s="93"/>
      <c r="AQ1" s="35"/>
      <c r="AR1" s="93" t="s">
        <v>39</v>
      </c>
      <c r="AS1" s="93"/>
      <c r="AT1" s="93"/>
      <c r="AU1" s="93"/>
      <c r="AV1" s="93"/>
      <c r="AW1" s="93"/>
      <c r="AX1" s="35"/>
      <c r="AY1" s="93" t="s">
        <v>40</v>
      </c>
      <c r="AZ1" s="93"/>
      <c r="BA1" s="93"/>
      <c r="BB1" s="93"/>
      <c r="BC1" s="93"/>
      <c r="BD1" s="93"/>
      <c r="BE1" s="34"/>
      <c r="BF1" s="93" t="s">
        <v>41</v>
      </c>
      <c r="BG1" s="93"/>
      <c r="BH1" s="93"/>
      <c r="BI1" s="93"/>
      <c r="BJ1" s="93"/>
      <c r="BK1" s="93"/>
      <c r="BL1" s="34"/>
      <c r="BM1" s="93" t="s">
        <v>42</v>
      </c>
      <c r="BN1" s="93"/>
      <c r="BO1" s="93"/>
      <c r="BP1" s="93"/>
      <c r="BQ1" s="93"/>
      <c r="BR1" s="93"/>
      <c r="BS1" s="34"/>
      <c r="BT1" s="94" t="s">
        <v>43</v>
      </c>
      <c r="BU1" s="94"/>
      <c r="BV1" s="94"/>
      <c r="BW1" s="94"/>
      <c r="BX1" s="94"/>
      <c r="BY1" s="94"/>
      <c r="BZ1" s="34"/>
      <c r="CA1" s="93" t="s">
        <v>44</v>
      </c>
      <c r="CB1" s="93"/>
      <c r="CC1" s="93"/>
      <c r="CD1" s="93"/>
      <c r="CE1" s="93"/>
      <c r="CF1" s="93"/>
      <c r="CG1" s="34"/>
      <c r="CH1" s="93" t="s">
        <v>45</v>
      </c>
      <c r="CI1" s="93"/>
      <c r="CJ1" s="93"/>
      <c r="CK1" s="93"/>
      <c r="CL1" s="93"/>
      <c r="CM1" s="93"/>
      <c r="CN1" s="34"/>
      <c r="CO1" s="93" t="s">
        <v>46</v>
      </c>
      <c r="CP1" s="93"/>
      <c r="CQ1" s="93"/>
      <c r="CR1" s="93"/>
      <c r="CS1" s="93"/>
      <c r="CT1" s="93"/>
      <c r="CU1" s="34"/>
      <c r="DB1" s="34"/>
      <c r="DI1" s="34"/>
    </row>
    <row r="2" spans="1:113" ht="39.6" x14ac:dyDescent="0.25">
      <c r="A2" s="91"/>
      <c r="B2" s="10" t="s">
        <v>20</v>
      </c>
      <c r="C2" s="11">
        <v>8.5</v>
      </c>
      <c r="D2" s="10" t="s">
        <v>21</v>
      </c>
      <c r="E2" s="12">
        <v>5000000</v>
      </c>
      <c r="F2" s="10" t="s">
        <v>28</v>
      </c>
      <c r="G2" s="11">
        <v>300</v>
      </c>
      <c r="H2" s="26"/>
      <c r="I2" s="10" t="s">
        <v>20</v>
      </c>
      <c r="J2" s="11">
        <v>8.5</v>
      </c>
      <c r="K2" s="10" t="s">
        <v>21</v>
      </c>
      <c r="L2" s="12">
        <f>BW2</f>
        <v>5000000</v>
      </c>
      <c r="M2" s="10" t="s">
        <v>28</v>
      </c>
      <c r="N2" s="11">
        <f>BY2</f>
        <v>300</v>
      </c>
      <c r="O2" s="26"/>
      <c r="P2" s="10" t="s">
        <v>20</v>
      </c>
      <c r="Q2" s="11">
        <v>8.5</v>
      </c>
      <c r="R2" s="10" t="s">
        <v>21</v>
      </c>
      <c r="S2" s="12">
        <f>L2</f>
        <v>5000000</v>
      </c>
      <c r="T2" s="10" t="s">
        <v>28</v>
      </c>
      <c r="U2" s="11">
        <f>N2</f>
        <v>300</v>
      </c>
      <c r="V2" s="31"/>
      <c r="W2" s="10" t="s">
        <v>20</v>
      </c>
      <c r="X2" s="11">
        <f>C2</f>
        <v>8.5</v>
      </c>
      <c r="Y2" s="10" t="s">
        <v>21</v>
      </c>
      <c r="Z2" s="12">
        <f>E2</f>
        <v>5000000</v>
      </c>
      <c r="AA2" s="10" t="s">
        <v>28</v>
      </c>
      <c r="AB2" s="11">
        <f>G2</f>
        <v>300</v>
      </c>
      <c r="AC2" s="31"/>
      <c r="AD2" s="10" t="s">
        <v>20</v>
      </c>
      <c r="AE2" s="11">
        <f>X2</f>
        <v>8.5</v>
      </c>
      <c r="AF2" s="10" t="s">
        <v>21</v>
      </c>
      <c r="AG2" s="12">
        <f>Z2</f>
        <v>5000000</v>
      </c>
      <c r="AH2" s="10" t="s">
        <v>28</v>
      </c>
      <c r="AI2" s="11">
        <f>AB2</f>
        <v>300</v>
      </c>
      <c r="AJ2" s="26"/>
      <c r="AK2" s="10" t="s">
        <v>20</v>
      </c>
      <c r="AL2" s="11">
        <v>8.5</v>
      </c>
      <c r="AM2" s="10" t="s">
        <v>21</v>
      </c>
      <c r="AN2" s="12">
        <f>AU2</f>
        <v>5000000</v>
      </c>
      <c r="AO2" s="10" t="s">
        <v>28</v>
      </c>
      <c r="AP2" s="11">
        <f>AW2</f>
        <v>300</v>
      </c>
      <c r="AQ2" s="26"/>
      <c r="AR2" s="10" t="s">
        <v>20</v>
      </c>
      <c r="AS2" s="11">
        <v>8.5</v>
      </c>
      <c r="AT2" s="10" t="s">
        <v>21</v>
      </c>
      <c r="AU2" s="12">
        <f>S2</f>
        <v>5000000</v>
      </c>
      <c r="AV2" s="10" t="s">
        <v>28</v>
      </c>
      <c r="AW2" s="11">
        <f>U2</f>
        <v>300</v>
      </c>
      <c r="AX2" s="26"/>
      <c r="AY2" s="10" t="s">
        <v>20</v>
      </c>
      <c r="AZ2" s="11">
        <f>AE2</f>
        <v>8.5</v>
      </c>
      <c r="BA2" s="10" t="s">
        <v>21</v>
      </c>
      <c r="BB2" s="12">
        <f>AG2</f>
        <v>5000000</v>
      </c>
      <c r="BC2" s="10" t="s">
        <v>28</v>
      </c>
      <c r="BD2" s="11">
        <f>AB2</f>
        <v>300</v>
      </c>
      <c r="BE2" s="31"/>
      <c r="BF2" s="10" t="s">
        <v>20</v>
      </c>
      <c r="BG2" s="11">
        <v>8.5</v>
      </c>
      <c r="BH2" s="10" t="s">
        <v>21</v>
      </c>
      <c r="BI2" s="12">
        <f>BB2</f>
        <v>5000000</v>
      </c>
      <c r="BJ2" s="10" t="s">
        <v>28</v>
      </c>
      <c r="BK2" s="11">
        <f>AI2</f>
        <v>300</v>
      </c>
      <c r="BL2" s="31"/>
      <c r="BM2" s="10" t="s">
        <v>20</v>
      </c>
      <c r="BN2" s="11">
        <v>8.5</v>
      </c>
      <c r="BO2" s="10" t="s">
        <v>21</v>
      </c>
      <c r="BP2" s="12">
        <f>BI2</f>
        <v>5000000</v>
      </c>
      <c r="BQ2" s="10" t="s">
        <v>28</v>
      </c>
      <c r="BR2" s="11">
        <f>BK2</f>
        <v>300</v>
      </c>
      <c r="BS2" s="31"/>
      <c r="BT2" s="10" t="s">
        <v>20</v>
      </c>
      <c r="BU2" s="11">
        <v>8.5</v>
      </c>
      <c r="BV2" s="10" t="s">
        <v>21</v>
      </c>
      <c r="BW2" s="12">
        <f>BP2</f>
        <v>5000000</v>
      </c>
      <c r="BX2" s="10" t="s">
        <v>28</v>
      </c>
      <c r="BY2" s="11">
        <f>BR2</f>
        <v>300</v>
      </c>
      <c r="BZ2" s="31"/>
      <c r="CA2" s="10" t="s">
        <v>20</v>
      </c>
      <c r="CB2" s="11">
        <v>8.5</v>
      </c>
      <c r="CC2" s="10" t="s">
        <v>21</v>
      </c>
      <c r="CD2" s="12">
        <f>L2</f>
        <v>5000000</v>
      </c>
      <c r="CE2" s="10" t="s">
        <v>28</v>
      </c>
      <c r="CF2" s="11">
        <f>N2</f>
        <v>300</v>
      </c>
      <c r="CG2" s="31"/>
      <c r="CH2" s="10" t="s">
        <v>20</v>
      </c>
      <c r="CI2" s="11">
        <v>8.5</v>
      </c>
      <c r="CJ2" s="10" t="s">
        <v>21</v>
      </c>
      <c r="CK2" s="12">
        <f>AN2</f>
        <v>5000000</v>
      </c>
      <c r="CL2" s="10" t="s">
        <v>28</v>
      </c>
      <c r="CM2" s="11">
        <f>AP2</f>
        <v>300</v>
      </c>
      <c r="CN2" s="31"/>
      <c r="CO2" s="10" t="s">
        <v>20</v>
      </c>
      <c r="CP2" s="11">
        <v>8.5</v>
      </c>
      <c r="CQ2" s="10" t="s">
        <v>21</v>
      </c>
      <c r="CR2" s="12">
        <f>AU2</f>
        <v>5000000</v>
      </c>
      <c r="CS2" s="10" t="s">
        <v>28</v>
      </c>
      <c r="CT2" s="11">
        <f>AW2</f>
        <v>300</v>
      </c>
      <c r="CU2" s="31"/>
      <c r="DB2" s="20"/>
      <c r="DI2" s="20"/>
    </row>
    <row r="3" spans="1:113" s="75" customFormat="1" ht="24" x14ac:dyDescent="0.25">
      <c r="A3" s="92"/>
      <c r="B3" s="69"/>
      <c r="C3" s="69"/>
      <c r="D3" s="70" t="s">
        <v>29</v>
      </c>
      <c r="E3" s="71">
        <f>SUM(E5:E311)</f>
        <v>7078406.251931956</v>
      </c>
      <c r="F3" s="72">
        <f>E3/E2</f>
        <v>1.4156812503863911</v>
      </c>
      <c r="G3" s="69">
        <f>COUNT(G5:G311)</f>
        <v>300</v>
      </c>
      <c r="H3" s="73"/>
      <c r="I3" s="69"/>
      <c r="J3" s="69"/>
      <c r="K3" s="70" t="s">
        <v>29</v>
      </c>
      <c r="L3" s="71">
        <f>SUM(L5:L311)</f>
        <v>1750897.9277723937</v>
      </c>
      <c r="M3" s="72">
        <f>L3/L2</f>
        <v>0.35017958555447876</v>
      </c>
      <c r="N3" s="69">
        <f>COUNT(N5:N311)</f>
        <v>84</v>
      </c>
      <c r="O3" s="73"/>
      <c r="P3" s="69"/>
      <c r="Q3" s="69"/>
      <c r="R3" s="70" t="s">
        <v>29</v>
      </c>
      <c r="S3" s="71">
        <f>SUM(S5:S311)</f>
        <v>2661210.860348572</v>
      </c>
      <c r="T3" s="72">
        <f>S3/S2</f>
        <v>0.53224217206971436</v>
      </c>
      <c r="U3" s="69">
        <f>COUNT(U5:U311)</f>
        <v>129</v>
      </c>
      <c r="V3" s="73"/>
      <c r="W3" s="69"/>
      <c r="X3" s="69"/>
      <c r="Y3" s="70" t="s">
        <v>29</v>
      </c>
      <c r="Z3" s="71">
        <f>SUM(Z5:Z311)</f>
        <v>3048468.6294593145</v>
      </c>
      <c r="AA3" s="72">
        <f>Z3/Z2</f>
        <v>0.60969372589186288</v>
      </c>
      <c r="AB3" s="69">
        <f>COUNT(AB5:AB311)</f>
        <v>126</v>
      </c>
      <c r="AC3" s="73"/>
      <c r="AD3" s="69"/>
      <c r="AE3" s="69"/>
      <c r="AF3" s="70" t="s">
        <v>29</v>
      </c>
      <c r="AG3" s="71">
        <f>SUM(AG5:AG311)</f>
        <v>2378528.8204638166</v>
      </c>
      <c r="AH3" s="72">
        <f>AG3/AG2</f>
        <v>0.47570576409276333</v>
      </c>
      <c r="AI3" s="69">
        <f>COUNT(AI5:AI311)</f>
        <v>98</v>
      </c>
      <c r="AJ3" s="73"/>
      <c r="AK3" s="69"/>
      <c r="AL3" s="69"/>
      <c r="AM3" s="70" t="s">
        <v>29</v>
      </c>
      <c r="AN3" s="71">
        <f>SUM(AN5:AN311)</f>
        <v>3921454.0259154141</v>
      </c>
      <c r="AO3" s="72">
        <f>AN3/AN2</f>
        <v>0.78429080518308281</v>
      </c>
      <c r="AP3" s="69">
        <f>COUNT(AP5:AP311)</f>
        <v>161</v>
      </c>
      <c r="AQ3" s="73"/>
      <c r="AR3" s="69"/>
      <c r="AS3" s="69"/>
      <c r="AT3" s="70" t="s">
        <v>29</v>
      </c>
      <c r="AU3" s="74">
        <f>SUM(AU5:AU311)</f>
        <v>3069643.7873181701</v>
      </c>
      <c r="AV3" s="72">
        <f>AU3/AU2</f>
        <v>0.61392875746363407</v>
      </c>
      <c r="AW3" s="69">
        <f>COUNT(AW5:AW311)</f>
        <v>124</v>
      </c>
      <c r="AX3" s="73"/>
      <c r="AY3" s="69"/>
      <c r="AZ3" s="69"/>
      <c r="BA3" s="70" t="s">
        <v>29</v>
      </c>
      <c r="BB3" s="71">
        <f>SUM(BB5:BB311)</f>
        <v>5407387.4566030409</v>
      </c>
      <c r="BC3" s="72">
        <f>BB3/BB2</f>
        <v>1.0814774913206082</v>
      </c>
      <c r="BD3" s="69">
        <f>COUNT(BD5:BD311)</f>
        <v>240</v>
      </c>
      <c r="BE3" s="73"/>
      <c r="BF3" s="69"/>
      <c r="BG3" s="69"/>
      <c r="BH3" s="70" t="s">
        <v>29</v>
      </c>
      <c r="BI3" s="71">
        <f>SUM(BI5:BI311)</f>
        <v>4446124.672650394</v>
      </c>
      <c r="BJ3" s="72">
        <f>BI3/BI2</f>
        <v>0.88922493453007878</v>
      </c>
      <c r="BK3" s="69">
        <f>COUNT(BK5:BK311)</f>
        <v>203</v>
      </c>
      <c r="BL3" s="73"/>
      <c r="BM3" s="69"/>
      <c r="BN3" s="69"/>
      <c r="BO3" s="70" t="s">
        <v>29</v>
      </c>
      <c r="BP3" s="71">
        <f>SUM(BP5:BP311)</f>
        <v>4384210.2863068013</v>
      </c>
      <c r="BQ3" s="72">
        <f>BP3/BP2</f>
        <v>0.87684205726136022</v>
      </c>
      <c r="BR3" s="69">
        <f>COUNT(BR5:BR311)</f>
        <v>201</v>
      </c>
      <c r="BS3" s="73"/>
      <c r="BT3" s="69"/>
      <c r="BU3" s="69"/>
      <c r="BV3" s="70" t="s">
        <v>29</v>
      </c>
      <c r="BW3" s="71">
        <f>SUM(BW5:BW311)</f>
        <v>3757339.9892289657</v>
      </c>
      <c r="BX3" s="72">
        <f>BW3/BW2</f>
        <v>0.7514679978457931</v>
      </c>
      <c r="BY3" s="69">
        <f>COUNT(BY5:BY311)</f>
        <v>175</v>
      </c>
      <c r="BZ3" s="73"/>
      <c r="CA3" s="69"/>
      <c r="CB3" s="69"/>
      <c r="CC3" s="70" t="s">
        <v>29</v>
      </c>
      <c r="CD3" s="71">
        <f>SUM(CD5:CD311)</f>
        <v>4107462.5065489882</v>
      </c>
      <c r="CE3" s="72">
        <f>CD3/CD2</f>
        <v>0.82149250130979767</v>
      </c>
      <c r="CF3" s="69">
        <f>COUNT(CF5:CF300)</f>
        <v>189</v>
      </c>
      <c r="CG3" s="73"/>
      <c r="CH3" s="69"/>
      <c r="CI3" s="69"/>
      <c r="CJ3" s="70" t="s">
        <v>29</v>
      </c>
      <c r="CK3" s="71">
        <f>SUM(CK5:CK311)</f>
        <v>3002010.8302625618</v>
      </c>
      <c r="CL3" s="72">
        <f>CK3/CK2</f>
        <v>0.6004021660525124</v>
      </c>
      <c r="CM3" s="69">
        <f>COUNT(CM5:CM300)</f>
        <v>144</v>
      </c>
      <c r="CN3" s="73"/>
      <c r="CO3" s="69"/>
      <c r="CP3" s="69"/>
      <c r="CQ3" s="70" t="s">
        <v>29</v>
      </c>
      <c r="CR3" s="71">
        <f>SUM(CR5:CR311)</f>
        <v>1750897.9277723937</v>
      </c>
      <c r="CS3" s="72">
        <f>CR3/CR2</f>
        <v>0.35017958555447876</v>
      </c>
      <c r="CT3" s="69">
        <f>COUNT(CT5:CT300)</f>
        <v>84</v>
      </c>
      <c r="CU3" s="73"/>
      <c r="DB3" s="69"/>
      <c r="DI3" s="69"/>
    </row>
    <row r="4" spans="1:113" s="9" customFormat="1" ht="39.6" x14ac:dyDescent="0.25">
      <c r="A4" s="92"/>
      <c r="B4" s="13" t="s">
        <v>27</v>
      </c>
      <c r="C4" s="13" t="s">
        <v>26</v>
      </c>
      <c r="D4" s="13" t="s">
        <v>25</v>
      </c>
      <c r="E4" s="13" t="s">
        <v>22</v>
      </c>
      <c r="F4" s="13" t="s">
        <v>23</v>
      </c>
      <c r="G4" s="13" t="s">
        <v>24</v>
      </c>
      <c r="H4" s="28"/>
      <c r="I4" s="13" t="s">
        <v>27</v>
      </c>
      <c r="J4" s="13" t="s">
        <v>26</v>
      </c>
      <c r="K4" s="13" t="s">
        <v>25</v>
      </c>
      <c r="L4" s="13" t="s">
        <v>22</v>
      </c>
      <c r="M4" s="13" t="s">
        <v>23</v>
      </c>
      <c r="N4" s="13" t="s">
        <v>24</v>
      </c>
      <c r="O4" s="28"/>
      <c r="P4" s="13" t="s">
        <v>27</v>
      </c>
      <c r="Q4" s="13" t="s">
        <v>26</v>
      </c>
      <c r="R4" s="13" t="s">
        <v>25</v>
      </c>
      <c r="S4" s="13" t="s">
        <v>22</v>
      </c>
      <c r="T4" s="13" t="s">
        <v>23</v>
      </c>
      <c r="U4" s="13" t="s">
        <v>24</v>
      </c>
      <c r="V4" s="32"/>
      <c r="W4" s="13" t="s">
        <v>27</v>
      </c>
      <c r="X4" s="13" t="s">
        <v>26</v>
      </c>
      <c r="Y4" s="13" t="s">
        <v>25</v>
      </c>
      <c r="Z4" s="13" t="s">
        <v>22</v>
      </c>
      <c r="AA4" s="13" t="s">
        <v>23</v>
      </c>
      <c r="AB4" s="13" t="s">
        <v>24</v>
      </c>
      <c r="AC4" s="32"/>
      <c r="AD4" s="13" t="s">
        <v>27</v>
      </c>
      <c r="AE4" s="13" t="s">
        <v>26</v>
      </c>
      <c r="AF4" s="13" t="s">
        <v>25</v>
      </c>
      <c r="AG4" s="13" t="s">
        <v>22</v>
      </c>
      <c r="AH4" s="13" t="s">
        <v>23</v>
      </c>
      <c r="AI4" s="13" t="s">
        <v>24</v>
      </c>
      <c r="AJ4" s="28"/>
      <c r="AK4" s="13" t="s">
        <v>27</v>
      </c>
      <c r="AL4" s="13" t="s">
        <v>26</v>
      </c>
      <c r="AM4" s="13" t="s">
        <v>25</v>
      </c>
      <c r="AN4" s="13" t="s">
        <v>22</v>
      </c>
      <c r="AO4" s="13" t="s">
        <v>23</v>
      </c>
      <c r="AP4" s="13" t="s">
        <v>24</v>
      </c>
      <c r="AQ4" s="28"/>
      <c r="AR4" s="13" t="s">
        <v>27</v>
      </c>
      <c r="AS4" s="13" t="s">
        <v>26</v>
      </c>
      <c r="AT4" s="13" t="s">
        <v>25</v>
      </c>
      <c r="AU4" s="13" t="s">
        <v>22</v>
      </c>
      <c r="AV4" s="13" t="s">
        <v>23</v>
      </c>
      <c r="AW4" s="13" t="s">
        <v>24</v>
      </c>
      <c r="AX4" s="28"/>
      <c r="AY4" s="13" t="s">
        <v>27</v>
      </c>
      <c r="AZ4" s="13" t="s">
        <v>26</v>
      </c>
      <c r="BA4" s="13" t="s">
        <v>25</v>
      </c>
      <c r="BB4" s="13" t="s">
        <v>22</v>
      </c>
      <c r="BC4" s="13" t="s">
        <v>23</v>
      </c>
      <c r="BD4" s="13" t="s">
        <v>24</v>
      </c>
      <c r="BE4" s="32"/>
      <c r="BF4" s="13" t="s">
        <v>27</v>
      </c>
      <c r="BG4" s="13" t="s">
        <v>26</v>
      </c>
      <c r="BH4" s="13" t="s">
        <v>25</v>
      </c>
      <c r="BI4" s="13" t="s">
        <v>22</v>
      </c>
      <c r="BJ4" s="13" t="s">
        <v>23</v>
      </c>
      <c r="BK4" s="13" t="s">
        <v>24</v>
      </c>
      <c r="BL4" s="32"/>
      <c r="BM4" s="13" t="s">
        <v>27</v>
      </c>
      <c r="BN4" s="13" t="s">
        <v>26</v>
      </c>
      <c r="BO4" s="13" t="s">
        <v>25</v>
      </c>
      <c r="BP4" s="13" t="s">
        <v>22</v>
      </c>
      <c r="BQ4" s="13" t="s">
        <v>23</v>
      </c>
      <c r="BR4" s="13" t="s">
        <v>24</v>
      </c>
      <c r="BS4" s="32"/>
      <c r="BT4" s="13" t="s">
        <v>27</v>
      </c>
      <c r="BU4" s="13" t="s">
        <v>26</v>
      </c>
      <c r="BV4" s="13" t="s">
        <v>25</v>
      </c>
      <c r="BW4" s="13" t="s">
        <v>22</v>
      </c>
      <c r="BX4" s="13" t="s">
        <v>23</v>
      </c>
      <c r="BY4" s="13" t="s">
        <v>24</v>
      </c>
      <c r="BZ4" s="32"/>
      <c r="CA4" s="13" t="s">
        <v>27</v>
      </c>
      <c r="CB4" s="13" t="s">
        <v>26</v>
      </c>
      <c r="CC4" s="13" t="s">
        <v>25</v>
      </c>
      <c r="CD4" s="13" t="s">
        <v>22</v>
      </c>
      <c r="CE4" s="13" t="s">
        <v>23</v>
      </c>
      <c r="CF4" s="13" t="s">
        <v>24</v>
      </c>
      <c r="CG4" s="32"/>
      <c r="CH4" s="13" t="s">
        <v>27</v>
      </c>
      <c r="CI4" s="13" t="s">
        <v>26</v>
      </c>
      <c r="CJ4" s="13" t="s">
        <v>25</v>
      </c>
      <c r="CK4" s="13" t="s">
        <v>22</v>
      </c>
      <c r="CL4" s="13" t="s">
        <v>23</v>
      </c>
      <c r="CM4" s="13" t="s">
        <v>24</v>
      </c>
      <c r="CN4" s="32"/>
      <c r="CO4" s="13" t="s">
        <v>27</v>
      </c>
      <c r="CP4" s="13" t="s">
        <v>26</v>
      </c>
      <c r="CQ4" s="13" t="s">
        <v>25</v>
      </c>
      <c r="CR4" s="13" t="s">
        <v>22</v>
      </c>
      <c r="CS4" s="13" t="s">
        <v>23</v>
      </c>
      <c r="CT4" s="13" t="s">
        <v>24</v>
      </c>
      <c r="CU4" s="32"/>
      <c r="DB4" s="21"/>
      <c r="DI4" s="21"/>
    </row>
    <row r="5" spans="1:113" ht="15" x14ac:dyDescent="0.25">
      <c r="A5" s="92"/>
      <c r="B5" s="14">
        <f>IF(C5="","",1)</f>
        <v>1</v>
      </c>
      <c r="C5" s="15">
        <f>E2</f>
        <v>5000000</v>
      </c>
      <c r="D5" s="15">
        <f t="shared" ref="D5:D259" si="0">IF(C5="","",-PMT(C$2/1200,G$2,E$2))</f>
        <v>40261.354173106563</v>
      </c>
      <c r="E5" s="16">
        <f t="shared" ref="E5:E259" si="1">IF(C5="","",C5*C$2/1200)</f>
        <v>35416.666666666664</v>
      </c>
      <c r="F5" s="15">
        <f t="shared" ref="F5:F259" si="2">IF(C5="","",D5-E5)</f>
        <v>4844.6875064398992</v>
      </c>
      <c r="G5" s="15">
        <f t="shared" ref="G5:G259" si="3">IF(C5="","",C5-F5)</f>
        <v>4995155.3124935599</v>
      </c>
      <c r="H5" s="29"/>
      <c r="I5" s="14">
        <f>IF(J5="","",1)</f>
        <v>1</v>
      </c>
      <c r="J5" s="15">
        <f>L2</f>
        <v>5000000</v>
      </c>
      <c r="K5" s="15">
        <f t="shared" ref="K5:K15" si="4">IF(J5="","",-PMT(J$2/1200,N$2,L$2))</f>
        <v>40261.354173106563</v>
      </c>
      <c r="L5" s="16">
        <f t="shared" ref="L5:L68" si="5">IF(J5="","",J5*J$2/1200)</f>
        <v>35416.666666666664</v>
      </c>
      <c r="M5" s="15">
        <f t="shared" ref="M5:M36" si="6">IF(J5="","",K5-L5)</f>
        <v>4844.6875064398992</v>
      </c>
      <c r="N5" s="15">
        <f t="shared" ref="N5:N36" si="7">IF(J5="","",J5-M5)</f>
        <v>4995155.3124935599</v>
      </c>
      <c r="O5" s="29"/>
      <c r="P5" s="14">
        <f>IF(Q5="","",1)</f>
        <v>1</v>
      </c>
      <c r="Q5" s="15">
        <f>S2</f>
        <v>5000000</v>
      </c>
      <c r="R5" s="15">
        <f t="shared" ref="R5:R15" si="8">IF(Q5="","",-PMT(Q$2/1200,U$2,S$2))</f>
        <v>40261.354173106563</v>
      </c>
      <c r="S5" s="16">
        <f t="shared" ref="S5:S68" si="9">IF(Q5="","",Q5*Q$2/1200)</f>
        <v>35416.666666666664</v>
      </c>
      <c r="T5" s="15">
        <f t="shared" ref="T5:T259" si="10">IF(Q5="","",R5-S5)</f>
        <v>4844.6875064398992</v>
      </c>
      <c r="U5" s="15">
        <f t="shared" ref="U5:U259" si="11">IF(Q5="","",Q5-T5)</f>
        <v>4995155.3124935599</v>
      </c>
      <c r="V5" s="27"/>
      <c r="W5" s="14">
        <f>IF(X5="","",1)</f>
        <v>1</v>
      </c>
      <c r="X5" s="15">
        <f>Z2</f>
        <v>5000000</v>
      </c>
      <c r="Y5" s="15">
        <f t="shared" ref="Y5:Y16" si="12">IF(X5="","",-PMT(X$2/1200,AB$2,Z$2))</f>
        <v>40261.354173106563</v>
      </c>
      <c r="Z5" s="16">
        <f t="shared" ref="Z5:Z259" si="13">IF(X5="","",X5*X$2/1200)</f>
        <v>35416.666666666664</v>
      </c>
      <c r="AA5" s="15">
        <f t="shared" ref="AA5:AA259" si="14">IF(X5="","",Y5-Z5)</f>
        <v>4844.6875064398992</v>
      </c>
      <c r="AB5" s="15">
        <f t="shared" ref="AB5:AB259" si="15">IF(X5="","",X5-AA5)</f>
        <v>4995155.3124935599</v>
      </c>
      <c r="AC5" s="27"/>
      <c r="AD5" s="14">
        <f>IF(AE5="","",1)</f>
        <v>1</v>
      </c>
      <c r="AE5" s="15">
        <f>AG2</f>
        <v>5000000</v>
      </c>
      <c r="AF5" s="15">
        <f t="shared" ref="AF5:AF16" si="16">IF(AE5="","",-PMT(AE$2/1200,AI$2,AG$2))</f>
        <v>40261.354173106563</v>
      </c>
      <c r="AG5" s="16">
        <f t="shared" ref="AG5:AG259" si="17">IF(AE5="","",AE5*AE$2/1200)</f>
        <v>35416.666666666664</v>
      </c>
      <c r="AH5" s="15">
        <f t="shared" ref="AH5:AH259" si="18">IF(AE5="","",AF5-AG5)</f>
        <v>4844.6875064398992</v>
      </c>
      <c r="AI5" s="15">
        <f t="shared" ref="AI5:AI259" si="19">IF(AE5="","",AE5-AH5)</f>
        <v>4995155.3124935599</v>
      </c>
      <c r="AJ5" s="29"/>
      <c r="AK5" s="14">
        <f>IF(AL5="","",1)</f>
        <v>1</v>
      </c>
      <c r="AL5" s="15">
        <f>AN2</f>
        <v>5000000</v>
      </c>
      <c r="AM5" s="15">
        <f t="shared" ref="AM5:AM16" si="20">IF(AL5="","",-PMT(AL$2/1200,AP$2,AN$2))</f>
        <v>40261.354173106563</v>
      </c>
      <c r="AN5" s="16">
        <f t="shared" ref="AN5:AN68" si="21">IF(AL5="","",AL5*AL$2/1200)</f>
        <v>35416.666666666664</v>
      </c>
      <c r="AO5" s="15">
        <f t="shared" ref="AO5:AO259" si="22">IF(AL5="","",AM5-AN5)</f>
        <v>4844.6875064398992</v>
      </c>
      <c r="AP5" s="15">
        <f t="shared" ref="AP5:AP259" si="23">IF(AL5="","",AL5-AO5)</f>
        <v>4995155.3124935599</v>
      </c>
      <c r="AQ5" s="29"/>
      <c r="AR5" s="14">
        <f>IF(AS5="","",1)</f>
        <v>1</v>
      </c>
      <c r="AS5" s="15">
        <f>AU2</f>
        <v>5000000</v>
      </c>
      <c r="AT5" s="15">
        <f t="shared" ref="AT5:AT16" si="24">IF(AS5="","",-PMT(AS$2/1200,AW$2,AU$2))</f>
        <v>40261.354173106563</v>
      </c>
      <c r="AU5" s="16">
        <f t="shared" ref="AU5:AU68" si="25">IF(AS5="","",AS5*AS$2/1200)</f>
        <v>35416.666666666664</v>
      </c>
      <c r="AV5" s="15">
        <f t="shared" ref="AV5:AV259" si="26">IF(AS5="","",AT5-AU5)</f>
        <v>4844.6875064398992</v>
      </c>
      <c r="AW5" s="15">
        <f t="shared" ref="AW5:AW259" si="27">IF(AS5="","",AS5-AV5)</f>
        <v>4995155.3124935599</v>
      </c>
      <c r="AX5" s="29"/>
      <c r="AY5" s="14">
        <f>IF(AZ5="","",1)</f>
        <v>1</v>
      </c>
      <c r="AZ5" s="15">
        <f>BB2</f>
        <v>5000000</v>
      </c>
      <c r="BA5" s="15">
        <f t="shared" ref="BA5:BA15" si="28">IF(AZ5="","",-PMT(AZ$2/1200,BD$2,BB$2))</f>
        <v>40261.354173106563</v>
      </c>
      <c r="BB5" s="16">
        <f t="shared" ref="BB5:BB259" si="29">IF(AZ5="","",AZ5*AZ$2/1200)</f>
        <v>35416.666666666664</v>
      </c>
      <c r="BC5" s="15">
        <f t="shared" ref="BC5:BC259" si="30">IF(AZ5="","",BA5-BB5)</f>
        <v>4844.6875064398992</v>
      </c>
      <c r="BD5" s="15">
        <f t="shared" ref="BD5:BD259" si="31">IF(AZ5="","",AZ5-BC5)</f>
        <v>4995155.3124935599</v>
      </c>
      <c r="BE5" s="27"/>
      <c r="BF5" s="14">
        <f>IF(BG5="","",1)</f>
        <v>1</v>
      </c>
      <c r="BG5" s="15">
        <f>BI2</f>
        <v>5000000</v>
      </c>
      <c r="BH5" s="15">
        <f t="shared" ref="BH5:BH15" si="32">IF(BG5="","",-PMT(BG$2/1200,BK$2,BI$2))</f>
        <v>40261.354173106563</v>
      </c>
      <c r="BI5" s="16">
        <f t="shared" ref="BI5:BI259" si="33">IF(BG5="","",BG5*BG$2/1200)</f>
        <v>35416.666666666664</v>
      </c>
      <c r="BJ5" s="15">
        <f t="shared" ref="BJ5:BJ259" si="34">IF(BG5="","",BH5-BI5)</f>
        <v>4844.6875064398992</v>
      </c>
      <c r="BK5" s="15">
        <f t="shared" ref="BK5:BK259" si="35">IF(BG5="","",BG5-BJ5)</f>
        <v>4995155.3124935599</v>
      </c>
      <c r="BL5" s="27"/>
      <c r="BM5" s="14">
        <f>IF(BN5="","",1)</f>
        <v>1</v>
      </c>
      <c r="BN5" s="15">
        <f>BP2</f>
        <v>5000000</v>
      </c>
      <c r="BO5" s="15">
        <f t="shared" ref="BO5:BO9" si="36">IF(BN5="","",-PMT(BN$2/1200,BR$2,BP$2))</f>
        <v>40261.354173106563</v>
      </c>
      <c r="BP5" s="16">
        <f t="shared" ref="BP5:BP259" si="37">IF(BN5="","",BN5*BN$2/1200)</f>
        <v>35416.666666666664</v>
      </c>
      <c r="BQ5" s="15">
        <f t="shared" ref="BQ5:BQ259" si="38">IF(BN5="","",BO5-BP5)</f>
        <v>4844.6875064398992</v>
      </c>
      <c r="BR5" s="15">
        <f t="shared" ref="BR5:BR259" si="39">IF(BN5="","",BN5-BQ5)</f>
        <v>4995155.3124935599</v>
      </c>
      <c r="BS5" s="27"/>
      <c r="BT5" s="14">
        <f>IF(BU5="","",1)</f>
        <v>1</v>
      </c>
      <c r="BU5" s="15">
        <f>BW2</f>
        <v>5000000</v>
      </c>
      <c r="BV5" s="15">
        <f t="shared" ref="BV5:BV9" si="40">IF(BU5="","",-PMT(BU$2/1200,BY$2,BW$2))</f>
        <v>40261.354173106563</v>
      </c>
      <c r="BW5" s="16">
        <f t="shared" ref="BW5:BW259" si="41">IF(BU5="","",BU5*BU$2/1200)</f>
        <v>35416.666666666664</v>
      </c>
      <c r="BX5" s="15">
        <f t="shared" ref="BX5:BX259" si="42">IF(BU5="","",BV5-BW5)</f>
        <v>4844.6875064398992</v>
      </c>
      <c r="BY5" s="15">
        <f t="shared" ref="BY5:BY259" si="43">IF(BU5="","",BU5-BX5)</f>
        <v>4995155.3124935599</v>
      </c>
      <c r="BZ5" s="27"/>
      <c r="CA5" s="14">
        <f>IF(CB5="","",1)</f>
        <v>1</v>
      </c>
      <c r="CB5" s="15">
        <f>CD2</f>
        <v>5000000</v>
      </c>
      <c r="CC5" s="15">
        <f t="shared" ref="CC5:CC15" si="44">IF(CB5="","",-PMT(CB$2/1200,CF$2,CD$2))</f>
        <v>40261.354173106563</v>
      </c>
      <c r="CD5" s="16">
        <f t="shared" ref="CD5:CD259" si="45">IF(CB5="","",CB5*CB$2/1200)</f>
        <v>35416.666666666664</v>
      </c>
      <c r="CE5" s="15">
        <f t="shared" ref="CE5:CE259" si="46">IF(CB5="","",CC5-CD5)</f>
        <v>4844.6875064398992</v>
      </c>
      <c r="CF5" s="15">
        <f t="shared" ref="CF5:CF259" si="47">IF(CB5="","",CB5-CE5)</f>
        <v>4995155.3124935599</v>
      </c>
      <c r="CG5" s="33"/>
      <c r="CH5" s="14">
        <f>IF(CI5="","",1)</f>
        <v>1</v>
      </c>
      <c r="CI5" s="15">
        <f>CK2</f>
        <v>5000000</v>
      </c>
      <c r="CJ5" s="15">
        <f t="shared" ref="CJ5:CJ15" si="48">IF(CI5="","",-PMT(CI$2/1200,CM$2,CK$2))</f>
        <v>40261.354173106563</v>
      </c>
      <c r="CK5" s="16">
        <f t="shared" ref="CK5:CK68" si="49">IF(CI5="","",CI5*CI$2/1200)</f>
        <v>35416.666666666664</v>
      </c>
      <c r="CL5" s="15">
        <f t="shared" ref="CL5:CL259" si="50">IF(CI5="","",CJ5-CK5)</f>
        <v>4844.6875064398992</v>
      </c>
      <c r="CM5" s="15">
        <f t="shared" ref="CM5:CM259" si="51">IF(CI5="","",CI5-CL5)</f>
        <v>4995155.3124935599</v>
      </c>
      <c r="CN5" s="27"/>
      <c r="CO5" s="14">
        <f>IF(CP5="","",1)</f>
        <v>1</v>
      </c>
      <c r="CP5" s="15">
        <f>CR2</f>
        <v>5000000</v>
      </c>
      <c r="CQ5" s="15">
        <f t="shared" ref="CQ5:CQ15" si="52">IF(CP5="","",-PMT(CP$2/1200,CT$2,CR$2))</f>
        <v>40261.354173106563</v>
      </c>
      <c r="CR5" s="16">
        <f t="shared" ref="CR5:CR68" si="53">IF(CP5="","",CP5*CP$2/1200)</f>
        <v>35416.666666666664</v>
      </c>
      <c r="CS5" s="15">
        <f t="shared" ref="CS5:CS259" si="54">IF(CP5="","",CQ5-CR5)</f>
        <v>4844.6875064398992</v>
      </c>
      <c r="CT5" s="15">
        <f t="shared" ref="CT5:CT259" si="55">IF(CP5="","",CP5-CS5)</f>
        <v>4995155.3124935599</v>
      </c>
      <c r="CU5" s="27"/>
      <c r="DB5" s="1"/>
      <c r="DI5" s="1"/>
    </row>
    <row r="6" spans="1:113" ht="15" x14ac:dyDescent="0.25">
      <c r="A6" s="92"/>
      <c r="B6" s="14">
        <f t="shared" ref="B6:B260" si="56">IF(C6="","",B5+1)</f>
        <v>2</v>
      </c>
      <c r="C6" s="15">
        <f t="shared" ref="C6:C260" si="57">IF(G5&lt;1,"",G5)</f>
        <v>4995155.3124935599</v>
      </c>
      <c r="D6" s="15">
        <f t="shared" si="0"/>
        <v>40261.354173106563</v>
      </c>
      <c r="E6" s="16">
        <f t="shared" si="1"/>
        <v>35382.350130162718</v>
      </c>
      <c r="F6" s="15">
        <f t="shared" si="2"/>
        <v>4879.004042943845</v>
      </c>
      <c r="G6" s="15">
        <f t="shared" si="3"/>
        <v>4990276.308450616</v>
      </c>
      <c r="H6" s="29"/>
      <c r="I6" s="14">
        <f t="shared" ref="I6:I37" si="58">IF(J6="","",I5+1)</f>
        <v>2</v>
      </c>
      <c r="J6" s="15">
        <f t="shared" ref="J6:J37" si="59">IF(N5&lt;1,"",N5)</f>
        <v>4995155.3124935599</v>
      </c>
      <c r="K6" s="15">
        <f t="shared" si="4"/>
        <v>40261.354173106563</v>
      </c>
      <c r="L6" s="16">
        <f t="shared" si="5"/>
        <v>35382.350130162718</v>
      </c>
      <c r="M6" s="15">
        <f t="shared" si="6"/>
        <v>4879.004042943845</v>
      </c>
      <c r="N6" s="15">
        <f t="shared" si="7"/>
        <v>4990276.308450616</v>
      </c>
      <c r="O6" s="29"/>
      <c r="P6" s="14">
        <f t="shared" ref="P6:P260" si="60">IF(Q6="","",P5+1)</f>
        <v>2</v>
      </c>
      <c r="Q6" s="15">
        <f t="shared" ref="Q6:Q260" si="61">IF(U5&lt;1,"",U5)</f>
        <v>4995155.3124935599</v>
      </c>
      <c r="R6" s="15">
        <f t="shared" si="8"/>
        <v>40261.354173106563</v>
      </c>
      <c r="S6" s="16">
        <f t="shared" si="9"/>
        <v>35382.350130162718</v>
      </c>
      <c r="T6" s="15">
        <f t="shared" si="10"/>
        <v>4879.004042943845</v>
      </c>
      <c r="U6" s="15">
        <f t="shared" si="11"/>
        <v>4990276.308450616</v>
      </c>
      <c r="V6" s="27"/>
      <c r="W6" s="14">
        <f t="shared" ref="W6:W260" si="62">IF(X6="","",W5+1)</f>
        <v>2</v>
      </c>
      <c r="X6" s="15">
        <f t="shared" ref="X6:X260" si="63">IF(AB5&lt;1,"",AB5)</f>
        <v>4995155.3124935599</v>
      </c>
      <c r="Y6" s="15">
        <f t="shared" si="12"/>
        <v>40261.354173106563</v>
      </c>
      <c r="Z6" s="16">
        <f t="shared" si="13"/>
        <v>35382.350130162718</v>
      </c>
      <c r="AA6" s="15">
        <f t="shared" si="14"/>
        <v>4879.004042943845</v>
      </c>
      <c r="AB6" s="15">
        <f t="shared" si="15"/>
        <v>4990276.308450616</v>
      </c>
      <c r="AC6" s="27"/>
      <c r="AD6" s="14">
        <f t="shared" ref="AD6:AD260" si="64">IF(AE6="","",AD5+1)</f>
        <v>2</v>
      </c>
      <c r="AE6" s="15">
        <f t="shared" ref="AE6:AE260" si="65">IF(AI5&lt;1,"",AI5)</f>
        <v>4995155.3124935599</v>
      </c>
      <c r="AF6" s="15">
        <f t="shared" si="16"/>
        <v>40261.354173106563</v>
      </c>
      <c r="AG6" s="16">
        <f t="shared" si="17"/>
        <v>35382.350130162718</v>
      </c>
      <c r="AH6" s="15">
        <f t="shared" si="18"/>
        <v>4879.004042943845</v>
      </c>
      <c r="AI6" s="15">
        <f t="shared" si="19"/>
        <v>4990276.308450616</v>
      </c>
      <c r="AJ6" s="29"/>
      <c r="AK6" s="14">
        <f t="shared" ref="AK6:AK260" si="66">IF(AL6="","",AK5+1)</f>
        <v>2</v>
      </c>
      <c r="AL6" s="15">
        <f t="shared" ref="AL6:AL260" si="67">IF(AP5&lt;1,"",AP5)</f>
        <v>4995155.3124935599</v>
      </c>
      <c r="AM6" s="15">
        <f t="shared" si="20"/>
        <v>40261.354173106563</v>
      </c>
      <c r="AN6" s="16">
        <f t="shared" si="21"/>
        <v>35382.350130162718</v>
      </c>
      <c r="AO6" s="15">
        <f t="shared" si="22"/>
        <v>4879.004042943845</v>
      </c>
      <c r="AP6" s="15">
        <f t="shared" si="23"/>
        <v>4990276.308450616</v>
      </c>
      <c r="AQ6" s="29"/>
      <c r="AR6" s="14">
        <f t="shared" ref="AR6:AR260" si="68">IF(AS6="","",AR5+1)</f>
        <v>2</v>
      </c>
      <c r="AS6" s="15">
        <f t="shared" ref="AS6:AS260" si="69">IF(AW5&lt;1,"",AW5)</f>
        <v>4995155.3124935599</v>
      </c>
      <c r="AT6" s="15">
        <f t="shared" si="24"/>
        <v>40261.354173106563</v>
      </c>
      <c r="AU6" s="16">
        <f t="shared" si="25"/>
        <v>35382.350130162718</v>
      </c>
      <c r="AV6" s="15">
        <f t="shared" si="26"/>
        <v>4879.004042943845</v>
      </c>
      <c r="AW6" s="15">
        <f t="shared" si="27"/>
        <v>4990276.308450616</v>
      </c>
      <c r="AX6" s="29"/>
      <c r="AY6" s="14">
        <f t="shared" ref="AY6:AY260" si="70">IF(AZ6="","",AY5+1)</f>
        <v>2</v>
      </c>
      <c r="AZ6" s="15">
        <f t="shared" ref="AZ6:AZ260" si="71">IF(BD5&lt;1,"",BD5)</f>
        <v>4995155.3124935599</v>
      </c>
      <c r="BA6" s="15">
        <f t="shared" si="28"/>
        <v>40261.354173106563</v>
      </c>
      <c r="BB6" s="16">
        <f t="shared" si="29"/>
        <v>35382.350130162718</v>
      </c>
      <c r="BC6" s="15">
        <f t="shared" si="30"/>
        <v>4879.004042943845</v>
      </c>
      <c r="BD6" s="15">
        <f t="shared" si="31"/>
        <v>4990276.308450616</v>
      </c>
      <c r="BE6" s="27"/>
      <c r="BF6" s="14">
        <f t="shared" ref="BF6:BF260" si="72">IF(BG6="","",BF5+1)</f>
        <v>2</v>
      </c>
      <c r="BG6" s="15">
        <f t="shared" ref="BG6:BG260" si="73">IF(BK5&lt;1,"",BK5)</f>
        <v>4995155.3124935599</v>
      </c>
      <c r="BH6" s="15">
        <f t="shared" si="32"/>
        <v>40261.354173106563</v>
      </c>
      <c r="BI6" s="16">
        <f t="shared" si="33"/>
        <v>35382.350130162718</v>
      </c>
      <c r="BJ6" s="15">
        <f t="shared" si="34"/>
        <v>4879.004042943845</v>
      </c>
      <c r="BK6" s="15">
        <f t="shared" si="35"/>
        <v>4990276.308450616</v>
      </c>
      <c r="BL6" s="27"/>
      <c r="BM6" s="14">
        <f t="shared" ref="BM6:BM260" si="74">IF(BN6="","",BM5+1)</f>
        <v>2</v>
      </c>
      <c r="BN6" s="15">
        <f t="shared" ref="BN6:BN260" si="75">IF(BR5&lt;1,"",BR5)</f>
        <v>4995155.3124935599</v>
      </c>
      <c r="BO6" s="15">
        <f t="shared" si="36"/>
        <v>40261.354173106563</v>
      </c>
      <c r="BP6" s="16">
        <f t="shared" si="37"/>
        <v>35382.350130162718</v>
      </c>
      <c r="BQ6" s="15">
        <f t="shared" si="38"/>
        <v>4879.004042943845</v>
      </c>
      <c r="BR6" s="15">
        <f t="shared" si="39"/>
        <v>4990276.308450616</v>
      </c>
      <c r="BS6" s="27"/>
      <c r="BT6" s="14">
        <f t="shared" ref="BT6:BT260" si="76">IF(BU6="","",BT5+1)</f>
        <v>2</v>
      </c>
      <c r="BU6" s="15">
        <f t="shared" ref="BU6:BU260" si="77">IF(BY5&lt;1,"",BY5)</f>
        <v>4995155.3124935599</v>
      </c>
      <c r="BV6" s="15">
        <f t="shared" si="40"/>
        <v>40261.354173106563</v>
      </c>
      <c r="BW6" s="16">
        <f t="shared" si="41"/>
        <v>35382.350130162718</v>
      </c>
      <c r="BX6" s="15">
        <f t="shared" si="42"/>
        <v>4879.004042943845</v>
      </c>
      <c r="BY6" s="15">
        <f t="shared" si="43"/>
        <v>4990276.308450616</v>
      </c>
      <c r="BZ6" s="27"/>
      <c r="CA6" s="14">
        <f t="shared" ref="CA6:CA260" si="78">IF(CB6="","",CA5+1)</f>
        <v>2</v>
      </c>
      <c r="CB6" s="15">
        <f t="shared" ref="CB6:CB260" si="79">IF(CF5&lt;1,"",CF5)</f>
        <v>4995155.3124935599</v>
      </c>
      <c r="CC6" s="15">
        <f t="shared" si="44"/>
        <v>40261.354173106563</v>
      </c>
      <c r="CD6" s="16">
        <f t="shared" si="45"/>
        <v>35382.350130162718</v>
      </c>
      <c r="CE6" s="15">
        <f t="shared" si="46"/>
        <v>4879.004042943845</v>
      </c>
      <c r="CF6" s="15">
        <f t="shared" si="47"/>
        <v>4990276.308450616</v>
      </c>
      <c r="CG6" s="33"/>
      <c r="CH6" s="14">
        <f t="shared" ref="CH6:CH260" si="80">IF(CI6="","",CH5+1)</f>
        <v>2</v>
      </c>
      <c r="CI6" s="15">
        <f t="shared" ref="CI6:CI260" si="81">IF(CM5&lt;1,"",CM5)</f>
        <v>4995155.3124935599</v>
      </c>
      <c r="CJ6" s="15">
        <f t="shared" si="48"/>
        <v>40261.354173106563</v>
      </c>
      <c r="CK6" s="16">
        <f t="shared" si="49"/>
        <v>35382.350130162718</v>
      </c>
      <c r="CL6" s="15">
        <f t="shared" si="50"/>
        <v>4879.004042943845</v>
      </c>
      <c r="CM6" s="15">
        <f t="shared" si="51"/>
        <v>4990276.308450616</v>
      </c>
      <c r="CN6" s="27"/>
      <c r="CO6" s="14">
        <f t="shared" ref="CO6:CO260" si="82">IF(CP6="","",CO5+1)</f>
        <v>2</v>
      </c>
      <c r="CP6" s="15">
        <f t="shared" ref="CP6:CP260" si="83">IF(CT5&lt;1,"",CT5)</f>
        <v>4995155.3124935599</v>
      </c>
      <c r="CQ6" s="15">
        <f t="shared" si="52"/>
        <v>40261.354173106563</v>
      </c>
      <c r="CR6" s="16">
        <f t="shared" si="53"/>
        <v>35382.350130162718</v>
      </c>
      <c r="CS6" s="15">
        <f t="shared" si="54"/>
        <v>4879.004042943845</v>
      </c>
      <c r="CT6" s="15">
        <f t="shared" si="55"/>
        <v>4990276.308450616</v>
      </c>
      <c r="CU6" s="27"/>
      <c r="DB6" s="1"/>
      <c r="DI6" s="1"/>
    </row>
    <row r="7" spans="1:113" ht="15" x14ac:dyDescent="0.25">
      <c r="A7" s="92"/>
      <c r="B7" s="14">
        <f t="shared" si="56"/>
        <v>3</v>
      </c>
      <c r="C7" s="15">
        <f t="shared" si="57"/>
        <v>4990276.308450616</v>
      </c>
      <c r="D7" s="15">
        <f t="shared" si="0"/>
        <v>40261.354173106563</v>
      </c>
      <c r="E7" s="16">
        <f t="shared" si="1"/>
        <v>35347.790518191861</v>
      </c>
      <c r="F7" s="15">
        <f t="shared" si="2"/>
        <v>4913.5636549147021</v>
      </c>
      <c r="G7" s="15">
        <f t="shared" si="3"/>
        <v>4985362.7447957015</v>
      </c>
      <c r="H7" s="29"/>
      <c r="I7" s="14">
        <f t="shared" si="58"/>
        <v>3</v>
      </c>
      <c r="J7" s="15">
        <f t="shared" si="59"/>
        <v>4990276.308450616</v>
      </c>
      <c r="K7" s="15">
        <f t="shared" si="4"/>
        <v>40261.354173106563</v>
      </c>
      <c r="L7" s="16">
        <f t="shared" si="5"/>
        <v>35347.790518191861</v>
      </c>
      <c r="M7" s="15">
        <f t="shared" si="6"/>
        <v>4913.5636549147021</v>
      </c>
      <c r="N7" s="15">
        <f t="shared" si="7"/>
        <v>4985362.7447957015</v>
      </c>
      <c r="O7" s="29"/>
      <c r="P7" s="14">
        <f t="shared" si="60"/>
        <v>3</v>
      </c>
      <c r="Q7" s="15">
        <f t="shared" si="61"/>
        <v>4990276.308450616</v>
      </c>
      <c r="R7" s="15">
        <f t="shared" si="8"/>
        <v>40261.354173106563</v>
      </c>
      <c r="S7" s="16">
        <f t="shared" si="9"/>
        <v>35347.790518191861</v>
      </c>
      <c r="T7" s="15">
        <f t="shared" si="10"/>
        <v>4913.5636549147021</v>
      </c>
      <c r="U7" s="15">
        <f t="shared" si="11"/>
        <v>4985362.7447957015</v>
      </c>
      <c r="V7" s="27"/>
      <c r="W7" s="14">
        <f t="shared" si="62"/>
        <v>3</v>
      </c>
      <c r="X7" s="15">
        <f t="shared" si="63"/>
        <v>4990276.308450616</v>
      </c>
      <c r="Y7" s="15">
        <f t="shared" si="12"/>
        <v>40261.354173106563</v>
      </c>
      <c r="Z7" s="16">
        <f t="shared" si="13"/>
        <v>35347.790518191861</v>
      </c>
      <c r="AA7" s="15">
        <f t="shared" si="14"/>
        <v>4913.5636549147021</v>
      </c>
      <c r="AB7" s="15">
        <f t="shared" si="15"/>
        <v>4985362.7447957015</v>
      </c>
      <c r="AC7" s="27"/>
      <c r="AD7" s="14">
        <f t="shared" si="64"/>
        <v>3</v>
      </c>
      <c r="AE7" s="15">
        <f t="shared" si="65"/>
        <v>4990276.308450616</v>
      </c>
      <c r="AF7" s="15">
        <f t="shared" si="16"/>
        <v>40261.354173106563</v>
      </c>
      <c r="AG7" s="16">
        <f t="shared" si="17"/>
        <v>35347.790518191861</v>
      </c>
      <c r="AH7" s="15">
        <f t="shared" si="18"/>
        <v>4913.5636549147021</v>
      </c>
      <c r="AI7" s="15">
        <f t="shared" si="19"/>
        <v>4985362.7447957015</v>
      </c>
      <c r="AJ7" s="29"/>
      <c r="AK7" s="14">
        <f t="shared" si="66"/>
        <v>3</v>
      </c>
      <c r="AL7" s="15">
        <f t="shared" si="67"/>
        <v>4990276.308450616</v>
      </c>
      <c r="AM7" s="15">
        <f t="shared" si="20"/>
        <v>40261.354173106563</v>
      </c>
      <c r="AN7" s="16">
        <f t="shared" si="21"/>
        <v>35347.790518191861</v>
      </c>
      <c r="AO7" s="15">
        <f t="shared" si="22"/>
        <v>4913.5636549147021</v>
      </c>
      <c r="AP7" s="15">
        <f t="shared" si="23"/>
        <v>4985362.7447957015</v>
      </c>
      <c r="AQ7" s="29"/>
      <c r="AR7" s="14">
        <f t="shared" si="68"/>
        <v>3</v>
      </c>
      <c r="AS7" s="15">
        <f t="shared" si="69"/>
        <v>4990276.308450616</v>
      </c>
      <c r="AT7" s="15">
        <f t="shared" si="24"/>
        <v>40261.354173106563</v>
      </c>
      <c r="AU7" s="16">
        <f t="shared" si="25"/>
        <v>35347.790518191861</v>
      </c>
      <c r="AV7" s="15">
        <f t="shared" si="26"/>
        <v>4913.5636549147021</v>
      </c>
      <c r="AW7" s="15">
        <f t="shared" si="27"/>
        <v>4985362.7447957015</v>
      </c>
      <c r="AX7" s="29"/>
      <c r="AY7" s="14">
        <f t="shared" si="70"/>
        <v>3</v>
      </c>
      <c r="AZ7" s="15">
        <f t="shared" si="71"/>
        <v>4990276.308450616</v>
      </c>
      <c r="BA7" s="15">
        <f t="shared" si="28"/>
        <v>40261.354173106563</v>
      </c>
      <c r="BB7" s="16">
        <f t="shared" si="29"/>
        <v>35347.790518191861</v>
      </c>
      <c r="BC7" s="15">
        <f t="shared" si="30"/>
        <v>4913.5636549147021</v>
      </c>
      <c r="BD7" s="15">
        <f t="shared" si="31"/>
        <v>4985362.7447957015</v>
      </c>
      <c r="BE7" s="27"/>
      <c r="BF7" s="14">
        <f t="shared" si="72"/>
        <v>3</v>
      </c>
      <c r="BG7" s="15">
        <f t="shared" si="73"/>
        <v>4990276.308450616</v>
      </c>
      <c r="BH7" s="15">
        <f t="shared" si="32"/>
        <v>40261.354173106563</v>
      </c>
      <c r="BI7" s="16">
        <f t="shared" si="33"/>
        <v>35347.790518191861</v>
      </c>
      <c r="BJ7" s="15">
        <f t="shared" si="34"/>
        <v>4913.5636549147021</v>
      </c>
      <c r="BK7" s="15">
        <f t="shared" si="35"/>
        <v>4985362.7447957015</v>
      </c>
      <c r="BL7" s="27"/>
      <c r="BM7" s="14">
        <f t="shared" si="74"/>
        <v>3</v>
      </c>
      <c r="BN7" s="15">
        <f t="shared" si="75"/>
        <v>4990276.308450616</v>
      </c>
      <c r="BO7" s="15">
        <f t="shared" si="36"/>
        <v>40261.354173106563</v>
      </c>
      <c r="BP7" s="16">
        <f t="shared" si="37"/>
        <v>35347.790518191861</v>
      </c>
      <c r="BQ7" s="15">
        <f t="shared" si="38"/>
        <v>4913.5636549147021</v>
      </c>
      <c r="BR7" s="15">
        <f t="shared" si="39"/>
        <v>4985362.7447957015</v>
      </c>
      <c r="BS7" s="27"/>
      <c r="BT7" s="14">
        <f t="shared" si="76"/>
        <v>3</v>
      </c>
      <c r="BU7" s="15">
        <f t="shared" si="77"/>
        <v>4990276.308450616</v>
      </c>
      <c r="BV7" s="15">
        <f t="shared" si="40"/>
        <v>40261.354173106563</v>
      </c>
      <c r="BW7" s="16">
        <f t="shared" si="41"/>
        <v>35347.790518191861</v>
      </c>
      <c r="BX7" s="15">
        <f t="shared" si="42"/>
        <v>4913.5636549147021</v>
      </c>
      <c r="BY7" s="15">
        <f t="shared" si="43"/>
        <v>4985362.7447957015</v>
      </c>
      <c r="BZ7" s="27"/>
      <c r="CA7" s="14">
        <f t="shared" si="78"/>
        <v>3</v>
      </c>
      <c r="CB7" s="15">
        <f t="shared" si="79"/>
        <v>4990276.308450616</v>
      </c>
      <c r="CC7" s="15">
        <f t="shared" si="44"/>
        <v>40261.354173106563</v>
      </c>
      <c r="CD7" s="16">
        <f t="shared" si="45"/>
        <v>35347.790518191861</v>
      </c>
      <c r="CE7" s="15">
        <f t="shared" si="46"/>
        <v>4913.5636549147021</v>
      </c>
      <c r="CF7" s="15">
        <f t="shared" si="47"/>
        <v>4985362.7447957015</v>
      </c>
      <c r="CG7" s="33"/>
      <c r="CH7" s="14">
        <f t="shared" si="80"/>
        <v>3</v>
      </c>
      <c r="CI7" s="15">
        <f t="shared" si="81"/>
        <v>4990276.308450616</v>
      </c>
      <c r="CJ7" s="15">
        <f t="shared" si="48"/>
        <v>40261.354173106563</v>
      </c>
      <c r="CK7" s="16">
        <f t="shared" si="49"/>
        <v>35347.790518191861</v>
      </c>
      <c r="CL7" s="15">
        <f t="shared" si="50"/>
        <v>4913.5636549147021</v>
      </c>
      <c r="CM7" s="15">
        <f t="shared" si="51"/>
        <v>4985362.7447957015</v>
      </c>
      <c r="CN7" s="27"/>
      <c r="CO7" s="14">
        <f t="shared" si="82"/>
        <v>3</v>
      </c>
      <c r="CP7" s="15">
        <f t="shared" si="83"/>
        <v>4990276.308450616</v>
      </c>
      <c r="CQ7" s="15">
        <f t="shared" si="52"/>
        <v>40261.354173106563</v>
      </c>
      <c r="CR7" s="16">
        <f t="shared" si="53"/>
        <v>35347.790518191861</v>
      </c>
      <c r="CS7" s="15">
        <f t="shared" si="54"/>
        <v>4913.5636549147021</v>
      </c>
      <c r="CT7" s="15">
        <f t="shared" si="55"/>
        <v>4985362.7447957015</v>
      </c>
      <c r="CU7" s="27"/>
      <c r="DB7" s="1"/>
      <c r="DI7" s="1"/>
    </row>
    <row r="8" spans="1:113" ht="15" x14ac:dyDescent="0.25">
      <c r="A8" s="92"/>
      <c r="B8" s="14">
        <f t="shared" si="56"/>
        <v>4</v>
      </c>
      <c r="C8" s="15">
        <f t="shared" si="57"/>
        <v>4985362.7447957015</v>
      </c>
      <c r="D8" s="15">
        <f t="shared" si="0"/>
        <v>40261.354173106563</v>
      </c>
      <c r="E8" s="16">
        <f t="shared" si="1"/>
        <v>35312.986108969548</v>
      </c>
      <c r="F8" s="15">
        <f t="shared" si="2"/>
        <v>4948.3680641370156</v>
      </c>
      <c r="G8" s="15">
        <f t="shared" si="3"/>
        <v>4980414.3767315643</v>
      </c>
      <c r="H8" s="29"/>
      <c r="I8" s="14">
        <f t="shared" si="58"/>
        <v>4</v>
      </c>
      <c r="J8" s="15">
        <f t="shared" si="59"/>
        <v>4985362.7447957015</v>
      </c>
      <c r="K8" s="15">
        <f t="shared" si="4"/>
        <v>40261.354173106563</v>
      </c>
      <c r="L8" s="16">
        <f t="shared" si="5"/>
        <v>35312.986108969548</v>
      </c>
      <c r="M8" s="15">
        <f t="shared" si="6"/>
        <v>4948.3680641370156</v>
      </c>
      <c r="N8" s="15">
        <f t="shared" si="7"/>
        <v>4980414.3767315643</v>
      </c>
      <c r="O8" s="29"/>
      <c r="P8" s="14">
        <f t="shared" si="60"/>
        <v>4</v>
      </c>
      <c r="Q8" s="15">
        <f t="shared" si="61"/>
        <v>4985362.7447957015</v>
      </c>
      <c r="R8" s="15">
        <f t="shared" si="8"/>
        <v>40261.354173106563</v>
      </c>
      <c r="S8" s="16">
        <f t="shared" si="9"/>
        <v>35312.986108969548</v>
      </c>
      <c r="T8" s="15">
        <f t="shared" si="10"/>
        <v>4948.3680641370156</v>
      </c>
      <c r="U8" s="15">
        <f t="shared" si="11"/>
        <v>4980414.3767315643</v>
      </c>
      <c r="V8" s="27"/>
      <c r="W8" s="14">
        <f t="shared" si="62"/>
        <v>4</v>
      </c>
      <c r="X8" s="15">
        <f t="shared" si="63"/>
        <v>4985362.7447957015</v>
      </c>
      <c r="Y8" s="15">
        <f t="shared" si="12"/>
        <v>40261.354173106563</v>
      </c>
      <c r="Z8" s="16">
        <f t="shared" si="13"/>
        <v>35312.986108969548</v>
      </c>
      <c r="AA8" s="15">
        <f t="shared" si="14"/>
        <v>4948.3680641370156</v>
      </c>
      <c r="AB8" s="15">
        <f t="shared" si="15"/>
        <v>4980414.3767315643</v>
      </c>
      <c r="AC8" s="27"/>
      <c r="AD8" s="14">
        <f t="shared" si="64"/>
        <v>4</v>
      </c>
      <c r="AE8" s="15">
        <f t="shared" si="65"/>
        <v>4985362.7447957015</v>
      </c>
      <c r="AF8" s="15">
        <f t="shared" si="16"/>
        <v>40261.354173106563</v>
      </c>
      <c r="AG8" s="16">
        <f t="shared" si="17"/>
        <v>35312.986108969548</v>
      </c>
      <c r="AH8" s="15">
        <f t="shared" si="18"/>
        <v>4948.3680641370156</v>
      </c>
      <c r="AI8" s="15">
        <f t="shared" si="19"/>
        <v>4980414.3767315643</v>
      </c>
      <c r="AJ8" s="29"/>
      <c r="AK8" s="14">
        <f t="shared" si="66"/>
        <v>4</v>
      </c>
      <c r="AL8" s="15">
        <f t="shared" si="67"/>
        <v>4985362.7447957015</v>
      </c>
      <c r="AM8" s="15">
        <f t="shared" si="20"/>
        <v>40261.354173106563</v>
      </c>
      <c r="AN8" s="16">
        <f t="shared" si="21"/>
        <v>35312.986108969548</v>
      </c>
      <c r="AO8" s="15">
        <f t="shared" si="22"/>
        <v>4948.3680641370156</v>
      </c>
      <c r="AP8" s="15">
        <f t="shared" si="23"/>
        <v>4980414.3767315643</v>
      </c>
      <c r="AQ8" s="29"/>
      <c r="AR8" s="14">
        <f t="shared" si="68"/>
        <v>4</v>
      </c>
      <c r="AS8" s="15">
        <f t="shared" si="69"/>
        <v>4985362.7447957015</v>
      </c>
      <c r="AT8" s="15">
        <f t="shared" si="24"/>
        <v>40261.354173106563</v>
      </c>
      <c r="AU8" s="16">
        <f t="shared" si="25"/>
        <v>35312.986108969548</v>
      </c>
      <c r="AV8" s="15">
        <f t="shared" si="26"/>
        <v>4948.3680641370156</v>
      </c>
      <c r="AW8" s="15">
        <f t="shared" si="27"/>
        <v>4980414.3767315643</v>
      </c>
      <c r="AX8" s="29"/>
      <c r="AY8" s="14">
        <f t="shared" si="70"/>
        <v>4</v>
      </c>
      <c r="AZ8" s="15">
        <f t="shared" si="71"/>
        <v>4985362.7447957015</v>
      </c>
      <c r="BA8" s="15">
        <f t="shared" si="28"/>
        <v>40261.354173106563</v>
      </c>
      <c r="BB8" s="16">
        <f t="shared" si="29"/>
        <v>35312.986108969548</v>
      </c>
      <c r="BC8" s="15">
        <f t="shared" si="30"/>
        <v>4948.3680641370156</v>
      </c>
      <c r="BD8" s="15">
        <f t="shared" si="31"/>
        <v>4980414.3767315643</v>
      </c>
      <c r="BE8" s="27"/>
      <c r="BF8" s="14">
        <f t="shared" si="72"/>
        <v>4</v>
      </c>
      <c r="BG8" s="15">
        <f t="shared" si="73"/>
        <v>4985362.7447957015</v>
      </c>
      <c r="BH8" s="15">
        <f t="shared" si="32"/>
        <v>40261.354173106563</v>
      </c>
      <c r="BI8" s="16">
        <f t="shared" si="33"/>
        <v>35312.986108969548</v>
      </c>
      <c r="BJ8" s="15">
        <f t="shared" si="34"/>
        <v>4948.3680641370156</v>
      </c>
      <c r="BK8" s="15">
        <f t="shared" si="35"/>
        <v>4980414.3767315643</v>
      </c>
      <c r="BL8" s="27"/>
      <c r="BM8" s="14">
        <f t="shared" si="74"/>
        <v>4</v>
      </c>
      <c r="BN8" s="15">
        <f t="shared" si="75"/>
        <v>4985362.7447957015</v>
      </c>
      <c r="BO8" s="15">
        <f t="shared" si="36"/>
        <v>40261.354173106563</v>
      </c>
      <c r="BP8" s="16">
        <f t="shared" si="37"/>
        <v>35312.986108969548</v>
      </c>
      <c r="BQ8" s="15">
        <f t="shared" si="38"/>
        <v>4948.3680641370156</v>
      </c>
      <c r="BR8" s="15">
        <f t="shared" si="39"/>
        <v>4980414.3767315643</v>
      </c>
      <c r="BS8" s="27"/>
      <c r="BT8" s="14">
        <f t="shared" si="76"/>
        <v>4</v>
      </c>
      <c r="BU8" s="15">
        <f t="shared" si="77"/>
        <v>4985362.7447957015</v>
      </c>
      <c r="BV8" s="15">
        <f t="shared" si="40"/>
        <v>40261.354173106563</v>
      </c>
      <c r="BW8" s="16">
        <f t="shared" si="41"/>
        <v>35312.986108969548</v>
      </c>
      <c r="BX8" s="15">
        <f t="shared" si="42"/>
        <v>4948.3680641370156</v>
      </c>
      <c r="BY8" s="15">
        <f t="shared" si="43"/>
        <v>4980414.3767315643</v>
      </c>
      <c r="BZ8" s="27"/>
      <c r="CA8" s="14">
        <f t="shared" si="78"/>
        <v>4</v>
      </c>
      <c r="CB8" s="15">
        <f t="shared" si="79"/>
        <v>4985362.7447957015</v>
      </c>
      <c r="CC8" s="15">
        <f t="shared" si="44"/>
        <v>40261.354173106563</v>
      </c>
      <c r="CD8" s="16">
        <f t="shared" si="45"/>
        <v>35312.986108969548</v>
      </c>
      <c r="CE8" s="15">
        <f t="shared" si="46"/>
        <v>4948.3680641370156</v>
      </c>
      <c r="CF8" s="15">
        <f t="shared" si="47"/>
        <v>4980414.3767315643</v>
      </c>
      <c r="CG8" s="33"/>
      <c r="CH8" s="14">
        <f t="shared" si="80"/>
        <v>4</v>
      </c>
      <c r="CI8" s="15">
        <f t="shared" si="81"/>
        <v>4985362.7447957015</v>
      </c>
      <c r="CJ8" s="15">
        <f t="shared" si="48"/>
        <v>40261.354173106563</v>
      </c>
      <c r="CK8" s="16">
        <f t="shared" si="49"/>
        <v>35312.986108969548</v>
      </c>
      <c r="CL8" s="15">
        <f t="shared" si="50"/>
        <v>4948.3680641370156</v>
      </c>
      <c r="CM8" s="15">
        <f t="shared" si="51"/>
        <v>4980414.3767315643</v>
      </c>
      <c r="CN8" s="27"/>
      <c r="CO8" s="14">
        <f t="shared" si="82"/>
        <v>4</v>
      </c>
      <c r="CP8" s="15">
        <f t="shared" si="83"/>
        <v>4985362.7447957015</v>
      </c>
      <c r="CQ8" s="15">
        <f t="shared" si="52"/>
        <v>40261.354173106563</v>
      </c>
      <c r="CR8" s="16">
        <f t="shared" si="53"/>
        <v>35312.986108969548</v>
      </c>
      <c r="CS8" s="15">
        <f t="shared" si="54"/>
        <v>4948.3680641370156</v>
      </c>
      <c r="CT8" s="15">
        <f t="shared" si="55"/>
        <v>4980414.3767315643</v>
      </c>
      <c r="CU8" s="27"/>
      <c r="DB8" s="1"/>
      <c r="DI8" s="1"/>
    </row>
    <row r="9" spans="1:113" ht="15" x14ac:dyDescent="0.25">
      <c r="A9" s="92"/>
      <c r="B9" s="14">
        <f t="shared" si="56"/>
        <v>5</v>
      </c>
      <c r="C9" s="15">
        <f t="shared" si="57"/>
        <v>4980414.3767315643</v>
      </c>
      <c r="D9" s="15">
        <f t="shared" si="0"/>
        <v>40261.354173106563</v>
      </c>
      <c r="E9" s="16">
        <f t="shared" si="1"/>
        <v>35277.935168515243</v>
      </c>
      <c r="F9" s="15">
        <f t="shared" si="2"/>
        <v>4983.4190045913201</v>
      </c>
      <c r="G9" s="15">
        <f t="shared" si="3"/>
        <v>4975430.9577269731</v>
      </c>
      <c r="H9" s="29"/>
      <c r="I9" s="14">
        <f t="shared" si="58"/>
        <v>5</v>
      </c>
      <c r="J9" s="15">
        <f t="shared" si="59"/>
        <v>4980414.3767315643</v>
      </c>
      <c r="K9" s="15">
        <f t="shared" si="4"/>
        <v>40261.354173106563</v>
      </c>
      <c r="L9" s="16">
        <f t="shared" si="5"/>
        <v>35277.935168515243</v>
      </c>
      <c r="M9" s="15">
        <f t="shared" si="6"/>
        <v>4983.4190045913201</v>
      </c>
      <c r="N9" s="15">
        <f t="shared" si="7"/>
        <v>4975430.9577269731</v>
      </c>
      <c r="O9" s="29"/>
      <c r="P9" s="14">
        <f t="shared" si="60"/>
        <v>5</v>
      </c>
      <c r="Q9" s="15">
        <f t="shared" si="61"/>
        <v>4980414.3767315643</v>
      </c>
      <c r="R9" s="15">
        <f t="shared" si="8"/>
        <v>40261.354173106563</v>
      </c>
      <c r="S9" s="16">
        <f t="shared" si="9"/>
        <v>35277.935168515243</v>
      </c>
      <c r="T9" s="15">
        <f t="shared" si="10"/>
        <v>4983.4190045913201</v>
      </c>
      <c r="U9" s="15">
        <f t="shared" si="11"/>
        <v>4975430.9577269731</v>
      </c>
      <c r="V9" s="27"/>
      <c r="W9" s="14">
        <f t="shared" si="62"/>
        <v>5</v>
      </c>
      <c r="X9" s="15">
        <f t="shared" si="63"/>
        <v>4980414.3767315643</v>
      </c>
      <c r="Y9" s="15">
        <f t="shared" si="12"/>
        <v>40261.354173106563</v>
      </c>
      <c r="Z9" s="16">
        <f t="shared" si="13"/>
        <v>35277.935168515243</v>
      </c>
      <c r="AA9" s="15">
        <f t="shared" si="14"/>
        <v>4983.4190045913201</v>
      </c>
      <c r="AB9" s="15">
        <f t="shared" si="15"/>
        <v>4975430.9577269731</v>
      </c>
      <c r="AC9" s="27"/>
      <c r="AD9" s="14">
        <f t="shared" si="64"/>
        <v>5</v>
      </c>
      <c r="AE9" s="15">
        <f t="shared" si="65"/>
        <v>4980414.3767315643</v>
      </c>
      <c r="AF9" s="15">
        <f t="shared" si="16"/>
        <v>40261.354173106563</v>
      </c>
      <c r="AG9" s="16">
        <f t="shared" si="17"/>
        <v>35277.935168515243</v>
      </c>
      <c r="AH9" s="15">
        <f t="shared" si="18"/>
        <v>4983.4190045913201</v>
      </c>
      <c r="AI9" s="15">
        <f t="shared" si="19"/>
        <v>4975430.9577269731</v>
      </c>
      <c r="AJ9" s="29"/>
      <c r="AK9" s="14">
        <f t="shared" si="66"/>
        <v>5</v>
      </c>
      <c r="AL9" s="15">
        <f t="shared" si="67"/>
        <v>4980414.3767315643</v>
      </c>
      <c r="AM9" s="15">
        <f t="shared" si="20"/>
        <v>40261.354173106563</v>
      </c>
      <c r="AN9" s="16">
        <f t="shared" si="21"/>
        <v>35277.935168515243</v>
      </c>
      <c r="AO9" s="15">
        <f t="shared" si="22"/>
        <v>4983.4190045913201</v>
      </c>
      <c r="AP9" s="15">
        <f t="shared" si="23"/>
        <v>4975430.9577269731</v>
      </c>
      <c r="AQ9" s="29"/>
      <c r="AR9" s="14">
        <f t="shared" si="68"/>
        <v>5</v>
      </c>
      <c r="AS9" s="15">
        <f t="shared" si="69"/>
        <v>4980414.3767315643</v>
      </c>
      <c r="AT9" s="15">
        <f t="shared" si="24"/>
        <v>40261.354173106563</v>
      </c>
      <c r="AU9" s="16">
        <f t="shared" si="25"/>
        <v>35277.935168515243</v>
      </c>
      <c r="AV9" s="15">
        <f t="shared" si="26"/>
        <v>4983.4190045913201</v>
      </c>
      <c r="AW9" s="15">
        <f t="shared" si="27"/>
        <v>4975430.9577269731</v>
      </c>
      <c r="AX9" s="29"/>
      <c r="AY9" s="14">
        <f t="shared" si="70"/>
        <v>5</v>
      </c>
      <c r="AZ9" s="15">
        <f t="shared" si="71"/>
        <v>4980414.3767315643</v>
      </c>
      <c r="BA9" s="15">
        <f t="shared" si="28"/>
        <v>40261.354173106563</v>
      </c>
      <c r="BB9" s="16">
        <f t="shared" si="29"/>
        <v>35277.935168515243</v>
      </c>
      <c r="BC9" s="15">
        <f t="shared" si="30"/>
        <v>4983.4190045913201</v>
      </c>
      <c r="BD9" s="15">
        <f t="shared" si="31"/>
        <v>4975430.9577269731</v>
      </c>
      <c r="BE9" s="27"/>
      <c r="BF9" s="14">
        <f t="shared" si="72"/>
        <v>5</v>
      </c>
      <c r="BG9" s="15">
        <f t="shared" si="73"/>
        <v>4980414.3767315643</v>
      </c>
      <c r="BH9" s="15">
        <f t="shared" si="32"/>
        <v>40261.354173106563</v>
      </c>
      <c r="BI9" s="16">
        <f t="shared" si="33"/>
        <v>35277.935168515243</v>
      </c>
      <c r="BJ9" s="15">
        <f t="shared" si="34"/>
        <v>4983.4190045913201</v>
      </c>
      <c r="BK9" s="15">
        <f t="shared" si="35"/>
        <v>4975430.9577269731</v>
      </c>
      <c r="BL9" s="27"/>
      <c r="BM9" s="14">
        <f t="shared" si="74"/>
        <v>5</v>
      </c>
      <c r="BN9" s="15">
        <f t="shared" si="75"/>
        <v>4980414.3767315643</v>
      </c>
      <c r="BO9" s="15">
        <f t="shared" si="36"/>
        <v>40261.354173106563</v>
      </c>
      <c r="BP9" s="16">
        <f t="shared" si="37"/>
        <v>35277.935168515243</v>
      </c>
      <c r="BQ9" s="15">
        <f t="shared" si="38"/>
        <v>4983.4190045913201</v>
      </c>
      <c r="BR9" s="15">
        <f t="shared" si="39"/>
        <v>4975430.9577269731</v>
      </c>
      <c r="BS9" s="27"/>
      <c r="BT9" s="14">
        <f t="shared" si="76"/>
        <v>5</v>
      </c>
      <c r="BU9" s="15">
        <f t="shared" si="77"/>
        <v>4980414.3767315643</v>
      </c>
      <c r="BV9" s="15">
        <f t="shared" si="40"/>
        <v>40261.354173106563</v>
      </c>
      <c r="BW9" s="16">
        <f t="shared" si="41"/>
        <v>35277.935168515243</v>
      </c>
      <c r="BX9" s="15">
        <f t="shared" si="42"/>
        <v>4983.4190045913201</v>
      </c>
      <c r="BY9" s="15">
        <f t="shared" si="43"/>
        <v>4975430.9577269731</v>
      </c>
      <c r="BZ9" s="27"/>
      <c r="CA9" s="14">
        <f t="shared" si="78"/>
        <v>5</v>
      </c>
      <c r="CB9" s="15">
        <f t="shared" si="79"/>
        <v>4980414.3767315643</v>
      </c>
      <c r="CC9" s="15">
        <f t="shared" si="44"/>
        <v>40261.354173106563</v>
      </c>
      <c r="CD9" s="16">
        <f t="shared" si="45"/>
        <v>35277.935168515243</v>
      </c>
      <c r="CE9" s="15">
        <f t="shared" si="46"/>
        <v>4983.4190045913201</v>
      </c>
      <c r="CF9" s="15">
        <f t="shared" si="47"/>
        <v>4975430.9577269731</v>
      </c>
      <c r="CG9" s="33"/>
      <c r="CH9" s="14">
        <f t="shared" si="80"/>
        <v>5</v>
      </c>
      <c r="CI9" s="15">
        <f t="shared" si="81"/>
        <v>4980414.3767315643</v>
      </c>
      <c r="CJ9" s="15">
        <f t="shared" si="48"/>
        <v>40261.354173106563</v>
      </c>
      <c r="CK9" s="16">
        <f t="shared" si="49"/>
        <v>35277.935168515243</v>
      </c>
      <c r="CL9" s="15">
        <f t="shared" si="50"/>
        <v>4983.4190045913201</v>
      </c>
      <c r="CM9" s="15">
        <f t="shared" si="51"/>
        <v>4975430.9577269731</v>
      </c>
      <c r="CN9" s="27"/>
      <c r="CO9" s="14">
        <f t="shared" si="82"/>
        <v>5</v>
      </c>
      <c r="CP9" s="15">
        <f t="shared" si="83"/>
        <v>4980414.3767315643</v>
      </c>
      <c r="CQ9" s="15">
        <f t="shared" si="52"/>
        <v>40261.354173106563</v>
      </c>
      <c r="CR9" s="16">
        <f t="shared" si="53"/>
        <v>35277.935168515243</v>
      </c>
      <c r="CS9" s="15">
        <f t="shared" si="54"/>
        <v>4983.4190045913201</v>
      </c>
      <c r="CT9" s="15">
        <f t="shared" si="55"/>
        <v>4975430.9577269731</v>
      </c>
      <c r="CU9" s="27"/>
      <c r="DB9" s="1"/>
      <c r="DI9" s="1"/>
    </row>
    <row r="10" spans="1:113" ht="15" x14ac:dyDescent="0.25">
      <c r="A10" s="92"/>
      <c r="B10" s="14">
        <f t="shared" si="56"/>
        <v>6</v>
      </c>
      <c r="C10" s="15">
        <f t="shared" si="57"/>
        <v>4975430.9577269731</v>
      </c>
      <c r="D10" s="15">
        <f t="shared" si="0"/>
        <v>40261.354173106563</v>
      </c>
      <c r="E10" s="16">
        <f t="shared" si="1"/>
        <v>35242.635950566058</v>
      </c>
      <c r="F10" s="15">
        <f t="shared" si="2"/>
        <v>5018.7182225405049</v>
      </c>
      <c r="G10" s="15">
        <f t="shared" si="3"/>
        <v>4970412.2395044323</v>
      </c>
      <c r="H10" s="29"/>
      <c r="I10" s="14">
        <f t="shared" si="58"/>
        <v>6</v>
      </c>
      <c r="J10" s="15">
        <f t="shared" si="59"/>
        <v>4975430.9577269731</v>
      </c>
      <c r="K10" s="15">
        <f t="shared" si="4"/>
        <v>40261.354173106563</v>
      </c>
      <c r="L10" s="16">
        <f t="shared" si="5"/>
        <v>35242.635950566058</v>
      </c>
      <c r="M10" s="15">
        <f t="shared" si="6"/>
        <v>5018.7182225405049</v>
      </c>
      <c r="N10" s="15">
        <f t="shared" si="7"/>
        <v>4970412.2395044323</v>
      </c>
      <c r="O10" s="29"/>
      <c r="P10" s="14">
        <f t="shared" si="60"/>
        <v>6</v>
      </c>
      <c r="Q10" s="15">
        <f t="shared" si="61"/>
        <v>4975430.9577269731</v>
      </c>
      <c r="R10" s="15">
        <f t="shared" si="8"/>
        <v>40261.354173106563</v>
      </c>
      <c r="S10" s="16">
        <f t="shared" si="9"/>
        <v>35242.635950566058</v>
      </c>
      <c r="T10" s="15">
        <f t="shared" si="10"/>
        <v>5018.7182225405049</v>
      </c>
      <c r="U10" s="15">
        <f t="shared" si="11"/>
        <v>4970412.2395044323</v>
      </c>
      <c r="V10" s="27"/>
      <c r="W10" s="14">
        <f t="shared" si="62"/>
        <v>6</v>
      </c>
      <c r="X10" s="15">
        <f t="shared" si="63"/>
        <v>4975430.9577269731</v>
      </c>
      <c r="Y10" s="15">
        <f t="shared" si="12"/>
        <v>40261.354173106563</v>
      </c>
      <c r="Z10" s="16">
        <f t="shared" si="13"/>
        <v>35242.635950566058</v>
      </c>
      <c r="AA10" s="15">
        <f t="shared" si="14"/>
        <v>5018.7182225405049</v>
      </c>
      <c r="AB10" s="15">
        <f t="shared" si="15"/>
        <v>4970412.2395044323</v>
      </c>
      <c r="AC10" s="27"/>
      <c r="AD10" s="14">
        <f t="shared" si="64"/>
        <v>6</v>
      </c>
      <c r="AE10" s="15">
        <f t="shared" si="65"/>
        <v>4975430.9577269731</v>
      </c>
      <c r="AF10" s="15">
        <f t="shared" si="16"/>
        <v>40261.354173106563</v>
      </c>
      <c r="AG10" s="16">
        <f t="shared" si="17"/>
        <v>35242.635950566058</v>
      </c>
      <c r="AH10" s="15">
        <f t="shared" si="18"/>
        <v>5018.7182225405049</v>
      </c>
      <c r="AI10" s="15">
        <f t="shared" si="19"/>
        <v>4970412.2395044323</v>
      </c>
      <c r="AJ10" s="29"/>
      <c r="AK10" s="14">
        <f t="shared" si="66"/>
        <v>6</v>
      </c>
      <c r="AL10" s="15">
        <f t="shared" si="67"/>
        <v>4975430.9577269731</v>
      </c>
      <c r="AM10" s="15">
        <f t="shared" si="20"/>
        <v>40261.354173106563</v>
      </c>
      <c r="AN10" s="16">
        <f t="shared" si="21"/>
        <v>35242.635950566058</v>
      </c>
      <c r="AO10" s="15">
        <f t="shared" si="22"/>
        <v>5018.7182225405049</v>
      </c>
      <c r="AP10" s="15">
        <f t="shared" si="23"/>
        <v>4970412.2395044323</v>
      </c>
      <c r="AQ10" s="29"/>
      <c r="AR10" s="14">
        <f t="shared" si="68"/>
        <v>6</v>
      </c>
      <c r="AS10" s="15">
        <f t="shared" si="69"/>
        <v>4975430.9577269731</v>
      </c>
      <c r="AT10" s="15">
        <f t="shared" si="24"/>
        <v>40261.354173106563</v>
      </c>
      <c r="AU10" s="16">
        <f t="shared" si="25"/>
        <v>35242.635950566058</v>
      </c>
      <c r="AV10" s="15">
        <f t="shared" si="26"/>
        <v>5018.7182225405049</v>
      </c>
      <c r="AW10" s="15">
        <f t="shared" si="27"/>
        <v>4970412.2395044323</v>
      </c>
      <c r="AX10" s="29"/>
      <c r="AY10" s="14">
        <f t="shared" si="70"/>
        <v>6</v>
      </c>
      <c r="AZ10" s="15">
        <f t="shared" si="71"/>
        <v>4975430.9577269731</v>
      </c>
      <c r="BA10" s="15">
        <f t="shared" si="28"/>
        <v>40261.354173106563</v>
      </c>
      <c r="BB10" s="16">
        <f t="shared" si="29"/>
        <v>35242.635950566058</v>
      </c>
      <c r="BC10" s="15">
        <f t="shared" si="30"/>
        <v>5018.7182225405049</v>
      </c>
      <c r="BD10" s="15">
        <f t="shared" si="31"/>
        <v>4970412.2395044323</v>
      </c>
      <c r="BE10" s="27"/>
      <c r="BF10" s="14">
        <f t="shared" si="72"/>
        <v>6</v>
      </c>
      <c r="BG10" s="15">
        <f t="shared" si="73"/>
        <v>4975430.9577269731</v>
      </c>
      <c r="BH10" s="15">
        <f t="shared" si="32"/>
        <v>40261.354173106563</v>
      </c>
      <c r="BI10" s="16">
        <f t="shared" si="33"/>
        <v>35242.635950566058</v>
      </c>
      <c r="BJ10" s="15">
        <f t="shared" si="34"/>
        <v>5018.7182225405049</v>
      </c>
      <c r="BK10" s="15">
        <f t="shared" si="35"/>
        <v>4970412.2395044323</v>
      </c>
      <c r="BL10" s="27"/>
      <c r="BM10" s="14">
        <f t="shared" si="74"/>
        <v>6</v>
      </c>
      <c r="BN10" s="15">
        <f t="shared" si="75"/>
        <v>4975430.9577269731</v>
      </c>
      <c r="BO10" s="41">
        <f>IF(BN10="","",-PMT(BN$2/1200,BR$2,BP$2))+$BO$5</f>
        <v>80522.708346213127</v>
      </c>
      <c r="BP10" s="16">
        <f t="shared" si="37"/>
        <v>35242.635950566058</v>
      </c>
      <c r="BQ10" s="15">
        <f t="shared" si="38"/>
        <v>45280.072395647068</v>
      </c>
      <c r="BR10" s="15">
        <f t="shared" si="39"/>
        <v>4930150.8853313262</v>
      </c>
      <c r="BS10" s="27"/>
      <c r="BT10" s="14">
        <f t="shared" si="76"/>
        <v>6</v>
      </c>
      <c r="BU10" s="15">
        <f t="shared" si="77"/>
        <v>4975430.9577269731</v>
      </c>
      <c r="BV10" s="41">
        <f>IF(BU10="","",-PMT(BU$2/1200,BY$2,BW$2))+$BV$5</f>
        <v>80522.708346213127</v>
      </c>
      <c r="BW10" s="16">
        <f t="shared" si="41"/>
        <v>35242.635950566058</v>
      </c>
      <c r="BX10" s="15">
        <f t="shared" si="42"/>
        <v>45280.072395647068</v>
      </c>
      <c r="BY10" s="15">
        <f t="shared" si="43"/>
        <v>4930150.8853313262</v>
      </c>
      <c r="BZ10" s="27"/>
      <c r="CA10" s="14">
        <f t="shared" si="78"/>
        <v>6</v>
      </c>
      <c r="CB10" s="15">
        <f t="shared" si="79"/>
        <v>4975430.9577269731</v>
      </c>
      <c r="CC10" s="15">
        <f t="shared" si="44"/>
        <v>40261.354173106563</v>
      </c>
      <c r="CD10" s="16">
        <f t="shared" si="45"/>
        <v>35242.635950566058</v>
      </c>
      <c r="CE10" s="15">
        <f t="shared" si="46"/>
        <v>5018.7182225405049</v>
      </c>
      <c r="CF10" s="15">
        <f t="shared" si="47"/>
        <v>4970412.2395044323</v>
      </c>
      <c r="CG10" s="33"/>
      <c r="CH10" s="14">
        <f t="shared" si="80"/>
        <v>6</v>
      </c>
      <c r="CI10" s="15">
        <f t="shared" si="81"/>
        <v>4975430.9577269731</v>
      </c>
      <c r="CJ10" s="15">
        <f t="shared" si="48"/>
        <v>40261.354173106563</v>
      </c>
      <c r="CK10" s="16">
        <f t="shared" si="49"/>
        <v>35242.635950566058</v>
      </c>
      <c r="CL10" s="15">
        <f t="shared" si="50"/>
        <v>5018.7182225405049</v>
      </c>
      <c r="CM10" s="15">
        <f t="shared" si="51"/>
        <v>4970412.2395044323</v>
      </c>
      <c r="CN10" s="27"/>
      <c r="CO10" s="14">
        <f t="shared" si="82"/>
        <v>6</v>
      </c>
      <c r="CP10" s="15">
        <f t="shared" si="83"/>
        <v>4975430.9577269731</v>
      </c>
      <c r="CQ10" s="15">
        <f t="shared" si="52"/>
        <v>40261.354173106563</v>
      </c>
      <c r="CR10" s="16">
        <f t="shared" si="53"/>
        <v>35242.635950566058</v>
      </c>
      <c r="CS10" s="15">
        <f t="shared" si="54"/>
        <v>5018.7182225405049</v>
      </c>
      <c r="CT10" s="15">
        <f t="shared" si="55"/>
        <v>4970412.2395044323</v>
      </c>
      <c r="CU10" s="27"/>
      <c r="DB10" s="1"/>
      <c r="DI10" s="1"/>
    </row>
    <row r="11" spans="1:113" ht="15" x14ac:dyDescent="0.25">
      <c r="A11" s="92"/>
      <c r="B11" s="14">
        <f t="shared" si="56"/>
        <v>7</v>
      </c>
      <c r="C11" s="15">
        <f t="shared" si="57"/>
        <v>4970412.2395044323</v>
      </c>
      <c r="D11" s="15">
        <f t="shared" si="0"/>
        <v>40261.354173106563</v>
      </c>
      <c r="E11" s="16">
        <f t="shared" si="1"/>
        <v>35207.086696489729</v>
      </c>
      <c r="F11" s="15">
        <f t="shared" si="2"/>
        <v>5054.2674766168348</v>
      </c>
      <c r="G11" s="15">
        <f t="shared" si="3"/>
        <v>4965357.9720278159</v>
      </c>
      <c r="H11" s="29"/>
      <c r="I11" s="14">
        <f t="shared" si="58"/>
        <v>7</v>
      </c>
      <c r="J11" s="15">
        <f t="shared" si="59"/>
        <v>4970412.2395044323</v>
      </c>
      <c r="K11" s="15">
        <f t="shared" si="4"/>
        <v>40261.354173106563</v>
      </c>
      <c r="L11" s="16">
        <f t="shared" si="5"/>
        <v>35207.086696489729</v>
      </c>
      <c r="M11" s="15">
        <f t="shared" si="6"/>
        <v>5054.2674766168348</v>
      </c>
      <c r="N11" s="15">
        <f t="shared" si="7"/>
        <v>4965357.9720278159</v>
      </c>
      <c r="O11" s="29"/>
      <c r="P11" s="14">
        <f t="shared" si="60"/>
        <v>7</v>
      </c>
      <c r="Q11" s="15">
        <f t="shared" si="61"/>
        <v>4970412.2395044323</v>
      </c>
      <c r="R11" s="15">
        <f t="shared" si="8"/>
        <v>40261.354173106563</v>
      </c>
      <c r="S11" s="16">
        <f t="shared" si="9"/>
        <v>35207.086696489729</v>
      </c>
      <c r="T11" s="15">
        <f t="shared" si="10"/>
        <v>5054.2674766168348</v>
      </c>
      <c r="U11" s="15">
        <f t="shared" si="11"/>
        <v>4965357.9720278159</v>
      </c>
      <c r="V11" s="27"/>
      <c r="W11" s="14">
        <f t="shared" si="62"/>
        <v>7</v>
      </c>
      <c r="X11" s="15">
        <f t="shared" si="63"/>
        <v>4970412.2395044323</v>
      </c>
      <c r="Y11" s="15">
        <f t="shared" si="12"/>
        <v>40261.354173106563</v>
      </c>
      <c r="Z11" s="16">
        <f t="shared" si="13"/>
        <v>35207.086696489729</v>
      </c>
      <c r="AA11" s="15">
        <f t="shared" si="14"/>
        <v>5054.2674766168348</v>
      </c>
      <c r="AB11" s="15">
        <f t="shared" si="15"/>
        <v>4965357.9720278159</v>
      </c>
      <c r="AC11" s="27"/>
      <c r="AD11" s="14">
        <f t="shared" si="64"/>
        <v>7</v>
      </c>
      <c r="AE11" s="15">
        <f t="shared" si="65"/>
        <v>4970412.2395044323</v>
      </c>
      <c r="AF11" s="15">
        <f t="shared" si="16"/>
        <v>40261.354173106563</v>
      </c>
      <c r="AG11" s="16">
        <f t="shared" si="17"/>
        <v>35207.086696489729</v>
      </c>
      <c r="AH11" s="15">
        <f t="shared" si="18"/>
        <v>5054.2674766168348</v>
      </c>
      <c r="AI11" s="15">
        <f t="shared" si="19"/>
        <v>4965357.9720278159</v>
      </c>
      <c r="AJ11" s="29"/>
      <c r="AK11" s="14">
        <f t="shared" si="66"/>
        <v>7</v>
      </c>
      <c r="AL11" s="15">
        <f t="shared" si="67"/>
        <v>4970412.2395044323</v>
      </c>
      <c r="AM11" s="15">
        <f t="shared" si="20"/>
        <v>40261.354173106563</v>
      </c>
      <c r="AN11" s="16">
        <f t="shared" si="21"/>
        <v>35207.086696489729</v>
      </c>
      <c r="AO11" s="15">
        <f t="shared" si="22"/>
        <v>5054.2674766168348</v>
      </c>
      <c r="AP11" s="15">
        <f t="shared" si="23"/>
        <v>4965357.9720278159</v>
      </c>
      <c r="AQ11" s="29"/>
      <c r="AR11" s="14">
        <f t="shared" si="68"/>
        <v>7</v>
      </c>
      <c r="AS11" s="15">
        <f t="shared" si="69"/>
        <v>4970412.2395044323</v>
      </c>
      <c r="AT11" s="15">
        <f t="shared" si="24"/>
        <v>40261.354173106563</v>
      </c>
      <c r="AU11" s="16">
        <f t="shared" si="25"/>
        <v>35207.086696489729</v>
      </c>
      <c r="AV11" s="15">
        <f t="shared" si="26"/>
        <v>5054.2674766168348</v>
      </c>
      <c r="AW11" s="15">
        <f t="shared" si="27"/>
        <v>4965357.9720278159</v>
      </c>
      <c r="AX11" s="29"/>
      <c r="AY11" s="14">
        <f t="shared" si="70"/>
        <v>7</v>
      </c>
      <c r="AZ11" s="15">
        <f t="shared" si="71"/>
        <v>4970412.2395044323</v>
      </c>
      <c r="BA11" s="15">
        <f t="shared" si="28"/>
        <v>40261.354173106563</v>
      </c>
      <c r="BB11" s="16">
        <f t="shared" si="29"/>
        <v>35207.086696489729</v>
      </c>
      <c r="BC11" s="15">
        <f t="shared" si="30"/>
        <v>5054.2674766168348</v>
      </c>
      <c r="BD11" s="15">
        <f t="shared" si="31"/>
        <v>4965357.9720278159</v>
      </c>
      <c r="BE11" s="27"/>
      <c r="BF11" s="14">
        <f t="shared" si="72"/>
        <v>7</v>
      </c>
      <c r="BG11" s="15">
        <f t="shared" si="73"/>
        <v>4970412.2395044323</v>
      </c>
      <c r="BH11" s="15">
        <f t="shared" si="32"/>
        <v>40261.354173106563</v>
      </c>
      <c r="BI11" s="16">
        <f t="shared" si="33"/>
        <v>35207.086696489729</v>
      </c>
      <c r="BJ11" s="15">
        <f t="shared" si="34"/>
        <v>5054.2674766168348</v>
      </c>
      <c r="BK11" s="15">
        <f t="shared" si="35"/>
        <v>4965357.9720278159</v>
      </c>
      <c r="BL11" s="27"/>
      <c r="BM11" s="14">
        <f t="shared" si="74"/>
        <v>7</v>
      </c>
      <c r="BN11" s="15">
        <f t="shared" si="75"/>
        <v>4930150.8853313262</v>
      </c>
      <c r="BO11" s="15">
        <f t="shared" ref="BO11:BO15" si="84">IF(BN11="","",-PMT(BN$2/1200,BR$2,BP$2))</f>
        <v>40261.354173106563</v>
      </c>
      <c r="BP11" s="16">
        <f t="shared" si="37"/>
        <v>34921.902104430228</v>
      </c>
      <c r="BQ11" s="15">
        <f t="shared" si="38"/>
        <v>5339.4520686763353</v>
      </c>
      <c r="BR11" s="15">
        <f t="shared" si="39"/>
        <v>4924811.4332626499</v>
      </c>
      <c r="BS11" s="27"/>
      <c r="BT11" s="14">
        <f t="shared" si="76"/>
        <v>7</v>
      </c>
      <c r="BU11" s="15">
        <f t="shared" si="77"/>
        <v>4930150.8853313262</v>
      </c>
      <c r="BV11" s="15">
        <f t="shared" ref="BV11:BV15" si="85">IF(BU11="","",-PMT(BU$2/1200,BY$2,BW$2))</f>
        <v>40261.354173106563</v>
      </c>
      <c r="BW11" s="16">
        <f t="shared" si="41"/>
        <v>34921.902104430228</v>
      </c>
      <c r="BX11" s="15">
        <f t="shared" si="42"/>
        <v>5339.4520686763353</v>
      </c>
      <c r="BY11" s="15">
        <f t="shared" si="43"/>
        <v>4924811.4332626499</v>
      </c>
      <c r="BZ11" s="27"/>
      <c r="CA11" s="14">
        <f t="shared" si="78"/>
        <v>7</v>
      </c>
      <c r="CB11" s="15">
        <f t="shared" si="79"/>
        <v>4970412.2395044323</v>
      </c>
      <c r="CC11" s="15">
        <f t="shared" si="44"/>
        <v>40261.354173106563</v>
      </c>
      <c r="CD11" s="16">
        <f t="shared" si="45"/>
        <v>35207.086696489729</v>
      </c>
      <c r="CE11" s="15">
        <f t="shared" si="46"/>
        <v>5054.2674766168348</v>
      </c>
      <c r="CF11" s="15">
        <f t="shared" si="47"/>
        <v>4965357.9720278159</v>
      </c>
      <c r="CG11" s="33"/>
      <c r="CH11" s="14">
        <f t="shared" si="80"/>
        <v>7</v>
      </c>
      <c r="CI11" s="15">
        <f t="shared" si="81"/>
        <v>4970412.2395044323</v>
      </c>
      <c r="CJ11" s="15">
        <f t="shared" si="48"/>
        <v>40261.354173106563</v>
      </c>
      <c r="CK11" s="16">
        <f t="shared" si="49"/>
        <v>35207.086696489729</v>
      </c>
      <c r="CL11" s="15">
        <f t="shared" si="50"/>
        <v>5054.2674766168348</v>
      </c>
      <c r="CM11" s="15">
        <f t="shared" si="51"/>
        <v>4965357.9720278159</v>
      </c>
      <c r="CN11" s="27"/>
      <c r="CO11" s="14">
        <f t="shared" si="82"/>
        <v>7</v>
      </c>
      <c r="CP11" s="15">
        <f t="shared" si="83"/>
        <v>4970412.2395044323</v>
      </c>
      <c r="CQ11" s="15">
        <f t="shared" si="52"/>
        <v>40261.354173106563</v>
      </c>
      <c r="CR11" s="16">
        <f t="shared" si="53"/>
        <v>35207.086696489729</v>
      </c>
      <c r="CS11" s="15">
        <f t="shared" si="54"/>
        <v>5054.2674766168348</v>
      </c>
      <c r="CT11" s="15">
        <f t="shared" si="55"/>
        <v>4965357.9720278159</v>
      </c>
      <c r="CU11" s="27"/>
      <c r="DB11" s="1"/>
      <c r="DI11" s="1"/>
    </row>
    <row r="12" spans="1:113" ht="15" x14ac:dyDescent="0.25">
      <c r="A12" s="92"/>
      <c r="B12" s="14">
        <f t="shared" si="56"/>
        <v>8</v>
      </c>
      <c r="C12" s="15">
        <f t="shared" si="57"/>
        <v>4965357.9720278159</v>
      </c>
      <c r="D12" s="15">
        <f t="shared" si="0"/>
        <v>40261.354173106563</v>
      </c>
      <c r="E12" s="16">
        <f t="shared" si="1"/>
        <v>35171.285635197026</v>
      </c>
      <c r="F12" s="15">
        <f t="shared" si="2"/>
        <v>5090.0685379095376</v>
      </c>
      <c r="G12" s="15">
        <f t="shared" si="3"/>
        <v>4960267.9034899063</v>
      </c>
      <c r="H12" s="29"/>
      <c r="I12" s="14">
        <f t="shared" si="58"/>
        <v>8</v>
      </c>
      <c r="J12" s="15">
        <f t="shared" si="59"/>
        <v>4965357.9720278159</v>
      </c>
      <c r="K12" s="15">
        <f t="shared" si="4"/>
        <v>40261.354173106563</v>
      </c>
      <c r="L12" s="16">
        <f t="shared" si="5"/>
        <v>35171.285635197026</v>
      </c>
      <c r="M12" s="15">
        <f t="shared" si="6"/>
        <v>5090.0685379095376</v>
      </c>
      <c r="N12" s="15">
        <f t="shared" si="7"/>
        <v>4960267.9034899063</v>
      </c>
      <c r="O12" s="29"/>
      <c r="P12" s="14">
        <f t="shared" si="60"/>
        <v>8</v>
      </c>
      <c r="Q12" s="15">
        <f t="shared" si="61"/>
        <v>4965357.9720278159</v>
      </c>
      <c r="R12" s="15">
        <f t="shared" si="8"/>
        <v>40261.354173106563</v>
      </c>
      <c r="S12" s="16">
        <f t="shared" si="9"/>
        <v>35171.285635197026</v>
      </c>
      <c r="T12" s="15">
        <f t="shared" si="10"/>
        <v>5090.0685379095376</v>
      </c>
      <c r="U12" s="15">
        <f t="shared" si="11"/>
        <v>4960267.9034899063</v>
      </c>
      <c r="V12" s="27"/>
      <c r="W12" s="14">
        <f t="shared" si="62"/>
        <v>8</v>
      </c>
      <c r="X12" s="15">
        <f t="shared" si="63"/>
        <v>4965357.9720278159</v>
      </c>
      <c r="Y12" s="15">
        <f t="shared" si="12"/>
        <v>40261.354173106563</v>
      </c>
      <c r="Z12" s="16">
        <f t="shared" si="13"/>
        <v>35171.285635197026</v>
      </c>
      <c r="AA12" s="15">
        <f t="shared" si="14"/>
        <v>5090.0685379095376</v>
      </c>
      <c r="AB12" s="15">
        <f t="shared" si="15"/>
        <v>4960267.9034899063</v>
      </c>
      <c r="AC12" s="27"/>
      <c r="AD12" s="14">
        <f t="shared" si="64"/>
        <v>8</v>
      </c>
      <c r="AE12" s="15">
        <f t="shared" si="65"/>
        <v>4965357.9720278159</v>
      </c>
      <c r="AF12" s="15">
        <f t="shared" si="16"/>
        <v>40261.354173106563</v>
      </c>
      <c r="AG12" s="16">
        <f t="shared" si="17"/>
        <v>35171.285635197026</v>
      </c>
      <c r="AH12" s="15">
        <f t="shared" si="18"/>
        <v>5090.0685379095376</v>
      </c>
      <c r="AI12" s="15">
        <f t="shared" si="19"/>
        <v>4960267.9034899063</v>
      </c>
      <c r="AJ12" s="29"/>
      <c r="AK12" s="14">
        <f t="shared" si="66"/>
        <v>8</v>
      </c>
      <c r="AL12" s="15">
        <f t="shared" si="67"/>
        <v>4965357.9720278159</v>
      </c>
      <c r="AM12" s="15">
        <f t="shared" si="20"/>
        <v>40261.354173106563</v>
      </c>
      <c r="AN12" s="16">
        <f t="shared" si="21"/>
        <v>35171.285635197026</v>
      </c>
      <c r="AO12" s="15">
        <f t="shared" si="22"/>
        <v>5090.0685379095376</v>
      </c>
      <c r="AP12" s="15">
        <f t="shared" si="23"/>
        <v>4960267.9034899063</v>
      </c>
      <c r="AQ12" s="29"/>
      <c r="AR12" s="14">
        <f t="shared" si="68"/>
        <v>8</v>
      </c>
      <c r="AS12" s="15">
        <f t="shared" si="69"/>
        <v>4965357.9720278159</v>
      </c>
      <c r="AT12" s="15">
        <f t="shared" si="24"/>
        <v>40261.354173106563</v>
      </c>
      <c r="AU12" s="16">
        <f t="shared" si="25"/>
        <v>35171.285635197026</v>
      </c>
      <c r="AV12" s="15">
        <f t="shared" si="26"/>
        <v>5090.0685379095376</v>
      </c>
      <c r="AW12" s="15">
        <f t="shared" si="27"/>
        <v>4960267.9034899063</v>
      </c>
      <c r="AX12" s="29"/>
      <c r="AY12" s="14">
        <f t="shared" si="70"/>
        <v>8</v>
      </c>
      <c r="AZ12" s="15">
        <f t="shared" si="71"/>
        <v>4965357.9720278159</v>
      </c>
      <c r="BA12" s="15">
        <f t="shared" si="28"/>
        <v>40261.354173106563</v>
      </c>
      <c r="BB12" s="16">
        <f t="shared" si="29"/>
        <v>35171.285635197026</v>
      </c>
      <c r="BC12" s="15">
        <f t="shared" si="30"/>
        <v>5090.0685379095376</v>
      </c>
      <c r="BD12" s="15">
        <f t="shared" si="31"/>
        <v>4960267.9034899063</v>
      </c>
      <c r="BE12" s="27"/>
      <c r="BF12" s="14">
        <f t="shared" si="72"/>
        <v>8</v>
      </c>
      <c r="BG12" s="15">
        <f t="shared" si="73"/>
        <v>4965357.9720278159</v>
      </c>
      <c r="BH12" s="15">
        <f t="shared" si="32"/>
        <v>40261.354173106563</v>
      </c>
      <c r="BI12" s="16">
        <f t="shared" si="33"/>
        <v>35171.285635197026</v>
      </c>
      <c r="BJ12" s="15">
        <f t="shared" si="34"/>
        <v>5090.0685379095376</v>
      </c>
      <c r="BK12" s="15">
        <f t="shared" si="35"/>
        <v>4960267.9034899063</v>
      </c>
      <c r="BL12" s="27"/>
      <c r="BM12" s="14">
        <f t="shared" si="74"/>
        <v>8</v>
      </c>
      <c r="BN12" s="15">
        <f t="shared" si="75"/>
        <v>4924811.4332626499</v>
      </c>
      <c r="BO12" s="15">
        <f t="shared" si="84"/>
        <v>40261.354173106563</v>
      </c>
      <c r="BP12" s="16">
        <f t="shared" si="37"/>
        <v>34884.080985610439</v>
      </c>
      <c r="BQ12" s="15">
        <f t="shared" si="38"/>
        <v>5377.2731874961246</v>
      </c>
      <c r="BR12" s="15">
        <f t="shared" si="39"/>
        <v>4919434.1600751542</v>
      </c>
      <c r="BS12" s="27"/>
      <c r="BT12" s="14">
        <f t="shared" si="76"/>
        <v>8</v>
      </c>
      <c r="BU12" s="15">
        <f t="shared" si="77"/>
        <v>4924811.4332626499</v>
      </c>
      <c r="BV12" s="15">
        <f t="shared" si="85"/>
        <v>40261.354173106563</v>
      </c>
      <c r="BW12" s="16">
        <f t="shared" si="41"/>
        <v>34884.080985610439</v>
      </c>
      <c r="BX12" s="15">
        <f t="shared" si="42"/>
        <v>5377.2731874961246</v>
      </c>
      <c r="BY12" s="15">
        <f t="shared" si="43"/>
        <v>4919434.1600751542</v>
      </c>
      <c r="BZ12" s="27"/>
      <c r="CA12" s="14">
        <f t="shared" si="78"/>
        <v>8</v>
      </c>
      <c r="CB12" s="15">
        <f t="shared" si="79"/>
        <v>4965357.9720278159</v>
      </c>
      <c r="CC12" s="15">
        <f t="shared" si="44"/>
        <v>40261.354173106563</v>
      </c>
      <c r="CD12" s="16">
        <f t="shared" si="45"/>
        <v>35171.285635197026</v>
      </c>
      <c r="CE12" s="15">
        <f t="shared" si="46"/>
        <v>5090.0685379095376</v>
      </c>
      <c r="CF12" s="15">
        <f t="shared" si="47"/>
        <v>4960267.9034899063</v>
      </c>
      <c r="CG12" s="33"/>
      <c r="CH12" s="14">
        <f t="shared" si="80"/>
        <v>8</v>
      </c>
      <c r="CI12" s="15">
        <f t="shared" si="81"/>
        <v>4965357.9720278159</v>
      </c>
      <c r="CJ12" s="15">
        <f t="shared" si="48"/>
        <v>40261.354173106563</v>
      </c>
      <c r="CK12" s="16">
        <f t="shared" si="49"/>
        <v>35171.285635197026</v>
      </c>
      <c r="CL12" s="15">
        <f t="shared" si="50"/>
        <v>5090.0685379095376</v>
      </c>
      <c r="CM12" s="15">
        <f t="shared" si="51"/>
        <v>4960267.9034899063</v>
      </c>
      <c r="CN12" s="27"/>
      <c r="CO12" s="14">
        <f t="shared" si="82"/>
        <v>8</v>
      </c>
      <c r="CP12" s="15">
        <f t="shared" si="83"/>
        <v>4965357.9720278159</v>
      </c>
      <c r="CQ12" s="15">
        <f t="shared" si="52"/>
        <v>40261.354173106563</v>
      </c>
      <c r="CR12" s="16">
        <f t="shared" si="53"/>
        <v>35171.285635197026</v>
      </c>
      <c r="CS12" s="15">
        <f t="shared" si="54"/>
        <v>5090.0685379095376</v>
      </c>
      <c r="CT12" s="15">
        <f t="shared" si="55"/>
        <v>4960267.9034899063</v>
      </c>
      <c r="CU12" s="27"/>
      <c r="DB12" s="1"/>
      <c r="DI12" s="1"/>
    </row>
    <row r="13" spans="1:113" ht="15" x14ac:dyDescent="0.25">
      <c r="A13" s="92"/>
      <c r="B13" s="14">
        <f t="shared" si="56"/>
        <v>9</v>
      </c>
      <c r="C13" s="15">
        <f t="shared" si="57"/>
        <v>4960267.9034899063</v>
      </c>
      <c r="D13" s="15">
        <f t="shared" si="0"/>
        <v>40261.354173106563</v>
      </c>
      <c r="E13" s="16">
        <f t="shared" si="1"/>
        <v>35135.230983053501</v>
      </c>
      <c r="F13" s="15">
        <f t="shared" si="2"/>
        <v>5126.123190053062</v>
      </c>
      <c r="G13" s="15">
        <f t="shared" si="3"/>
        <v>4955141.7802998535</v>
      </c>
      <c r="H13" s="29"/>
      <c r="I13" s="14">
        <f t="shared" si="58"/>
        <v>9</v>
      </c>
      <c r="J13" s="15">
        <f t="shared" si="59"/>
        <v>4960267.9034899063</v>
      </c>
      <c r="K13" s="15">
        <f t="shared" si="4"/>
        <v>40261.354173106563</v>
      </c>
      <c r="L13" s="16">
        <f t="shared" si="5"/>
        <v>35135.230983053501</v>
      </c>
      <c r="M13" s="15">
        <f t="shared" si="6"/>
        <v>5126.123190053062</v>
      </c>
      <c r="N13" s="15">
        <f t="shared" si="7"/>
        <v>4955141.7802998535</v>
      </c>
      <c r="O13" s="29"/>
      <c r="P13" s="14">
        <f t="shared" si="60"/>
        <v>9</v>
      </c>
      <c r="Q13" s="15">
        <f t="shared" si="61"/>
        <v>4960267.9034899063</v>
      </c>
      <c r="R13" s="15">
        <f t="shared" si="8"/>
        <v>40261.354173106563</v>
      </c>
      <c r="S13" s="16">
        <f t="shared" si="9"/>
        <v>35135.230983053501</v>
      </c>
      <c r="T13" s="15">
        <f t="shared" si="10"/>
        <v>5126.123190053062</v>
      </c>
      <c r="U13" s="15">
        <f t="shared" si="11"/>
        <v>4955141.7802998535</v>
      </c>
      <c r="V13" s="27"/>
      <c r="W13" s="14">
        <f t="shared" si="62"/>
        <v>9</v>
      </c>
      <c r="X13" s="15">
        <f t="shared" si="63"/>
        <v>4960267.9034899063</v>
      </c>
      <c r="Y13" s="15">
        <f t="shared" si="12"/>
        <v>40261.354173106563</v>
      </c>
      <c r="Z13" s="16">
        <f t="shared" si="13"/>
        <v>35135.230983053501</v>
      </c>
      <c r="AA13" s="15">
        <f t="shared" si="14"/>
        <v>5126.123190053062</v>
      </c>
      <c r="AB13" s="15">
        <f t="shared" si="15"/>
        <v>4955141.7802998535</v>
      </c>
      <c r="AC13" s="27"/>
      <c r="AD13" s="14">
        <f t="shared" si="64"/>
        <v>9</v>
      </c>
      <c r="AE13" s="15">
        <f t="shared" si="65"/>
        <v>4960267.9034899063</v>
      </c>
      <c r="AF13" s="15">
        <f t="shared" si="16"/>
        <v>40261.354173106563</v>
      </c>
      <c r="AG13" s="16">
        <f t="shared" si="17"/>
        <v>35135.230983053501</v>
      </c>
      <c r="AH13" s="15">
        <f t="shared" si="18"/>
        <v>5126.123190053062</v>
      </c>
      <c r="AI13" s="15">
        <f t="shared" si="19"/>
        <v>4955141.7802998535</v>
      </c>
      <c r="AJ13" s="29"/>
      <c r="AK13" s="14">
        <f t="shared" si="66"/>
        <v>9</v>
      </c>
      <c r="AL13" s="15">
        <f t="shared" si="67"/>
        <v>4960267.9034899063</v>
      </c>
      <c r="AM13" s="15">
        <f t="shared" si="20"/>
        <v>40261.354173106563</v>
      </c>
      <c r="AN13" s="16">
        <f t="shared" si="21"/>
        <v>35135.230983053501</v>
      </c>
      <c r="AO13" s="15">
        <f t="shared" si="22"/>
        <v>5126.123190053062</v>
      </c>
      <c r="AP13" s="15">
        <f t="shared" si="23"/>
        <v>4955141.7802998535</v>
      </c>
      <c r="AQ13" s="29"/>
      <c r="AR13" s="14">
        <f t="shared" si="68"/>
        <v>9</v>
      </c>
      <c r="AS13" s="15">
        <f t="shared" si="69"/>
        <v>4960267.9034899063</v>
      </c>
      <c r="AT13" s="15">
        <f t="shared" si="24"/>
        <v>40261.354173106563</v>
      </c>
      <c r="AU13" s="16">
        <f t="shared" si="25"/>
        <v>35135.230983053501</v>
      </c>
      <c r="AV13" s="15">
        <f t="shared" si="26"/>
        <v>5126.123190053062</v>
      </c>
      <c r="AW13" s="15">
        <f t="shared" si="27"/>
        <v>4955141.7802998535</v>
      </c>
      <c r="AX13" s="29"/>
      <c r="AY13" s="14">
        <f t="shared" si="70"/>
        <v>9</v>
      </c>
      <c r="AZ13" s="15">
        <f t="shared" si="71"/>
        <v>4960267.9034899063</v>
      </c>
      <c r="BA13" s="15">
        <f t="shared" si="28"/>
        <v>40261.354173106563</v>
      </c>
      <c r="BB13" s="16">
        <f t="shared" si="29"/>
        <v>35135.230983053501</v>
      </c>
      <c r="BC13" s="15">
        <f t="shared" si="30"/>
        <v>5126.123190053062</v>
      </c>
      <c r="BD13" s="15">
        <f t="shared" si="31"/>
        <v>4955141.7802998535</v>
      </c>
      <c r="BE13" s="27"/>
      <c r="BF13" s="14">
        <f t="shared" si="72"/>
        <v>9</v>
      </c>
      <c r="BG13" s="15">
        <f t="shared" si="73"/>
        <v>4960267.9034899063</v>
      </c>
      <c r="BH13" s="15">
        <f t="shared" si="32"/>
        <v>40261.354173106563</v>
      </c>
      <c r="BI13" s="16">
        <f t="shared" si="33"/>
        <v>35135.230983053501</v>
      </c>
      <c r="BJ13" s="15">
        <f t="shared" si="34"/>
        <v>5126.123190053062</v>
      </c>
      <c r="BK13" s="15">
        <f t="shared" si="35"/>
        <v>4955141.7802998535</v>
      </c>
      <c r="BL13" s="27"/>
      <c r="BM13" s="14">
        <f t="shared" si="74"/>
        <v>9</v>
      </c>
      <c r="BN13" s="15">
        <f t="shared" si="75"/>
        <v>4919434.1600751542</v>
      </c>
      <c r="BO13" s="15">
        <f t="shared" si="84"/>
        <v>40261.354173106563</v>
      </c>
      <c r="BP13" s="16">
        <f t="shared" si="37"/>
        <v>34845.991967199014</v>
      </c>
      <c r="BQ13" s="15">
        <f t="shared" si="38"/>
        <v>5415.3622059075497</v>
      </c>
      <c r="BR13" s="15">
        <f t="shared" si="39"/>
        <v>4914018.7978692465</v>
      </c>
      <c r="BS13" s="27"/>
      <c r="BT13" s="14">
        <f t="shared" si="76"/>
        <v>9</v>
      </c>
      <c r="BU13" s="15">
        <f t="shared" si="77"/>
        <v>4919434.1600751542</v>
      </c>
      <c r="BV13" s="15">
        <f t="shared" si="85"/>
        <v>40261.354173106563</v>
      </c>
      <c r="BW13" s="16">
        <f t="shared" si="41"/>
        <v>34845.991967199014</v>
      </c>
      <c r="BX13" s="15">
        <f t="shared" si="42"/>
        <v>5415.3622059075497</v>
      </c>
      <c r="BY13" s="15">
        <f t="shared" si="43"/>
        <v>4914018.7978692465</v>
      </c>
      <c r="BZ13" s="27"/>
      <c r="CA13" s="14">
        <f t="shared" si="78"/>
        <v>9</v>
      </c>
      <c r="CB13" s="15">
        <f t="shared" si="79"/>
        <v>4960267.9034899063</v>
      </c>
      <c r="CC13" s="15">
        <f t="shared" si="44"/>
        <v>40261.354173106563</v>
      </c>
      <c r="CD13" s="16">
        <f t="shared" si="45"/>
        <v>35135.230983053501</v>
      </c>
      <c r="CE13" s="15">
        <f t="shared" si="46"/>
        <v>5126.123190053062</v>
      </c>
      <c r="CF13" s="15">
        <f t="shared" si="47"/>
        <v>4955141.7802998535</v>
      </c>
      <c r="CG13" s="33"/>
      <c r="CH13" s="14">
        <f t="shared" si="80"/>
        <v>9</v>
      </c>
      <c r="CI13" s="15">
        <f t="shared" si="81"/>
        <v>4960267.9034899063</v>
      </c>
      <c r="CJ13" s="15">
        <f t="shared" si="48"/>
        <v>40261.354173106563</v>
      </c>
      <c r="CK13" s="16">
        <f t="shared" si="49"/>
        <v>35135.230983053501</v>
      </c>
      <c r="CL13" s="15">
        <f t="shared" si="50"/>
        <v>5126.123190053062</v>
      </c>
      <c r="CM13" s="15">
        <f t="shared" si="51"/>
        <v>4955141.7802998535</v>
      </c>
      <c r="CN13" s="27"/>
      <c r="CO13" s="14">
        <f t="shared" si="82"/>
        <v>9</v>
      </c>
      <c r="CP13" s="15">
        <f t="shared" si="83"/>
        <v>4960267.9034899063</v>
      </c>
      <c r="CQ13" s="15">
        <f t="shared" si="52"/>
        <v>40261.354173106563</v>
      </c>
      <c r="CR13" s="16">
        <f t="shared" si="53"/>
        <v>35135.230983053501</v>
      </c>
      <c r="CS13" s="15">
        <f t="shared" si="54"/>
        <v>5126.123190053062</v>
      </c>
      <c r="CT13" s="15">
        <f t="shared" si="55"/>
        <v>4955141.7802998535</v>
      </c>
      <c r="CU13" s="27"/>
      <c r="DB13" s="1"/>
      <c r="DI13" s="1"/>
    </row>
    <row r="14" spans="1:113" ht="15" x14ac:dyDescent="0.25">
      <c r="A14" s="92"/>
      <c r="B14" s="14">
        <f t="shared" si="56"/>
        <v>10</v>
      </c>
      <c r="C14" s="15">
        <f t="shared" si="57"/>
        <v>4955141.7802998535</v>
      </c>
      <c r="D14" s="15">
        <f t="shared" si="0"/>
        <v>40261.354173106563</v>
      </c>
      <c r="E14" s="16">
        <f t="shared" si="1"/>
        <v>35098.920943790632</v>
      </c>
      <c r="F14" s="15">
        <f t="shared" si="2"/>
        <v>5162.4332293159314</v>
      </c>
      <c r="G14" s="15">
        <f t="shared" si="3"/>
        <v>4949979.3470705375</v>
      </c>
      <c r="H14" s="29"/>
      <c r="I14" s="14">
        <f t="shared" si="58"/>
        <v>10</v>
      </c>
      <c r="J14" s="15">
        <f t="shared" si="59"/>
        <v>4955141.7802998535</v>
      </c>
      <c r="K14" s="15">
        <f t="shared" si="4"/>
        <v>40261.354173106563</v>
      </c>
      <c r="L14" s="16">
        <f t="shared" si="5"/>
        <v>35098.920943790632</v>
      </c>
      <c r="M14" s="15">
        <f t="shared" si="6"/>
        <v>5162.4332293159314</v>
      </c>
      <c r="N14" s="15">
        <f t="shared" si="7"/>
        <v>4949979.3470705375</v>
      </c>
      <c r="O14" s="29"/>
      <c r="P14" s="14">
        <f t="shared" si="60"/>
        <v>10</v>
      </c>
      <c r="Q14" s="15">
        <f t="shared" si="61"/>
        <v>4955141.7802998535</v>
      </c>
      <c r="R14" s="15">
        <f t="shared" si="8"/>
        <v>40261.354173106563</v>
      </c>
      <c r="S14" s="16">
        <f t="shared" si="9"/>
        <v>35098.920943790632</v>
      </c>
      <c r="T14" s="15">
        <f t="shared" si="10"/>
        <v>5162.4332293159314</v>
      </c>
      <c r="U14" s="15">
        <f t="shared" si="11"/>
        <v>4949979.3470705375</v>
      </c>
      <c r="V14" s="27"/>
      <c r="W14" s="14">
        <f t="shared" si="62"/>
        <v>10</v>
      </c>
      <c r="X14" s="15">
        <f t="shared" si="63"/>
        <v>4955141.7802998535</v>
      </c>
      <c r="Y14" s="15">
        <f t="shared" si="12"/>
        <v>40261.354173106563</v>
      </c>
      <c r="Z14" s="16">
        <f t="shared" si="13"/>
        <v>35098.920943790632</v>
      </c>
      <c r="AA14" s="15">
        <f t="shared" si="14"/>
        <v>5162.4332293159314</v>
      </c>
      <c r="AB14" s="15">
        <f t="shared" si="15"/>
        <v>4949979.3470705375</v>
      </c>
      <c r="AC14" s="27"/>
      <c r="AD14" s="14">
        <f t="shared" si="64"/>
        <v>10</v>
      </c>
      <c r="AE14" s="15">
        <f t="shared" si="65"/>
        <v>4955141.7802998535</v>
      </c>
      <c r="AF14" s="15">
        <f t="shared" si="16"/>
        <v>40261.354173106563</v>
      </c>
      <c r="AG14" s="16">
        <f t="shared" si="17"/>
        <v>35098.920943790632</v>
      </c>
      <c r="AH14" s="15">
        <f t="shared" si="18"/>
        <v>5162.4332293159314</v>
      </c>
      <c r="AI14" s="15">
        <f t="shared" si="19"/>
        <v>4949979.3470705375</v>
      </c>
      <c r="AJ14" s="29"/>
      <c r="AK14" s="14">
        <f t="shared" si="66"/>
        <v>10</v>
      </c>
      <c r="AL14" s="15">
        <f t="shared" si="67"/>
        <v>4955141.7802998535</v>
      </c>
      <c r="AM14" s="15">
        <f t="shared" si="20"/>
        <v>40261.354173106563</v>
      </c>
      <c r="AN14" s="16">
        <f t="shared" si="21"/>
        <v>35098.920943790632</v>
      </c>
      <c r="AO14" s="15">
        <f t="shared" si="22"/>
        <v>5162.4332293159314</v>
      </c>
      <c r="AP14" s="15">
        <f t="shared" si="23"/>
        <v>4949979.3470705375</v>
      </c>
      <c r="AQ14" s="29"/>
      <c r="AR14" s="14">
        <f t="shared" si="68"/>
        <v>10</v>
      </c>
      <c r="AS14" s="15">
        <f t="shared" si="69"/>
        <v>4955141.7802998535</v>
      </c>
      <c r="AT14" s="15">
        <f t="shared" si="24"/>
        <v>40261.354173106563</v>
      </c>
      <c r="AU14" s="16">
        <f t="shared" si="25"/>
        <v>35098.920943790632</v>
      </c>
      <c r="AV14" s="15">
        <f t="shared" si="26"/>
        <v>5162.4332293159314</v>
      </c>
      <c r="AW14" s="15">
        <f t="shared" si="27"/>
        <v>4949979.3470705375</v>
      </c>
      <c r="AX14" s="29"/>
      <c r="AY14" s="14">
        <f t="shared" si="70"/>
        <v>10</v>
      </c>
      <c r="AZ14" s="15">
        <f t="shared" si="71"/>
        <v>4955141.7802998535</v>
      </c>
      <c r="BA14" s="15">
        <f t="shared" si="28"/>
        <v>40261.354173106563</v>
      </c>
      <c r="BB14" s="16">
        <f t="shared" si="29"/>
        <v>35098.920943790632</v>
      </c>
      <c r="BC14" s="15">
        <f t="shared" si="30"/>
        <v>5162.4332293159314</v>
      </c>
      <c r="BD14" s="15">
        <f t="shared" si="31"/>
        <v>4949979.3470705375</v>
      </c>
      <c r="BE14" s="27"/>
      <c r="BF14" s="14">
        <f t="shared" si="72"/>
        <v>10</v>
      </c>
      <c r="BG14" s="15">
        <f t="shared" si="73"/>
        <v>4955141.7802998535</v>
      </c>
      <c r="BH14" s="15">
        <f t="shared" si="32"/>
        <v>40261.354173106563</v>
      </c>
      <c r="BI14" s="16">
        <f t="shared" si="33"/>
        <v>35098.920943790632</v>
      </c>
      <c r="BJ14" s="15">
        <f t="shared" si="34"/>
        <v>5162.4332293159314</v>
      </c>
      <c r="BK14" s="15">
        <f t="shared" si="35"/>
        <v>4949979.3470705375</v>
      </c>
      <c r="BL14" s="27"/>
      <c r="BM14" s="14">
        <f t="shared" si="74"/>
        <v>10</v>
      </c>
      <c r="BN14" s="15">
        <f t="shared" si="75"/>
        <v>4914018.7978692465</v>
      </c>
      <c r="BO14" s="15">
        <f t="shared" si="84"/>
        <v>40261.354173106563</v>
      </c>
      <c r="BP14" s="16">
        <f t="shared" si="37"/>
        <v>34807.633151573827</v>
      </c>
      <c r="BQ14" s="15">
        <f t="shared" si="38"/>
        <v>5453.7210215327359</v>
      </c>
      <c r="BR14" s="15">
        <f t="shared" si="39"/>
        <v>4908565.0768477134</v>
      </c>
      <c r="BS14" s="27"/>
      <c r="BT14" s="14">
        <f t="shared" si="76"/>
        <v>10</v>
      </c>
      <c r="BU14" s="15">
        <f t="shared" si="77"/>
        <v>4914018.7978692465</v>
      </c>
      <c r="BV14" s="15">
        <f t="shared" si="85"/>
        <v>40261.354173106563</v>
      </c>
      <c r="BW14" s="16">
        <f t="shared" si="41"/>
        <v>34807.633151573827</v>
      </c>
      <c r="BX14" s="15">
        <f t="shared" si="42"/>
        <v>5453.7210215327359</v>
      </c>
      <c r="BY14" s="15">
        <f t="shared" si="43"/>
        <v>4908565.0768477134</v>
      </c>
      <c r="BZ14" s="27"/>
      <c r="CA14" s="14">
        <f t="shared" si="78"/>
        <v>10</v>
      </c>
      <c r="CB14" s="15">
        <f t="shared" si="79"/>
        <v>4955141.7802998535</v>
      </c>
      <c r="CC14" s="15">
        <f t="shared" si="44"/>
        <v>40261.354173106563</v>
      </c>
      <c r="CD14" s="16">
        <f t="shared" si="45"/>
        <v>35098.920943790632</v>
      </c>
      <c r="CE14" s="15">
        <f t="shared" si="46"/>
        <v>5162.4332293159314</v>
      </c>
      <c r="CF14" s="15">
        <f t="shared" si="47"/>
        <v>4949979.3470705375</v>
      </c>
      <c r="CG14" s="33"/>
      <c r="CH14" s="14">
        <f t="shared" si="80"/>
        <v>10</v>
      </c>
      <c r="CI14" s="15">
        <f t="shared" si="81"/>
        <v>4955141.7802998535</v>
      </c>
      <c r="CJ14" s="15">
        <f t="shared" si="48"/>
        <v>40261.354173106563</v>
      </c>
      <c r="CK14" s="16">
        <f t="shared" si="49"/>
        <v>35098.920943790632</v>
      </c>
      <c r="CL14" s="15">
        <f t="shared" si="50"/>
        <v>5162.4332293159314</v>
      </c>
      <c r="CM14" s="15">
        <f t="shared" si="51"/>
        <v>4949979.3470705375</v>
      </c>
      <c r="CN14" s="27"/>
      <c r="CO14" s="14">
        <f t="shared" si="82"/>
        <v>10</v>
      </c>
      <c r="CP14" s="15">
        <f t="shared" si="83"/>
        <v>4955141.7802998535</v>
      </c>
      <c r="CQ14" s="15">
        <f t="shared" si="52"/>
        <v>40261.354173106563</v>
      </c>
      <c r="CR14" s="16">
        <f t="shared" si="53"/>
        <v>35098.920943790632</v>
      </c>
      <c r="CS14" s="15">
        <f t="shared" si="54"/>
        <v>5162.4332293159314</v>
      </c>
      <c r="CT14" s="15">
        <f t="shared" si="55"/>
        <v>4949979.3470705375</v>
      </c>
      <c r="CU14" s="27"/>
      <c r="DB14" s="1"/>
      <c r="DI14" s="1"/>
    </row>
    <row r="15" spans="1:113" ht="15" x14ac:dyDescent="0.25">
      <c r="A15" s="92"/>
      <c r="B15" s="14">
        <f t="shared" si="56"/>
        <v>11</v>
      </c>
      <c r="C15" s="15">
        <f t="shared" si="57"/>
        <v>4949979.3470705375</v>
      </c>
      <c r="D15" s="15">
        <f t="shared" si="0"/>
        <v>40261.354173106563</v>
      </c>
      <c r="E15" s="16">
        <f t="shared" si="1"/>
        <v>35062.353708416311</v>
      </c>
      <c r="F15" s="15">
        <f t="shared" si="2"/>
        <v>5199.0004646902526</v>
      </c>
      <c r="G15" s="15">
        <f t="shared" si="3"/>
        <v>4944780.3466058476</v>
      </c>
      <c r="H15" s="29"/>
      <c r="I15" s="14">
        <f t="shared" si="58"/>
        <v>11</v>
      </c>
      <c r="J15" s="15">
        <f t="shared" si="59"/>
        <v>4949979.3470705375</v>
      </c>
      <c r="K15" s="15">
        <f t="shared" si="4"/>
        <v>40261.354173106563</v>
      </c>
      <c r="L15" s="16">
        <f t="shared" si="5"/>
        <v>35062.353708416311</v>
      </c>
      <c r="M15" s="15">
        <f t="shared" si="6"/>
        <v>5199.0004646902526</v>
      </c>
      <c r="N15" s="15">
        <f t="shared" si="7"/>
        <v>4944780.3466058476</v>
      </c>
      <c r="O15" s="29"/>
      <c r="P15" s="14">
        <f t="shared" si="60"/>
        <v>11</v>
      </c>
      <c r="Q15" s="15">
        <f t="shared" si="61"/>
        <v>4949979.3470705375</v>
      </c>
      <c r="R15" s="15">
        <f t="shared" si="8"/>
        <v>40261.354173106563</v>
      </c>
      <c r="S15" s="16">
        <f t="shared" si="9"/>
        <v>35062.353708416311</v>
      </c>
      <c r="T15" s="15">
        <f t="shared" si="10"/>
        <v>5199.0004646902526</v>
      </c>
      <c r="U15" s="15">
        <f t="shared" si="11"/>
        <v>4944780.3466058476</v>
      </c>
      <c r="V15" s="27"/>
      <c r="W15" s="14">
        <f t="shared" si="62"/>
        <v>11</v>
      </c>
      <c r="X15" s="15">
        <f t="shared" si="63"/>
        <v>4949979.3470705375</v>
      </c>
      <c r="Y15" s="15">
        <f t="shared" si="12"/>
        <v>40261.354173106563</v>
      </c>
      <c r="Z15" s="16">
        <f t="shared" si="13"/>
        <v>35062.353708416311</v>
      </c>
      <c r="AA15" s="15">
        <f t="shared" si="14"/>
        <v>5199.0004646902526</v>
      </c>
      <c r="AB15" s="15">
        <f t="shared" si="15"/>
        <v>4944780.3466058476</v>
      </c>
      <c r="AC15" s="27"/>
      <c r="AD15" s="14">
        <f t="shared" si="64"/>
        <v>11</v>
      </c>
      <c r="AE15" s="15">
        <f t="shared" si="65"/>
        <v>4949979.3470705375</v>
      </c>
      <c r="AF15" s="15">
        <f t="shared" si="16"/>
        <v>40261.354173106563</v>
      </c>
      <c r="AG15" s="16">
        <f t="shared" si="17"/>
        <v>35062.353708416311</v>
      </c>
      <c r="AH15" s="15">
        <f t="shared" si="18"/>
        <v>5199.0004646902526</v>
      </c>
      <c r="AI15" s="15">
        <f t="shared" si="19"/>
        <v>4944780.3466058476</v>
      </c>
      <c r="AJ15" s="29"/>
      <c r="AK15" s="14">
        <f t="shared" si="66"/>
        <v>11</v>
      </c>
      <c r="AL15" s="15">
        <f t="shared" si="67"/>
        <v>4949979.3470705375</v>
      </c>
      <c r="AM15" s="15">
        <f t="shared" si="20"/>
        <v>40261.354173106563</v>
      </c>
      <c r="AN15" s="16">
        <f t="shared" si="21"/>
        <v>35062.353708416311</v>
      </c>
      <c r="AO15" s="15">
        <f t="shared" si="22"/>
        <v>5199.0004646902526</v>
      </c>
      <c r="AP15" s="15">
        <f t="shared" si="23"/>
        <v>4944780.3466058476</v>
      </c>
      <c r="AQ15" s="29"/>
      <c r="AR15" s="14">
        <f t="shared" si="68"/>
        <v>11</v>
      </c>
      <c r="AS15" s="15">
        <f t="shared" si="69"/>
        <v>4949979.3470705375</v>
      </c>
      <c r="AT15" s="15">
        <f t="shared" si="24"/>
        <v>40261.354173106563</v>
      </c>
      <c r="AU15" s="16">
        <f t="shared" si="25"/>
        <v>35062.353708416311</v>
      </c>
      <c r="AV15" s="15">
        <f t="shared" si="26"/>
        <v>5199.0004646902526</v>
      </c>
      <c r="AW15" s="15">
        <f t="shared" si="27"/>
        <v>4944780.3466058476</v>
      </c>
      <c r="AX15" s="29"/>
      <c r="AY15" s="14">
        <f t="shared" si="70"/>
        <v>11</v>
      </c>
      <c r="AZ15" s="15">
        <f t="shared" si="71"/>
        <v>4949979.3470705375</v>
      </c>
      <c r="BA15" s="15">
        <f t="shared" si="28"/>
        <v>40261.354173106563</v>
      </c>
      <c r="BB15" s="16">
        <f t="shared" si="29"/>
        <v>35062.353708416311</v>
      </c>
      <c r="BC15" s="15">
        <f t="shared" si="30"/>
        <v>5199.0004646902526</v>
      </c>
      <c r="BD15" s="15">
        <f t="shared" si="31"/>
        <v>4944780.3466058476</v>
      </c>
      <c r="BE15" s="27"/>
      <c r="BF15" s="14">
        <f t="shared" si="72"/>
        <v>11</v>
      </c>
      <c r="BG15" s="15">
        <f t="shared" si="73"/>
        <v>4949979.3470705375</v>
      </c>
      <c r="BH15" s="15">
        <f t="shared" si="32"/>
        <v>40261.354173106563</v>
      </c>
      <c r="BI15" s="16">
        <f t="shared" si="33"/>
        <v>35062.353708416311</v>
      </c>
      <c r="BJ15" s="15">
        <f t="shared" si="34"/>
        <v>5199.0004646902526</v>
      </c>
      <c r="BK15" s="15">
        <f t="shared" si="35"/>
        <v>4944780.3466058476</v>
      </c>
      <c r="BL15" s="27"/>
      <c r="BM15" s="14">
        <f t="shared" si="74"/>
        <v>11</v>
      </c>
      <c r="BN15" s="15">
        <f t="shared" si="75"/>
        <v>4908565.0768477134</v>
      </c>
      <c r="BO15" s="15">
        <f t="shared" si="84"/>
        <v>40261.354173106563</v>
      </c>
      <c r="BP15" s="16">
        <f t="shared" si="37"/>
        <v>34769.002627671303</v>
      </c>
      <c r="BQ15" s="15">
        <f t="shared" si="38"/>
        <v>5492.35154543526</v>
      </c>
      <c r="BR15" s="15">
        <f t="shared" si="39"/>
        <v>4903072.7253022781</v>
      </c>
      <c r="BS15" s="27"/>
      <c r="BT15" s="14">
        <f t="shared" si="76"/>
        <v>11</v>
      </c>
      <c r="BU15" s="15">
        <f t="shared" si="77"/>
        <v>4908565.0768477134</v>
      </c>
      <c r="BV15" s="15">
        <f t="shared" si="85"/>
        <v>40261.354173106563</v>
      </c>
      <c r="BW15" s="16">
        <f t="shared" si="41"/>
        <v>34769.002627671303</v>
      </c>
      <c r="BX15" s="15">
        <f t="shared" si="42"/>
        <v>5492.35154543526</v>
      </c>
      <c r="BY15" s="15">
        <f t="shared" si="43"/>
        <v>4903072.7253022781</v>
      </c>
      <c r="BZ15" s="27"/>
      <c r="CA15" s="14">
        <f t="shared" si="78"/>
        <v>11</v>
      </c>
      <c r="CB15" s="15">
        <f t="shared" si="79"/>
        <v>4949979.3470705375</v>
      </c>
      <c r="CC15" s="15">
        <f t="shared" si="44"/>
        <v>40261.354173106563</v>
      </c>
      <c r="CD15" s="16">
        <f t="shared" si="45"/>
        <v>35062.353708416311</v>
      </c>
      <c r="CE15" s="15">
        <f t="shared" si="46"/>
        <v>5199.0004646902526</v>
      </c>
      <c r="CF15" s="15">
        <f t="shared" si="47"/>
        <v>4944780.3466058476</v>
      </c>
      <c r="CG15" s="33"/>
      <c r="CH15" s="14">
        <f t="shared" si="80"/>
        <v>11</v>
      </c>
      <c r="CI15" s="15">
        <f t="shared" si="81"/>
        <v>4949979.3470705375</v>
      </c>
      <c r="CJ15" s="15">
        <f t="shared" si="48"/>
        <v>40261.354173106563</v>
      </c>
      <c r="CK15" s="16">
        <f t="shared" si="49"/>
        <v>35062.353708416311</v>
      </c>
      <c r="CL15" s="15">
        <f t="shared" si="50"/>
        <v>5199.0004646902526</v>
      </c>
      <c r="CM15" s="15">
        <f t="shared" si="51"/>
        <v>4944780.3466058476</v>
      </c>
      <c r="CN15" s="27"/>
      <c r="CO15" s="14">
        <f t="shared" si="82"/>
        <v>11</v>
      </c>
      <c r="CP15" s="15">
        <f t="shared" si="83"/>
        <v>4949979.3470705375</v>
      </c>
      <c r="CQ15" s="15">
        <f t="shared" si="52"/>
        <v>40261.354173106563</v>
      </c>
      <c r="CR15" s="16">
        <f t="shared" si="53"/>
        <v>35062.353708416311</v>
      </c>
      <c r="CS15" s="15">
        <f t="shared" si="54"/>
        <v>5199.0004646902526</v>
      </c>
      <c r="CT15" s="15">
        <f t="shared" si="55"/>
        <v>4944780.3466058476</v>
      </c>
      <c r="CU15" s="27"/>
      <c r="DB15" s="1"/>
      <c r="DI15" s="1"/>
    </row>
    <row r="16" spans="1:113" ht="15" x14ac:dyDescent="0.25">
      <c r="A16" s="92"/>
      <c r="B16" s="17">
        <f t="shared" si="56"/>
        <v>12</v>
      </c>
      <c r="C16" s="18">
        <f t="shared" si="57"/>
        <v>4944780.3466058476</v>
      </c>
      <c r="D16" s="18">
        <f t="shared" si="0"/>
        <v>40261.354173106563</v>
      </c>
      <c r="E16" s="19">
        <f t="shared" si="1"/>
        <v>35025.527455124757</v>
      </c>
      <c r="F16" s="18">
        <f t="shared" si="2"/>
        <v>5235.8267179818067</v>
      </c>
      <c r="G16" s="18">
        <f t="shared" si="3"/>
        <v>4939544.5198878655</v>
      </c>
      <c r="H16" s="29"/>
      <c r="I16" s="17">
        <f t="shared" si="58"/>
        <v>12</v>
      </c>
      <c r="J16" s="18">
        <f t="shared" si="59"/>
        <v>4944780.3466058476</v>
      </c>
      <c r="K16" s="42">
        <f>IF(J16="","",-PMT(J$2/1200,N$2,L$2))+$L$2*0.1</f>
        <v>540261.35417310661</v>
      </c>
      <c r="L16" s="19">
        <f t="shared" si="5"/>
        <v>35025.527455124757</v>
      </c>
      <c r="M16" s="18">
        <f t="shared" si="6"/>
        <v>505235.82671798184</v>
      </c>
      <c r="N16" s="18">
        <f t="shared" si="7"/>
        <v>4439544.5198878655</v>
      </c>
      <c r="O16" s="29"/>
      <c r="P16" s="17">
        <f t="shared" si="60"/>
        <v>12</v>
      </c>
      <c r="Q16" s="18">
        <f t="shared" si="61"/>
        <v>4944780.3466058476</v>
      </c>
      <c r="R16" s="42">
        <f>IF(Q16="","",-PMT(Q$2/1200,U$2,S$2))+$S$2*0.05</f>
        <v>290261.35417310655</v>
      </c>
      <c r="S16" s="19">
        <f t="shared" si="9"/>
        <v>35025.527455124757</v>
      </c>
      <c r="T16" s="18">
        <f t="shared" si="10"/>
        <v>255235.82671798178</v>
      </c>
      <c r="U16" s="18">
        <f t="shared" si="11"/>
        <v>4689544.5198878655</v>
      </c>
      <c r="V16" s="27"/>
      <c r="W16" s="17">
        <f t="shared" si="62"/>
        <v>12</v>
      </c>
      <c r="X16" s="18">
        <f t="shared" si="63"/>
        <v>4944780.3466058476</v>
      </c>
      <c r="Y16" s="18">
        <f t="shared" si="12"/>
        <v>40261.354173106563</v>
      </c>
      <c r="Z16" s="19">
        <f t="shared" si="13"/>
        <v>35025.527455124757</v>
      </c>
      <c r="AA16" s="18">
        <f t="shared" si="14"/>
        <v>5235.8267179818067</v>
      </c>
      <c r="AB16" s="18">
        <f t="shared" si="15"/>
        <v>4939544.5198878655</v>
      </c>
      <c r="AC16" s="27"/>
      <c r="AD16" s="17">
        <f t="shared" si="64"/>
        <v>12</v>
      </c>
      <c r="AE16" s="18">
        <f t="shared" si="65"/>
        <v>4944780.3466058476</v>
      </c>
      <c r="AF16" s="18">
        <f t="shared" si="16"/>
        <v>40261.354173106563</v>
      </c>
      <c r="AG16" s="19">
        <f t="shared" si="17"/>
        <v>35025.527455124757</v>
      </c>
      <c r="AH16" s="18">
        <f t="shared" si="18"/>
        <v>5235.8267179818067</v>
      </c>
      <c r="AI16" s="18">
        <f t="shared" si="19"/>
        <v>4939544.5198878655</v>
      </c>
      <c r="AJ16" s="29"/>
      <c r="AK16" s="17">
        <f t="shared" si="66"/>
        <v>12</v>
      </c>
      <c r="AL16" s="18">
        <f t="shared" si="67"/>
        <v>4944780.3466058476</v>
      </c>
      <c r="AM16" s="18">
        <f t="shared" si="20"/>
        <v>40261.354173106563</v>
      </c>
      <c r="AN16" s="19">
        <f t="shared" si="21"/>
        <v>35025.527455124757</v>
      </c>
      <c r="AO16" s="18">
        <f t="shared" si="22"/>
        <v>5235.8267179818067</v>
      </c>
      <c r="AP16" s="18">
        <f t="shared" si="23"/>
        <v>4939544.5198878655</v>
      </c>
      <c r="AQ16" s="29"/>
      <c r="AR16" s="17">
        <f t="shared" si="68"/>
        <v>12</v>
      </c>
      <c r="AS16" s="18">
        <f t="shared" si="69"/>
        <v>4944780.3466058476</v>
      </c>
      <c r="AT16" s="18">
        <f t="shared" si="24"/>
        <v>40261.354173106563</v>
      </c>
      <c r="AU16" s="19">
        <f t="shared" si="25"/>
        <v>35025.527455124757</v>
      </c>
      <c r="AV16" s="18">
        <f t="shared" si="26"/>
        <v>5235.8267179818067</v>
      </c>
      <c r="AW16" s="18">
        <f t="shared" si="27"/>
        <v>4939544.5198878655</v>
      </c>
      <c r="AX16" s="29"/>
      <c r="AY16" s="17">
        <f t="shared" si="70"/>
        <v>12</v>
      </c>
      <c r="AZ16" s="18">
        <f t="shared" si="71"/>
        <v>4944780.3466058476</v>
      </c>
      <c r="BA16" s="41">
        <f>IF(AZ16="","",-PMT(AZ$2/1200,BD$2,BB$2))+BA5</f>
        <v>80522.708346213127</v>
      </c>
      <c r="BB16" s="19">
        <f t="shared" si="29"/>
        <v>35025.527455124757</v>
      </c>
      <c r="BC16" s="18">
        <f t="shared" si="30"/>
        <v>45497.18089108837</v>
      </c>
      <c r="BD16" s="18">
        <f t="shared" si="31"/>
        <v>4899283.1657147594</v>
      </c>
      <c r="BE16" s="27"/>
      <c r="BF16" s="17">
        <f t="shared" si="72"/>
        <v>12</v>
      </c>
      <c r="BG16" s="18">
        <f t="shared" si="73"/>
        <v>4944780.3466058476</v>
      </c>
      <c r="BH16" s="42">
        <f>IF(BG16="","",-PMT(BG$2/1200,BK$2,BI$2))+$BH$5*2</f>
        <v>120784.06251931969</v>
      </c>
      <c r="BI16" s="19">
        <f t="shared" si="33"/>
        <v>35025.527455124757</v>
      </c>
      <c r="BJ16" s="18">
        <f t="shared" si="34"/>
        <v>85758.535064194934</v>
      </c>
      <c r="BK16" s="18">
        <f t="shared" si="35"/>
        <v>4859021.8115416523</v>
      </c>
      <c r="BL16" s="27"/>
      <c r="BM16" s="17">
        <f t="shared" si="74"/>
        <v>12</v>
      </c>
      <c r="BN16" s="18">
        <f t="shared" si="75"/>
        <v>4903072.7253022781</v>
      </c>
      <c r="BO16" s="42">
        <f>IF(BN16="","",-PMT(BN$2/1200,BR$2,BP$2))+$BO$5</f>
        <v>80522.708346213127</v>
      </c>
      <c r="BP16" s="19">
        <f t="shared" si="37"/>
        <v>34730.098470891135</v>
      </c>
      <c r="BQ16" s="18">
        <f t="shared" si="38"/>
        <v>45792.609875321992</v>
      </c>
      <c r="BR16" s="18">
        <f t="shared" si="39"/>
        <v>4857280.1154269557</v>
      </c>
      <c r="BS16" s="27"/>
      <c r="BT16" s="17">
        <f t="shared" si="76"/>
        <v>12</v>
      </c>
      <c r="BU16" s="18">
        <f t="shared" si="77"/>
        <v>4903072.7253022781</v>
      </c>
      <c r="BV16" s="42">
        <f>IF(BU16="","",-PMT(BU$2/1200,BY$2,BW$2))+($BV$5*2)</f>
        <v>120784.06251931969</v>
      </c>
      <c r="BW16" s="19">
        <f t="shared" si="41"/>
        <v>34730.098470891135</v>
      </c>
      <c r="BX16" s="18">
        <f t="shared" si="42"/>
        <v>86053.964048428548</v>
      </c>
      <c r="BY16" s="18">
        <f t="shared" si="43"/>
        <v>4817018.7612538496</v>
      </c>
      <c r="BZ16" s="27"/>
      <c r="CA16" s="17">
        <f t="shared" si="78"/>
        <v>12</v>
      </c>
      <c r="CB16" s="18">
        <f t="shared" si="79"/>
        <v>4944780.3466058476</v>
      </c>
      <c r="CC16" s="42">
        <f>IF(CB16="","",-PMT(CB$2/1200,CF$2,CD$2))+100000</f>
        <v>140261.35417310655</v>
      </c>
      <c r="CD16" s="19">
        <f t="shared" si="45"/>
        <v>35025.527455124757</v>
      </c>
      <c r="CE16" s="18">
        <f t="shared" si="46"/>
        <v>105235.82671798179</v>
      </c>
      <c r="CF16" s="18">
        <f t="shared" si="47"/>
        <v>4839544.5198878655</v>
      </c>
      <c r="CG16" s="33"/>
      <c r="CH16" s="17">
        <f t="shared" si="80"/>
        <v>12</v>
      </c>
      <c r="CI16" s="18">
        <f t="shared" si="81"/>
        <v>4944780.3466058476</v>
      </c>
      <c r="CJ16" s="42">
        <f>IF(CI16="","",-PMT(CI$2/1200,CM$2,CK$2))+200000</f>
        <v>240261.35417310655</v>
      </c>
      <c r="CK16" s="19">
        <f t="shared" si="49"/>
        <v>35025.527455124757</v>
      </c>
      <c r="CL16" s="18">
        <f t="shared" si="50"/>
        <v>205235.82671798178</v>
      </c>
      <c r="CM16" s="18">
        <f t="shared" si="51"/>
        <v>4739544.5198878655</v>
      </c>
      <c r="CN16" s="27"/>
      <c r="CO16" s="17">
        <f t="shared" si="82"/>
        <v>12</v>
      </c>
      <c r="CP16" s="18">
        <f t="shared" si="83"/>
        <v>4944780.3466058476</v>
      </c>
      <c r="CQ16" s="42">
        <f>IF(CP16="","",-PMT(CP$2/1200,CT$2,CR$2))+500000</f>
        <v>540261.35417310661</v>
      </c>
      <c r="CR16" s="19">
        <f t="shared" si="53"/>
        <v>35025.527455124757</v>
      </c>
      <c r="CS16" s="18">
        <f t="shared" si="54"/>
        <v>505235.82671798184</v>
      </c>
      <c r="CT16" s="18">
        <f t="shared" si="55"/>
        <v>4439544.5198878655</v>
      </c>
      <c r="CU16" s="27"/>
      <c r="DB16" s="1"/>
      <c r="DI16" s="1"/>
    </row>
    <row r="17" spans="1:113" ht="15" x14ac:dyDescent="0.25">
      <c r="A17" s="92"/>
      <c r="B17" s="14">
        <f t="shared" si="56"/>
        <v>13</v>
      </c>
      <c r="C17" s="15">
        <f t="shared" si="57"/>
        <v>4939544.5198878655</v>
      </c>
      <c r="D17" s="15">
        <f t="shared" si="0"/>
        <v>40261.354173106563</v>
      </c>
      <c r="E17" s="16">
        <f t="shared" si="1"/>
        <v>34988.440349205717</v>
      </c>
      <c r="F17" s="15">
        <f t="shared" si="2"/>
        <v>5272.9138239008462</v>
      </c>
      <c r="G17" s="15">
        <f t="shared" si="3"/>
        <v>4934271.6060639648</v>
      </c>
      <c r="H17" s="29"/>
      <c r="I17" s="14">
        <f t="shared" si="58"/>
        <v>13</v>
      </c>
      <c r="J17" s="15">
        <f t="shared" si="59"/>
        <v>4439544.5198878655</v>
      </c>
      <c r="K17" s="15">
        <f t="shared" ref="K17:K27" si="86">IF(J17="","",-PMT(J$2/1200,N$2,L$2))</f>
        <v>40261.354173106563</v>
      </c>
      <c r="L17" s="16">
        <f t="shared" si="5"/>
        <v>31446.773682539046</v>
      </c>
      <c r="M17" s="15">
        <f t="shared" si="6"/>
        <v>8814.5804905675177</v>
      </c>
      <c r="N17" s="15">
        <f t="shared" si="7"/>
        <v>4430729.9393972978</v>
      </c>
      <c r="O17" s="29"/>
      <c r="P17" s="14">
        <f t="shared" si="60"/>
        <v>13</v>
      </c>
      <c r="Q17" s="15">
        <f t="shared" si="61"/>
        <v>4689544.5198878655</v>
      </c>
      <c r="R17" s="15">
        <f t="shared" ref="R17:R27" si="87">IF(Q17="","",-PMT(Q$2/1200,U$2,S$2))</f>
        <v>40261.354173106563</v>
      </c>
      <c r="S17" s="16">
        <f t="shared" si="9"/>
        <v>33217.607015872381</v>
      </c>
      <c r="T17" s="15">
        <f t="shared" si="10"/>
        <v>7043.7471572341819</v>
      </c>
      <c r="U17" s="15">
        <f t="shared" si="11"/>
        <v>4682500.7727306318</v>
      </c>
      <c r="V17" s="27"/>
      <c r="W17" s="14">
        <f t="shared" si="62"/>
        <v>13</v>
      </c>
      <c r="X17" s="15">
        <f t="shared" si="63"/>
        <v>4939544.5198878655</v>
      </c>
      <c r="Y17" s="41">
        <f t="shared" ref="Y17:Y28" si="88">IF(X17="","",-PMT(X$2/1200,AB$2,Z$2))+5000</f>
        <v>45261.354173106563</v>
      </c>
      <c r="Z17" s="16">
        <f t="shared" si="13"/>
        <v>34988.440349205717</v>
      </c>
      <c r="AA17" s="15">
        <f t="shared" si="14"/>
        <v>10272.913823900846</v>
      </c>
      <c r="AB17" s="15">
        <f t="shared" si="15"/>
        <v>4929271.6060639648</v>
      </c>
      <c r="AC17" s="27"/>
      <c r="AD17" s="14">
        <f t="shared" si="64"/>
        <v>13</v>
      </c>
      <c r="AE17" s="15">
        <f t="shared" si="65"/>
        <v>4939544.5198878655</v>
      </c>
      <c r="AF17" s="41">
        <f t="shared" ref="AF17:AF28" si="89">IF(AE17="","",-PMT(AE$2/1200,AI$2,AG$2))+10000</f>
        <v>50261.354173106563</v>
      </c>
      <c r="AG17" s="16">
        <f t="shared" si="17"/>
        <v>34988.440349205717</v>
      </c>
      <c r="AH17" s="15">
        <f t="shared" si="18"/>
        <v>15272.913823900846</v>
      </c>
      <c r="AI17" s="15">
        <f t="shared" si="19"/>
        <v>4924271.6060639648</v>
      </c>
      <c r="AJ17" s="29"/>
      <c r="AK17" s="14">
        <f t="shared" si="66"/>
        <v>13</v>
      </c>
      <c r="AL17" s="15">
        <f t="shared" si="67"/>
        <v>4939544.5198878655</v>
      </c>
      <c r="AM17" s="41">
        <f>AM16*105%</f>
        <v>42274.421881761897</v>
      </c>
      <c r="AN17" s="16">
        <f t="shared" si="21"/>
        <v>34988.440349205717</v>
      </c>
      <c r="AO17" s="15">
        <f t="shared" si="22"/>
        <v>7285.9815325561794</v>
      </c>
      <c r="AP17" s="15">
        <f t="shared" si="23"/>
        <v>4932258.5383553095</v>
      </c>
      <c r="AQ17" s="29"/>
      <c r="AR17" s="14">
        <f t="shared" si="68"/>
        <v>13</v>
      </c>
      <c r="AS17" s="15">
        <f t="shared" si="69"/>
        <v>4939544.5198878655</v>
      </c>
      <c r="AT17" s="41">
        <f>AT16*1.1</f>
        <v>44287.489590417223</v>
      </c>
      <c r="AU17" s="16">
        <f t="shared" si="25"/>
        <v>34988.440349205717</v>
      </c>
      <c r="AV17" s="15">
        <f t="shared" si="26"/>
        <v>9299.0492412115054</v>
      </c>
      <c r="AW17" s="15">
        <f t="shared" si="27"/>
        <v>4930245.4706466543</v>
      </c>
      <c r="AX17" s="29"/>
      <c r="AY17" s="14">
        <f t="shared" si="70"/>
        <v>13</v>
      </c>
      <c r="AZ17" s="15">
        <f t="shared" si="71"/>
        <v>4899283.1657147594</v>
      </c>
      <c r="BA17" s="15">
        <f t="shared" ref="BA17:BA27" si="90">IF(AZ17="","",-PMT(AZ$2/1200,BD$2,BB$2))</f>
        <v>40261.354173106563</v>
      </c>
      <c r="BB17" s="16">
        <f t="shared" si="29"/>
        <v>34703.255757146209</v>
      </c>
      <c r="BC17" s="15">
        <f t="shared" si="30"/>
        <v>5558.098415960354</v>
      </c>
      <c r="BD17" s="15">
        <f t="shared" si="31"/>
        <v>4893725.0672987988</v>
      </c>
      <c r="BE17" s="27"/>
      <c r="BF17" s="14">
        <f t="shared" si="72"/>
        <v>13</v>
      </c>
      <c r="BG17" s="15">
        <f t="shared" si="73"/>
        <v>4859021.8115416523</v>
      </c>
      <c r="BH17" s="15">
        <f t="shared" ref="BH17:BH27" si="91">IF(BG17="","",-PMT(BG$2/1200,BK$2,BI$2))</f>
        <v>40261.354173106563</v>
      </c>
      <c r="BI17" s="16">
        <f t="shared" si="33"/>
        <v>34418.071165086702</v>
      </c>
      <c r="BJ17" s="15">
        <f t="shared" si="34"/>
        <v>5843.2830080198619</v>
      </c>
      <c r="BK17" s="15">
        <f t="shared" si="35"/>
        <v>4853178.5285336329</v>
      </c>
      <c r="BL17" s="27"/>
      <c r="BM17" s="14">
        <f t="shared" si="74"/>
        <v>13</v>
      </c>
      <c r="BN17" s="15">
        <f t="shared" si="75"/>
        <v>4857280.1154269557</v>
      </c>
      <c r="BO17" s="15">
        <f t="shared" ref="BO17:BO21" si="92">IF(BN17="","",-PMT(BN$2/1200,BR$2,BP$2))</f>
        <v>40261.354173106563</v>
      </c>
      <c r="BP17" s="16">
        <f t="shared" si="37"/>
        <v>34405.734150940938</v>
      </c>
      <c r="BQ17" s="15">
        <f t="shared" si="38"/>
        <v>5855.6200221656254</v>
      </c>
      <c r="BR17" s="15">
        <f t="shared" si="39"/>
        <v>4851424.4954047902</v>
      </c>
      <c r="BS17" s="27"/>
      <c r="BT17" s="14">
        <f t="shared" si="76"/>
        <v>13</v>
      </c>
      <c r="BU17" s="15">
        <f t="shared" si="77"/>
        <v>4817018.7612538496</v>
      </c>
      <c r="BV17" s="15">
        <f t="shared" ref="BV17:BV21" si="93">IF(BU17="","",-PMT(BU$2/1200,BY$2,BW$2))</f>
        <v>40261.354173106563</v>
      </c>
      <c r="BW17" s="16">
        <f t="shared" si="41"/>
        <v>34120.549558881437</v>
      </c>
      <c r="BX17" s="15">
        <f t="shared" si="42"/>
        <v>6140.804614225126</v>
      </c>
      <c r="BY17" s="15">
        <f t="shared" si="43"/>
        <v>4810877.9566396242</v>
      </c>
      <c r="BZ17" s="27"/>
      <c r="CA17" s="14">
        <f t="shared" si="78"/>
        <v>13</v>
      </c>
      <c r="CB17" s="15">
        <f t="shared" si="79"/>
        <v>4839544.5198878655</v>
      </c>
      <c r="CC17" s="15">
        <f t="shared" ref="CC17:CC27" si="94">IF(CB17="","",-PMT(CB$2/1200,CF$2,CD$2))</f>
        <v>40261.354173106563</v>
      </c>
      <c r="CD17" s="16">
        <f t="shared" si="45"/>
        <v>34280.107015872381</v>
      </c>
      <c r="CE17" s="15">
        <f t="shared" si="46"/>
        <v>5981.2471572341819</v>
      </c>
      <c r="CF17" s="15">
        <f t="shared" si="47"/>
        <v>4833563.2727306318</v>
      </c>
      <c r="CG17" s="33"/>
      <c r="CH17" s="14">
        <f t="shared" si="80"/>
        <v>13</v>
      </c>
      <c r="CI17" s="15">
        <f t="shared" si="81"/>
        <v>4739544.5198878655</v>
      </c>
      <c r="CJ17" s="15">
        <f t="shared" ref="CJ17:CJ27" si="95">IF(CI17="","",-PMT(CI$2/1200,CM$2,CK$2))</f>
        <v>40261.354173106563</v>
      </c>
      <c r="CK17" s="16">
        <f t="shared" si="49"/>
        <v>33571.773682539046</v>
      </c>
      <c r="CL17" s="15">
        <f t="shared" si="50"/>
        <v>6689.5804905675177</v>
      </c>
      <c r="CM17" s="15">
        <f t="shared" si="51"/>
        <v>4732854.9393972978</v>
      </c>
      <c r="CN17" s="27"/>
      <c r="CO17" s="14">
        <f t="shared" si="82"/>
        <v>13</v>
      </c>
      <c r="CP17" s="15">
        <f t="shared" si="83"/>
        <v>4439544.5198878655</v>
      </c>
      <c r="CQ17" s="15">
        <f t="shared" ref="CQ17:CQ27" si="96">IF(CP17="","",-PMT(CP$2/1200,CT$2,CR$2))</f>
        <v>40261.354173106563</v>
      </c>
      <c r="CR17" s="16">
        <f t="shared" si="53"/>
        <v>31446.773682539046</v>
      </c>
      <c r="CS17" s="15">
        <f t="shared" si="54"/>
        <v>8814.5804905675177</v>
      </c>
      <c r="CT17" s="15">
        <f t="shared" si="55"/>
        <v>4430729.9393972978</v>
      </c>
      <c r="CU17" s="27"/>
      <c r="DB17" s="1"/>
      <c r="DI17" s="1"/>
    </row>
    <row r="18" spans="1:113" ht="15" x14ac:dyDescent="0.25">
      <c r="A18" s="92"/>
      <c r="B18" s="14">
        <f t="shared" si="56"/>
        <v>14</v>
      </c>
      <c r="C18" s="15">
        <f t="shared" si="57"/>
        <v>4934271.6060639648</v>
      </c>
      <c r="D18" s="15">
        <f t="shared" si="0"/>
        <v>40261.354173106563</v>
      </c>
      <c r="E18" s="16">
        <f t="shared" si="1"/>
        <v>34951.090542953083</v>
      </c>
      <c r="F18" s="15">
        <f t="shared" si="2"/>
        <v>5310.2636301534803</v>
      </c>
      <c r="G18" s="15">
        <f t="shared" si="3"/>
        <v>4928961.3424338112</v>
      </c>
      <c r="H18" s="29"/>
      <c r="I18" s="14">
        <f t="shared" si="58"/>
        <v>14</v>
      </c>
      <c r="J18" s="15">
        <f t="shared" si="59"/>
        <v>4430729.9393972978</v>
      </c>
      <c r="K18" s="15">
        <f t="shared" si="86"/>
        <v>40261.354173106563</v>
      </c>
      <c r="L18" s="16">
        <f t="shared" si="5"/>
        <v>31384.337070730864</v>
      </c>
      <c r="M18" s="15">
        <f t="shared" si="6"/>
        <v>8877.0171023756993</v>
      </c>
      <c r="N18" s="15">
        <f t="shared" si="7"/>
        <v>4421852.9222949222</v>
      </c>
      <c r="O18" s="29"/>
      <c r="P18" s="14">
        <f t="shared" si="60"/>
        <v>14</v>
      </c>
      <c r="Q18" s="15">
        <f t="shared" si="61"/>
        <v>4682500.7727306318</v>
      </c>
      <c r="R18" s="15">
        <f t="shared" si="87"/>
        <v>40261.354173106563</v>
      </c>
      <c r="S18" s="16">
        <f t="shared" si="9"/>
        <v>33167.713806841974</v>
      </c>
      <c r="T18" s="15">
        <f t="shared" si="10"/>
        <v>7093.6403662645898</v>
      </c>
      <c r="U18" s="15">
        <f t="shared" si="11"/>
        <v>4675407.1323643671</v>
      </c>
      <c r="V18" s="27"/>
      <c r="W18" s="14">
        <f t="shared" si="62"/>
        <v>14</v>
      </c>
      <c r="X18" s="15">
        <f t="shared" si="63"/>
        <v>4929271.6060639648</v>
      </c>
      <c r="Y18" s="15">
        <f t="shared" si="88"/>
        <v>45261.354173106563</v>
      </c>
      <c r="Z18" s="16">
        <f t="shared" si="13"/>
        <v>34915.673876286419</v>
      </c>
      <c r="AA18" s="15">
        <f t="shared" si="14"/>
        <v>10345.680296820145</v>
      </c>
      <c r="AB18" s="15">
        <f t="shared" si="15"/>
        <v>4918925.9257671442</v>
      </c>
      <c r="AC18" s="27"/>
      <c r="AD18" s="14">
        <f t="shared" si="64"/>
        <v>14</v>
      </c>
      <c r="AE18" s="15">
        <f t="shared" si="65"/>
        <v>4924271.6060639648</v>
      </c>
      <c r="AF18" s="15">
        <f t="shared" si="89"/>
        <v>50261.354173106563</v>
      </c>
      <c r="AG18" s="16">
        <f t="shared" si="17"/>
        <v>34880.257209619747</v>
      </c>
      <c r="AH18" s="15">
        <f t="shared" si="18"/>
        <v>15381.096963486816</v>
      </c>
      <c r="AI18" s="15">
        <f t="shared" si="19"/>
        <v>4908890.5091004781</v>
      </c>
      <c r="AJ18" s="29"/>
      <c r="AK18" s="14">
        <f t="shared" si="66"/>
        <v>14</v>
      </c>
      <c r="AL18" s="15">
        <f t="shared" si="67"/>
        <v>4932258.5383553095</v>
      </c>
      <c r="AM18" s="15">
        <f t="shared" ref="AM18:AM28" si="97">AM17</f>
        <v>42274.421881761897</v>
      </c>
      <c r="AN18" s="16">
        <f t="shared" si="21"/>
        <v>34936.831313350107</v>
      </c>
      <c r="AO18" s="15">
        <f t="shared" si="22"/>
        <v>7337.5905684117897</v>
      </c>
      <c r="AP18" s="15">
        <f t="shared" si="23"/>
        <v>4924920.9477868974</v>
      </c>
      <c r="AQ18" s="29"/>
      <c r="AR18" s="14">
        <f t="shared" si="68"/>
        <v>14</v>
      </c>
      <c r="AS18" s="15">
        <f t="shared" si="69"/>
        <v>4930245.4706466543</v>
      </c>
      <c r="AT18" s="15">
        <f>AT17</f>
        <v>44287.489590417223</v>
      </c>
      <c r="AU18" s="16">
        <f t="shared" si="25"/>
        <v>34922.572083747131</v>
      </c>
      <c r="AV18" s="15">
        <f t="shared" si="26"/>
        <v>9364.9175066700918</v>
      </c>
      <c r="AW18" s="15">
        <f t="shared" si="27"/>
        <v>4920880.5531399846</v>
      </c>
      <c r="AX18" s="29"/>
      <c r="AY18" s="14">
        <f t="shared" si="70"/>
        <v>14</v>
      </c>
      <c r="AZ18" s="15">
        <f t="shared" si="71"/>
        <v>4893725.0672987988</v>
      </c>
      <c r="BA18" s="15">
        <f t="shared" si="90"/>
        <v>40261.354173106563</v>
      </c>
      <c r="BB18" s="16">
        <f t="shared" si="29"/>
        <v>34663.885893366489</v>
      </c>
      <c r="BC18" s="15">
        <f t="shared" si="30"/>
        <v>5597.4682797400746</v>
      </c>
      <c r="BD18" s="15">
        <f t="shared" si="31"/>
        <v>4888127.599019059</v>
      </c>
      <c r="BE18" s="27"/>
      <c r="BF18" s="14">
        <f t="shared" si="72"/>
        <v>14</v>
      </c>
      <c r="BG18" s="15">
        <f t="shared" si="73"/>
        <v>4853178.5285336329</v>
      </c>
      <c r="BH18" s="15">
        <f t="shared" si="91"/>
        <v>40261.354173106563</v>
      </c>
      <c r="BI18" s="16">
        <f t="shared" si="33"/>
        <v>34376.681243779902</v>
      </c>
      <c r="BJ18" s="15">
        <f t="shared" si="34"/>
        <v>5884.6729293266617</v>
      </c>
      <c r="BK18" s="15">
        <f t="shared" si="35"/>
        <v>4847293.8556043059</v>
      </c>
      <c r="BL18" s="27"/>
      <c r="BM18" s="14">
        <f t="shared" si="74"/>
        <v>14</v>
      </c>
      <c r="BN18" s="15">
        <f t="shared" si="75"/>
        <v>4851424.4954047902</v>
      </c>
      <c r="BO18" s="15">
        <f t="shared" si="92"/>
        <v>40261.354173106563</v>
      </c>
      <c r="BP18" s="16">
        <f t="shared" si="37"/>
        <v>34364.256842450595</v>
      </c>
      <c r="BQ18" s="15">
        <f t="shared" si="38"/>
        <v>5897.0973306559681</v>
      </c>
      <c r="BR18" s="15">
        <f t="shared" si="39"/>
        <v>4845527.3980741343</v>
      </c>
      <c r="BS18" s="27"/>
      <c r="BT18" s="14">
        <f t="shared" si="76"/>
        <v>14</v>
      </c>
      <c r="BU18" s="15">
        <f t="shared" si="77"/>
        <v>4810877.9566396242</v>
      </c>
      <c r="BV18" s="15">
        <f t="shared" si="93"/>
        <v>40261.354173106563</v>
      </c>
      <c r="BW18" s="16">
        <f t="shared" si="41"/>
        <v>34077.052192864001</v>
      </c>
      <c r="BX18" s="15">
        <f t="shared" si="42"/>
        <v>6184.3019802425624</v>
      </c>
      <c r="BY18" s="15">
        <f t="shared" si="43"/>
        <v>4804693.6546593821</v>
      </c>
      <c r="BZ18" s="27"/>
      <c r="CA18" s="14">
        <f t="shared" si="78"/>
        <v>14</v>
      </c>
      <c r="CB18" s="15">
        <f t="shared" si="79"/>
        <v>4833563.2727306318</v>
      </c>
      <c r="CC18" s="15">
        <f t="shared" si="94"/>
        <v>40261.354173106563</v>
      </c>
      <c r="CD18" s="16">
        <f t="shared" si="45"/>
        <v>34237.739848508645</v>
      </c>
      <c r="CE18" s="15">
        <f t="shared" si="46"/>
        <v>6023.6143245979183</v>
      </c>
      <c r="CF18" s="15">
        <f t="shared" si="47"/>
        <v>4827539.6584060341</v>
      </c>
      <c r="CG18" s="33"/>
      <c r="CH18" s="14">
        <f t="shared" si="80"/>
        <v>14</v>
      </c>
      <c r="CI18" s="15">
        <f t="shared" si="81"/>
        <v>4732854.9393972978</v>
      </c>
      <c r="CJ18" s="15">
        <f t="shared" si="95"/>
        <v>40261.354173106563</v>
      </c>
      <c r="CK18" s="16">
        <f t="shared" si="49"/>
        <v>33524.389154064193</v>
      </c>
      <c r="CL18" s="15">
        <f t="shared" si="50"/>
        <v>6736.9650190423708</v>
      </c>
      <c r="CM18" s="15">
        <f t="shared" si="51"/>
        <v>4726117.9743782552</v>
      </c>
      <c r="CN18" s="27"/>
      <c r="CO18" s="14">
        <f t="shared" si="82"/>
        <v>14</v>
      </c>
      <c r="CP18" s="15">
        <f t="shared" si="83"/>
        <v>4430729.9393972978</v>
      </c>
      <c r="CQ18" s="15">
        <f t="shared" si="96"/>
        <v>40261.354173106563</v>
      </c>
      <c r="CR18" s="16">
        <f t="shared" si="53"/>
        <v>31384.337070730864</v>
      </c>
      <c r="CS18" s="15">
        <f t="shared" si="54"/>
        <v>8877.0171023756993</v>
      </c>
      <c r="CT18" s="15">
        <f t="shared" si="55"/>
        <v>4421852.9222949222</v>
      </c>
      <c r="CU18" s="27"/>
      <c r="DB18" s="1"/>
      <c r="DI18" s="1"/>
    </row>
    <row r="19" spans="1:113" ht="15" x14ac:dyDescent="0.25">
      <c r="A19" s="92"/>
      <c r="B19" s="14">
        <f t="shared" si="56"/>
        <v>15</v>
      </c>
      <c r="C19" s="15">
        <f t="shared" si="57"/>
        <v>4928961.3424338112</v>
      </c>
      <c r="D19" s="15">
        <f t="shared" si="0"/>
        <v>40261.354173106563</v>
      </c>
      <c r="E19" s="16">
        <f t="shared" si="1"/>
        <v>34913.476175572832</v>
      </c>
      <c r="F19" s="15">
        <f t="shared" si="2"/>
        <v>5347.8779975337311</v>
      </c>
      <c r="G19" s="15">
        <f t="shared" si="3"/>
        <v>4923613.4644362777</v>
      </c>
      <c r="H19" s="29"/>
      <c r="I19" s="14">
        <f t="shared" si="58"/>
        <v>15</v>
      </c>
      <c r="J19" s="15">
        <f t="shared" si="59"/>
        <v>4421852.9222949222</v>
      </c>
      <c r="K19" s="15">
        <f t="shared" si="86"/>
        <v>40261.354173106563</v>
      </c>
      <c r="L19" s="16">
        <f t="shared" si="5"/>
        <v>31321.458199589029</v>
      </c>
      <c r="M19" s="15">
        <f t="shared" si="6"/>
        <v>8939.895973517534</v>
      </c>
      <c r="N19" s="15">
        <f t="shared" si="7"/>
        <v>4412913.0263214046</v>
      </c>
      <c r="O19" s="29"/>
      <c r="P19" s="14">
        <f t="shared" si="60"/>
        <v>15</v>
      </c>
      <c r="Q19" s="15">
        <f t="shared" si="61"/>
        <v>4675407.1323643671</v>
      </c>
      <c r="R19" s="15">
        <f t="shared" si="87"/>
        <v>40261.354173106563</v>
      </c>
      <c r="S19" s="16">
        <f t="shared" si="9"/>
        <v>33117.467187580929</v>
      </c>
      <c r="T19" s="15">
        <f t="shared" si="10"/>
        <v>7143.8869855256344</v>
      </c>
      <c r="U19" s="15">
        <f t="shared" si="11"/>
        <v>4668263.2453788416</v>
      </c>
      <c r="V19" s="27"/>
      <c r="W19" s="14">
        <f t="shared" si="62"/>
        <v>15</v>
      </c>
      <c r="X19" s="15">
        <f t="shared" si="63"/>
        <v>4918925.9257671442</v>
      </c>
      <c r="Y19" s="15">
        <f t="shared" si="88"/>
        <v>45261.354173106563</v>
      </c>
      <c r="Z19" s="16">
        <f t="shared" si="13"/>
        <v>34842.391974183935</v>
      </c>
      <c r="AA19" s="15">
        <f t="shared" si="14"/>
        <v>10418.962198922629</v>
      </c>
      <c r="AB19" s="15">
        <f t="shared" si="15"/>
        <v>4908506.9635682218</v>
      </c>
      <c r="AC19" s="27"/>
      <c r="AD19" s="14">
        <f t="shared" si="64"/>
        <v>15</v>
      </c>
      <c r="AE19" s="15">
        <f t="shared" si="65"/>
        <v>4908890.5091004781</v>
      </c>
      <c r="AF19" s="15">
        <f t="shared" si="89"/>
        <v>50261.354173106563</v>
      </c>
      <c r="AG19" s="16">
        <f t="shared" si="17"/>
        <v>34771.307772795059</v>
      </c>
      <c r="AH19" s="15">
        <f t="shared" si="18"/>
        <v>15490.046400311505</v>
      </c>
      <c r="AI19" s="15">
        <f t="shared" si="19"/>
        <v>4893400.4627001667</v>
      </c>
      <c r="AJ19" s="29"/>
      <c r="AK19" s="14">
        <f t="shared" si="66"/>
        <v>15</v>
      </c>
      <c r="AL19" s="15">
        <f t="shared" si="67"/>
        <v>4924920.9477868974</v>
      </c>
      <c r="AM19" s="15">
        <f t="shared" si="97"/>
        <v>42274.421881761897</v>
      </c>
      <c r="AN19" s="16">
        <f t="shared" si="21"/>
        <v>34884.856713490524</v>
      </c>
      <c r="AO19" s="15">
        <f t="shared" si="22"/>
        <v>7389.5651682713724</v>
      </c>
      <c r="AP19" s="15">
        <f t="shared" si="23"/>
        <v>4917531.3826186256</v>
      </c>
      <c r="AQ19" s="29"/>
      <c r="AR19" s="14">
        <f t="shared" si="68"/>
        <v>15</v>
      </c>
      <c r="AS19" s="15">
        <f t="shared" si="69"/>
        <v>4920880.5531399846</v>
      </c>
      <c r="AT19" s="15">
        <f t="shared" ref="AT19:AT28" si="98">IF(AS19="","",-PMT(AS$2/1200,AW$2,AU$2))*1.1</f>
        <v>44287.489590417223</v>
      </c>
      <c r="AU19" s="16">
        <f t="shared" si="25"/>
        <v>34856.237251408224</v>
      </c>
      <c r="AV19" s="15">
        <f t="shared" si="26"/>
        <v>9431.2523390089991</v>
      </c>
      <c r="AW19" s="15">
        <f t="shared" si="27"/>
        <v>4911449.3008009754</v>
      </c>
      <c r="AX19" s="29"/>
      <c r="AY19" s="14">
        <f t="shared" si="70"/>
        <v>15</v>
      </c>
      <c r="AZ19" s="15">
        <f t="shared" si="71"/>
        <v>4888127.599019059</v>
      </c>
      <c r="BA19" s="15">
        <f t="shared" si="90"/>
        <v>40261.354173106563</v>
      </c>
      <c r="BB19" s="16">
        <f t="shared" si="29"/>
        <v>34624.237159718337</v>
      </c>
      <c r="BC19" s="15">
        <f t="shared" si="30"/>
        <v>5637.117013388226</v>
      </c>
      <c r="BD19" s="15">
        <f t="shared" si="31"/>
        <v>4882490.4820056707</v>
      </c>
      <c r="BE19" s="27"/>
      <c r="BF19" s="14">
        <f t="shared" si="72"/>
        <v>15</v>
      </c>
      <c r="BG19" s="15">
        <f t="shared" si="73"/>
        <v>4847293.8556043059</v>
      </c>
      <c r="BH19" s="15">
        <f t="shared" si="91"/>
        <v>40261.354173106563</v>
      </c>
      <c r="BI19" s="16">
        <f t="shared" si="33"/>
        <v>34334.998143863835</v>
      </c>
      <c r="BJ19" s="15">
        <f t="shared" si="34"/>
        <v>5926.3560292427283</v>
      </c>
      <c r="BK19" s="15">
        <f t="shared" si="35"/>
        <v>4841367.4995750636</v>
      </c>
      <c r="BL19" s="27"/>
      <c r="BM19" s="14">
        <f t="shared" si="74"/>
        <v>15</v>
      </c>
      <c r="BN19" s="15">
        <f t="shared" si="75"/>
        <v>4845527.3980741343</v>
      </c>
      <c r="BO19" s="15">
        <f t="shared" si="92"/>
        <v>40261.354173106563</v>
      </c>
      <c r="BP19" s="16">
        <f t="shared" si="37"/>
        <v>34322.485736358452</v>
      </c>
      <c r="BQ19" s="15">
        <f t="shared" si="38"/>
        <v>5938.868436748111</v>
      </c>
      <c r="BR19" s="15">
        <f t="shared" si="39"/>
        <v>4839588.5296373861</v>
      </c>
      <c r="BS19" s="27"/>
      <c r="BT19" s="14">
        <f t="shared" si="76"/>
        <v>15</v>
      </c>
      <c r="BU19" s="15">
        <f t="shared" si="77"/>
        <v>4804693.6546593821</v>
      </c>
      <c r="BV19" s="15">
        <f t="shared" si="93"/>
        <v>40261.354173106563</v>
      </c>
      <c r="BW19" s="16">
        <f t="shared" si="41"/>
        <v>34033.24672050395</v>
      </c>
      <c r="BX19" s="15">
        <f t="shared" si="42"/>
        <v>6228.1074526026132</v>
      </c>
      <c r="BY19" s="15">
        <f t="shared" si="43"/>
        <v>4798465.547206779</v>
      </c>
      <c r="BZ19" s="27"/>
      <c r="CA19" s="14">
        <f t="shared" si="78"/>
        <v>15</v>
      </c>
      <c r="CB19" s="15">
        <f t="shared" si="79"/>
        <v>4827539.6584060341</v>
      </c>
      <c r="CC19" s="15">
        <f t="shared" si="94"/>
        <v>40261.354173106563</v>
      </c>
      <c r="CD19" s="16">
        <f t="shared" si="45"/>
        <v>34195.072580376072</v>
      </c>
      <c r="CE19" s="15">
        <f t="shared" si="46"/>
        <v>6066.281592730491</v>
      </c>
      <c r="CF19" s="15">
        <f t="shared" si="47"/>
        <v>4821473.3768133037</v>
      </c>
      <c r="CG19" s="33"/>
      <c r="CH19" s="14">
        <f t="shared" si="80"/>
        <v>15</v>
      </c>
      <c r="CI19" s="15">
        <f t="shared" si="81"/>
        <v>4726117.9743782552</v>
      </c>
      <c r="CJ19" s="15">
        <f t="shared" si="95"/>
        <v>40261.354173106563</v>
      </c>
      <c r="CK19" s="16">
        <f t="shared" si="49"/>
        <v>33476.668985179305</v>
      </c>
      <c r="CL19" s="15">
        <f t="shared" si="50"/>
        <v>6784.6851879272581</v>
      </c>
      <c r="CM19" s="15">
        <f t="shared" si="51"/>
        <v>4719333.2891903277</v>
      </c>
      <c r="CN19" s="27"/>
      <c r="CO19" s="14">
        <f t="shared" si="82"/>
        <v>15</v>
      </c>
      <c r="CP19" s="15">
        <f t="shared" si="83"/>
        <v>4421852.9222949222</v>
      </c>
      <c r="CQ19" s="15">
        <f t="shared" si="96"/>
        <v>40261.354173106563</v>
      </c>
      <c r="CR19" s="16">
        <f t="shared" si="53"/>
        <v>31321.458199589029</v>
      </c>
      <c r="CS19" s="15">
        <f t="shared" si="54"/>
        <v>8939.895973517534</v>
      </c>
      <c r="CT19" s="15">
        <f t="shared" si="55"/>
        <v>4412913.0263214046</v>
      </c>
      <c r="CU19" s="27"/>
      <c r="DB19" s="1"/>
      <c r="DI19" s="1"/>
    </row>
    <row r="20" spans="1:113" ht="15" x14ac:dyDescent="0.25">
      <c r="A20" s="92"/>
      <c r="B20" s="14">
        <f t="shared" si="56"/>
        <v>16</v>
      </c>
      <c r="C20" s="15">
        <f t="shared" si="57"/>
        <v>4923613.4644362777</v>
      </c>
      <c r="D20" s="15">
        <f t="shared" si="0"/>
        <v>40261.354173106563</v>
      </c>
      <c r="E20" s="16">
        <f t="shared" si="1"/>
        <v>34875.595373090298</v>
      </c>
      <c r="F20" s="15">
        <f t="shared" si="2"/>
        <v>5385.758800016265</v>
      </c>
      <c r="G20" s="15">
        <f t="shared" si="3"/>
        <v>4918227.705636261</v>
      </c>
      <c r="H20" s="29"/>
      <c r="I20" s="14">
        <f t="shared" si="58"/>
        <v>16</v>
      </c>
      <c r="J20" s="15">
        <f t="shared" si="59"/>
        <v>4412913.0263214046</v>
      </c>
      <c r="K20" s="15">
        <f t="shared" si="86"/>
        <v>40261.354173106563</v>
      </c>
      <c r="L20" s="16">
        <f t="shared" si="5"/>
        <v>31258.133936443286</v>
      </c>
      <c r="M20" s="15">
        <f t="shared" si="6"/>
        <v>9003.2202366632773</v>
      </c>
      <c r="N20" s="15">
        <f t="shared" si="7"/>
        <v>4403909.8060847409</v>
      </c>
      <c r="O20" s="29"/>
      <c r="P20" s="14">
        <f t="shared" si="60"/>
        <v>16</v>
      </c>
      <c r="Q20" s="15">
        <f t="shared" si="61"/>
        <v>4668263.2453788416</v>
      </c>
      <c r="R20" s="15">
        <f t="shared" si="87"/>
        <v>40261.354173106563</v>
      </c>
      <c r="S20" s="16">
        <f t="shared" si="9"/>
        <v>33066.864654766796</v>
      </c>
      <c r="T20" s="15">
        <f t="shared" si="10"/>
        <v>7194.4895183397675</v>
      </c>
      <c r="U20" s="15">
        <f t="shared" si="11"/>
        <v>4661068.7558605019</v>
      </c>
      <c r="V20" s="27"/>
      <c r="W20" s="14">
        <f t="shared" si="62"/>
        <v>16</v>
      </c>
      <c r="X20" s="15">
        <f t="shared" si="63"/>
        <v>4908506.9635682218</v>
      </c>
      <c r="Y20" s="15">
        <f t="shared" si="88"/>
        <v>45261.354173106563</v>
      </c>
      <c r="Z20" s="16">
        <f t="shared" si="13"/>
        <v>34768.590991941572</v>
      </c>
      <c r="AA20" s="15">
        <f t="shared" si="14"/>
        <v>10492.763181164992</v>
      </c>
      <c r="AB20" s="15">
        <f t="shared" si="15"/>
        <v>4898014.2003870569</v>
      </c>
      <c r="AC20" s="27"/>
      <c r="AD20" s="14">
        <f t="shared" si="64"/>
        <v>16</v>
      </c>
      <c r="AE20" s="15">
        <f t="shared" si="65"/>
        <v>4893400.4627001667</v>
      </c>
      <c r="AF20" s="15">
        <f t="shared" si="89"/>
        <v>50261.354173106563</v>
      </c>
      <c r="AG20" s="16">
        <f t="shared" si="17"/>
        <v>34661.586610792852</v>
      </c>
      <c r="AH20" s="15">
        <f t="shared" si="18"/>
        <v>15599.767562313711</v>
      </c>
      <c r="AI20" s="15">
        <f t="shared" si="19"/>
        <v>4877800.6951378528</v>
      </c>
      <c r="AJ20" s="29"/>
      <c r="AK20" s="14">
        <f t="shared" si="66"/>
        <v>16</v>
      </c>
      <c r="AL20" s="15">
        <f t="shared" si="67"/>
        <v>4917531.3826186256</v>
      </c>
      <c r="AM20" s="15">
        <f t="shared" si="97"/>
        <v>42274.421881761897</v>
      </c>
      <c r="AN20" s="16">
        <f t="shared" si="21"/>
        <v>34832.513960215263</v>
      </c>
      <c r="AO20" s="15">
        <f t="shared" si="22"/>
        <v>7441.9079215466336</v>
      </c>
      <c r="AP20" s="15">
        <f t="shared" si="23"/>
        <v>4910089.4746970786</v>
      </c>
      <c r="AQ20" s="29"/>
      <c r="AR20" s="14">
        <f t="shared" si="68"/>
        <v>16</v>
      </c>
      <c r="AS20" s="15">
        <f t="shared" si="69"/>
        <v>4911449.3008009754</v>
      </c>
      <c r="AT20" s="15">
        <f t="shared" si="98"/>
        <v>44287.489590417223</v>
      </c>
      <c r="AU20" s="16">
        <f t="shared" si="25"/>
        <v>34789.432547340242</v>
      </c>
      <c r="AV20" s="15">
        <f t="shared" si="26"/>
        <v>9498.0570430769803</v>
      </c>
      <c r="AW20" s="15">
        <f t="shared" si="27"/>
        <v>4901951.243757898</v>
      </c>
      <c r="AX20" s="29"/>
      <c r="AY20" s="14">
        <f t="shared" si="70"/>
        <v>16</v>
      </c>
      <c r="AZ20" s="15">
        <f t="shared" si="71"/>
        <v>4882490.4820056707</v>
      </c>
      <c r="BA20" s="15">
        <f t="shared" si="90"/>
        <v>40261.354173106563</v>
      </c>
      <c r="BB20" s="16">
        <f t="shared" si="29"/>
        <v>34584.307580873501</v>
      </c>
      <c r="BC20" s="15">
        <f t="shared" si="30"/>
        <v>5677.0465922330623</v>
      </c>
      <c r="BD20" s="15">
        <f t="shared" si="31"/>
        <v>4876813.4354134379</v>
      </c>
      <c r="BE20" s="27"/>
      <c r="BF20" s="14">
        <f t="shared" si="72"/>
        <v>16</v>
      </c>
      <c r="BG20" s="15">
        <f t="shared" si="73"/>
        <v>4841367.4995750636</v>
      </c>
      <c r="BH20" s="15">
        <f t="shared" si="91"/>
        <v>40261.354173106563</v>
      </c>
      <c r="BI20" s="16">
        <f t="shared" si="33"/>
        <v>34293.019788656704</v>
      </c>
      <c r="BJ20" s="15">
        <f t="shared" si="34"/>
        <v>5968.3343844498595</v>
      </c>
      <c r="BK20" s="15">
        <f t="shared" si="35"/>
        <v>4835399.1651906138</v>
      </c>
      <c r="BL20" s="27"/>
      <c r="BM20" s="14">
        <f t="shared" si="74"/>
        <v>16</v>
      </c>
      <c r="BN20" s="15">
        <f t="shared" si="75"/>
        <v>4839588.5296373861</v>
      </c>
      <c r="BO20" s="15">
        <f t="shared" si="92"/>
        <v>40261.354173106563</v>
      </c>
      <c r="BP20" s="16">
        <f t="shared" si="37"/>
        <v>34280.418751598147</v>
      </c>
      <c r="BQ20" s="15">
        <f t="shared" si="38"/>
        <v>5980.9354215084168</v>
      </c>
      <c r="BR20" s="15">
        <f t="shared" si="39"/>
        <v>4833607.5942158774</v>
      </c>
      <c r="BS20" s="27"/>
      <c r="BT20" s="14">
        <f t="shared" si="76"/>
        <v>16</v>
      </c>
      <c r="BU20" s="15">
        <f t="shared" si="77"/>
        <v>4798465.547206779</v>
      </c>
      <c r="BV20" s="15">
        <f t="shared" si="93"/>
        <v>40261.354173106563</v>
      </c>
      <c r="BW20" s="16">
        <f t="shared" si="41"/>
        <v>33989.130959381349</v>
      </c>
      <c r="BX20" s="15">
        <f t="shared" si="42"/>
        <v>6272.223213725214</v>
      </c>
      <c r="BY20" s="15">
        <f t="shared" si="43"/>
        <v>4792193.3239930542</v>
      </c>
      <c r="BZ20" s="27"/>
      <c r="CA20" s="14">
        <f t="shared" si="78"/>
        <v>16</v>
      </c>
      <c r="CB20" s="15">
        <f t="shared" si="79"/>
        <v>4821473.3768133037</v>
      </c>
      <c r="CC20" s="15">
        <f t="shared" si="94"/>
        <v>40261.354173106563</v>
      </c>
      <c r="CD20" s="16">
        <f t="shared" si="45"/>
        <v>34152.1030857609</v>
      </c>
      <c r="CE20" s="15">
        <f t="shared" si="46"/>
        <v>6109.2510873456631</v>
      </c>
      <c r="CF20" s="15">
        <f t="shared" si="47"/>
        <v>4815364.1257259576</v>
      </c>
      <c r="CG20" s="33"/>
      <c r="CH20" s="14">
        <f t="shared" si="80"/>
        <v>16</v>
      </c>
      <c r="CI20" s="15">
        <f t="shared" si="81"/>
        <v>4719333.2891903277</v>
      </c>
      <c r="CJ20" s="15">
        <f t="shared" si="95"/>
        <v>40261.354173106563</v>
      </c>
      <c r="CK20" s="16">
        <f t="shared" si="49"/>
        <v>33428.610798431488</v>
      </c>
      <c r="CL20" s="15">
        <f t="shared" si="50"/>
        <v>6832.7433746750758</v>
      </c>
      <c r="CM20" s="15">
        <f t="shared" si="51"/>
        <v>4712500.5458156522</v>
      </c>
      <c r="CN20" s="27"/>
      <c r="CO20" s="14">
        <f t="shared" si="82"/>
        <v>16</v>
      </c>
      <c r="CP20" s="15">
        <f t="shared" si="83"/>
        <v>4412913.0263214046</v>
      </c>
      <c r="CQ20" s="15">
        <f t="shared" si="96"/>
        <v>40261.354173106563</v>
      </c>
      <c r="CR20" s="16">
        <f t="shared" si="53"/>
        <v>31258.133936443286</v>
      </c>
      <c r="CS20" s="15">
        <f t="shared" si="54"/>
        <v>9003.2202366632773</v>
      </c>
      <c r="CT20" s="15">
        <f t="shared" si="55"/>
        <v>4403909.8060847409</v>
      </c>
      <c r="CU20" s="27"/>
      <c r="DB20" s="1"/>
      <c r="DI20" s="1"/>
    </row>
    <row r="21" spans="1:113" ht="15" x14ac:dyDescent="0.25">
      <c r="A21" s="92"/>
      <c r="B21" s="14">
        <f t="shared" si="56"/>
        <v>17</v>
      </c>
      <c r="C21" s="15">
        <f t="shared" si="57"/>
        <v>4918227.705636261</v>
      </c>
      <c r="D21" s="15">
        <f t="shared" si="0"/>
        <v>40261.354173106563</v>
      </c>
      <c r="E21" s="16">
        <f t="shared" si="1"/>
        <v>34837.446248256849</v>
      </c>
      <c r="F21" s="15">
        <f t="shared" si="2"/>
        <v>5423.9079248497146</v>
      </c>
      <c r="G21" s="15">
        <f t="shared" si="3"/>
        <v>4912803.7977114115</v>
      </c>
      <c r="H21" s="29"/>
      <c r="I21" s="14">
        <f t="shared" si="58"/>
        <v>17</v>
      </c>
      <c r="J21" s="15">
        <f t="shared" si="59"/>
        <v>4403909.8060847409</v>
      </c>
      <c r="K21" s="15">
        <f t="shared" si="86"/>
        <v>40261.354173106563</v>
      </c>
      <c r="L21" s="16">
        <f t="shared" si="5"/>
        <v>31194.361126433581</v>
      </c>
      <c r="M21" s="15">
        <f t="shared" si="6"/>
        <v>9066.993046672982</v>
      </c>
      <c r="N21" s="15">
        <f t="shared" si="7"/>
        <v>4394842.8130380679</v>
      </c>
      <c r="O21" s="29"/>
      <c r="P21" s="14">
        <f t="shared" si="60"/>
        <v>17</v>
      </c>
      <c r="Q21" s="15">
        <f t="shared" si="61"/>
        <v>4661068.7558605019</v>
      </c>
      <c r="R21" s="15">
        <f t="shared" si="87"/>
        <v>40261.354173106563</v>
      </c>
      <c r="S21" s="16">
        <f t="shared" si="9"/>
        <v>33015.903687345221</v>
      </c>
      <c r="T21" s="15">
        <f t="shared" si="10"/>
        <v>7245.4504857613429</v>
      </c>
      <c r="U21" s="15">
        <f t="shared" si="11"/>
        <v>4653823.3053747406</v>
      </c>
      <c r="V21" s="27"/>
      <c r="W21" s="14">
        <f t="shared" si="62"/>
        <v>17</v>
      </c>
      <c r="X21" s="15">
        <f t="shared" si="63"/>
        <v>4898014.2003870569</v>
      </c>
      <c r="Y21" s="15">
        <f t="shared" si="88"/>
        <v>45261.354173106563</v>
      </c>
      <c r="Z21" s="16">
        <f t="shared" si="13"/>
        <v>34694.267252741658</v>
      </c>
      <c r="AA21" s="15">
        <f t="shared" si="14"/>
        <v>10567.086920364905</v>
      </c>
      <c r="AB21" s="15">
        <f t="shared" si="15"/>
        <v>4887447.1134666922</v>
      </c>
      <c r="AC21" s="27"/>
      <c r="AD21" s="14">
        <f t="shared" si="64"/>
        <v>17</v>
      </c>
      <c r="AE21" s="15">
        <f t="shared" si="65"/>
        <v>4877800.6951378528</v>
      </c>
      <c r="AF21" s="15">
        <f t="shared" si="89"/>
        <v>50261.354173106563</v>
      </c>
      <c r="AG21" s="16">
        <f t="shared" si="17"/>
        <v>34551.08825722646</v>
      </c>
      <c r="AH21" s="15">
        <f t="shared" si="18"/>
        <v>15710.265915880103</v>
      </c>
      <c r="AI21" s="15">
        <f t="shared" si="19"/>
        <v>4862090.4292219728</v>
      </c>
      <c r="AJ21" s="29"/>
      <c r="AK21" s="14">
        <f t="shared" si="66"/>
        <v>17</v>
      </c>
      <c r="AL21" s="15">
        <f t="shared" si="67"/>
        <v>4910089.4746970786</v>
      </c>
      <c r="AM21" s="15">
        <f t="shared" si="97"/>
        <v>42274.421881761897</v>
      </c>
      <c r="AN21" s="16">
        <f t="shared" si="21"/>
        <v>34779.800445770976</v>
      </c>
      <c r="AO21" s="15">
        <f t="shared" si="22"/>
        <v>7494.6214359909209</v>
      </c>
      <c r="AP21" s="15">
        <f t="shared" si="23"/>
        <v>4902594.853261088</v>
      </c>
      <c r="AQ21" s="29"/>
      <c r="AR21" s="14">
        <f t="shared" si="68"/>
        <v>17</v>
      </c>
      <c r="AS21" s="15">
        <f t="shared" si="69"/>
        <v>4901951.243757898</v>
      </c>
      <c r="AT21" s="15">
        <f t="shared" si="98"/>
        <v>44287.489590417223</v>
      </c>
      <c r="AU21" s="16">
        <f t="shared" si="25"/>
        <v>34722.15464328511</v>
      </c>
      <c r="AV21" s="15">
        <f t="shared" si="26"/>
        <v>9565.3349471321126</v>
      </c>
      <c r="AW21" s="15">
        <f t="shared" si="27"/>
        <v>4892385.9088107655</v>
      </c>
      <c r="AX21" s="29"/>
      <c r="AY21" s="14">
        <f t="shared" si="70"/>
        <v>17</v>
      </c>
      <c r="AZ21" s="15">
        <f t="shared" si="71"/>
        <v>4876813.4354134379</v>
      </c>
      <c r="BA21" s="15">
        <f t="shared" si="90"/>
        <v>40261.354173106563</v>
      </c>
      <c r="BB21" s="16">
        <f t="shared" si="29"/>
        <v>34544.095167511849</v>
      </c>
      <c r="BC21" s="15">
        <f t="shared" si="30"/>
        <v>5717.2590055947148</v>
      </c>
      <c r="BD21" s="15">
        <f t="shared" si="31"/>
        <v>4871096.1764078429</v>
      </c>
      <c r="BE21" s="27"/>
      <c r="BF21" s="14">
        <f t="shared" si="72"/>
        <v>17</v>
      </c>
      <c r="BG21" s="15">
        <f t="shared" si="73"/>
        <v>4835399.1651906138</v>
      </c>
      <c r="BH21" s="15">
        <f t="shared" si="91"/>
        <v>40261.354173106563</v>
      </c>
      <c r="BI21" s="16">
        <f t="shared" si="33"/>
        <v>34250.744086766848</v>
      </c>
      <c r="BJ21" s="15">
        <f t="shared" si="34"/>
        <v>6010.6100863397151</v>
      </c>
      <c r="BK21" s="15">
        <f t="shared" si="35"/>
        <v>4829388.5551042743</v>
      </c>
      <c r="BL21" s="27"/>
      <c r="BM21" s="14">
        <f t="shared" si="74"/>
        <v>17</v>
      </c>
      <c r="BN21" s="15">
        <f t="shared" si="75"/>
        <v>4833607.5942158774</v>
      </c>
      <c r="BO21" s="15">
        <f t="shared" si="92"/>
        <v>40261.354173106563</v>
      </c>
      <c r="BP21" s="16">
        <f t="shared" si="37"/>
        <v>34238.053792362458</v>
      </c>
      <c r="BQ21" s="15">
        <f t="shared" si="38"/>
        <v>6023.3003807441055</v>
      </c>
      <c r="BR21" s="15">
        <f t="shared" si="39"/>
        <v>4827584.2938351333</v>
      </c>
      <c r="BS21" s="27"/>
      <c r="BT21" s="14">
        <f t="shared" si="76"/>
        <v>17</v>
      </c>
      <c r="BU21" s="15">
        <f t="shared" si="77"/>
        <v>4792193.3239930542</v>
      </c>
      <c r="BV21" s="15">
        <f t="shared" si="93"/>
        <v>40261.354173106563</v>
      </c>
      <c r="BW21" s="16">
        <f t="shared" si="41"/>
        <v>33944.702711617465</v>
      </c>
      <c r="BX21" s="15">
        <f t="shared" si="42"/>
        <v>6316.6514614890984</v>
      </c>
      <c r="BY21" s="15">
        <f t="shared" si="43"/>
        <v>4785876.6725315647</v>
      </c>
      <c r="BZ21" s="27"/>
      <c r="CA21" s="14">
        <f t="shared" si="78"/>
        <v>17</v>
      </c>
      <c r="CB21" s="15">
        <f t="shared" si="79"/>
        <v>4815364.1257259576</v>
      </c>
      <c r="CC21" s="15">
        <f t="shared" si="94"/>
        <v>40261.354173106563</v>
      </c>
      <c r="CD21" s="16">
        <f t="shared" si="45"/>
        <v>34108.8292238922</v>
      </c>
      <c r="CE21" s="15">
        <f t="shared" si="46"/>
        <v>6152.524949214363</v>
      </c>
      <c r="CF21" s="15">
        <f t="shared" si="47"/>
        <v>4809211.6007767431</v>
      </c>
      <c r="CG21" s="33"/>
      <c r="CH21" s="14">
        <f t="shared" si="80"/>
        <v>17</v>
      </c>
      <c r="CI21" s="15">
        <f t="shared" si="81"/>
        <v>4712500.5458156522</v>
      </c>
      <c r="CJ21" s="15">
        <f t="shared" si="95"/>
        <v>40261.354173106563</v>
      </c>
      <c r="CK21" s="16">
        <f t="shared" si="49"/>
        <v>33380.212199527537</v>
      </c>
      <c r="CL21" s="15">
        <f t="shared" si="50"/>
        <v>6881.1419735790259</v>
      </c>
      <c r="CM21" s="15">
        <f t="shared" si="51"/>
        <v>4705619.4038420729</v>
      </c>
      <c r="CN21" s="27"/>
      <c r="CO21" s="14">
        <f t="shared" si="82"/>
        <v>17</v>
      </c>
      <c r="CP21" s="15">
        <f t="shared" si="83"/>
        <v>4403909.8060847409</v>
      </c>
      <c r="CQ21" s="15">
        <f t="shared" si="96"/>
        <v>40261.354173106563</v>
      </c>
      <c r="CR21" s="16">
        <f t="shared" si="53"/>
        <v>31194.361126433581</v>
      </c>
      <c r="CS21" s="15">
        <f t="shared" si="54"/>
        <v>9066.993046672982</v>
      </c>
      <c r="CT21" s="15">
        <f t="shared" si="55"/>
        <v>4394842.8130380679</v>
      </c>
      <c r="CU21" s="27"/>
      <c r="DB21" s="1"/>
      <c r="DI21" s="1"/>
    </row>
    <row r="22" spans="1:113" ht="15" x14ac:dyDescent="0.25">
      <c r="A22" s="92"/>
      <c r="B22" s="14">
        <f t="shared" si="56"/>
        <v>18</v>
      </c>
      <c r="C22" s="15">
        <f t="shared" si="57"/>
        <v>4912803.7977114115</v>
      </c>
      <c r="D22" s="15">
        <f t="shared" si="0"/>
        <v>40261.354173106563</v>
      </c>
      <c r="E22" s="16">
        <f t="shared" si="1"/>
        <v>34799.026900455836</v>
      </c>
      <c r="F22" s="15">
        <f t="shared" si="2"/>
        <v>5462.3272726507275</v>
      </c>
      <c r="G22" s="15">
        <f t="shared" si="3"/>
        <v>4907341.4704387607</v>
      </c>
      <c r="H22" s="29"/>
      <c r="I22" s="14">
        <f t="shared" si="58"/>
        <v>18</v>
      </c>
      <c r="J22" s="15">
        <f t="shared" si="59"/>
        <v>4394842.8130380679</v>
      </c>
      <c r="K22" s="15">
        <f t="shared" si="86"/>
        <v>40261.354173106563</v>
      </c>
      <c r="L22" s="16">
        <f t="shared" si="5"/>
        <v>31130.136592352981</v>
      </c>
      <c r="M22" s="15">
        <f t="shared" si="6"/>
        <v>9131.2175807535823</v>
      </c>
      <c r="N22" s="15">
        <f t="shared" si="7"/>
        <v>4385711.5954573145</v>
      </c>
      <c r="O22" s="29"/>
      <c r="P22" s="14">
        <f t="shared" si="60"/>
        <v>18</v>
      </c>
      <c r="Q22" s="15">
        <f t="shared" si="61"/>
        <v>4653823.3053747406</v>
      </c>
      <c r="R22" s="15">
        <f t="shared" si="87"/>
        <v>40261.354173106563</v>
      </c>
      <c r="S22" s="16">
        <f t="shared" si="9"/>
        <v>32964.581746404416</v>
      </c>
      <c r="T22" s="15">
        <f t="shared" si="10"/>
        <v>7296.7724267021476</v>
      </c>
      <c r="U22" s="15">
        <f t="shared" si="11"/>
        <v>4646526.5329480385</v>
      </c>
      <c r="V22" s="27"/>
      <c r="W22" s="14">
        <f t="shared" si="62"/>
        <v>18</v>
      </c>
      <c r="X22" s="15">
        <f t="shared" si="63"/>
        <v>4887447.1134666922</v>
      </c>
      <c r="Y22" s="15">
        <f t="shared" si="88"/>
        <v>45261.354173106563</v>
      </c>
      <c r="Z22" s="16">
        <f t="shared" si="13"/>
        <v>34619.417053722405</v>
      </c>
      <c r="AA22" s="15">
        <f t="shared" si="14"/>
        <v>10641.937119384158</v>
      </c>
      <c r="AB22" s="15">
        <f t="shared" si="15"/>
        <v>4876805.1763473079</v>
      </c>
      <c r="AC22" s="27"/>
      <c r="AD22" s="14">
        <f t="shared" si="64"/>
        <v>18</v>
      </c>
      <c r="AE22" s="15">
        <f t="shared" si="65"/>
        <v>4862090.4292219728</v>
      </c>
      <c r="AF22" s="15">
        <f t="shared" si="89"/>
        <v>50261.354173106563</v>
      </c>
      <c r="AG22" s="16">
        <f t="shared" si="17"/>
        <v>34439.807206988975</v>
      </c>
      <c r="AH22" s="15">
        <f t="shared" si="18"/>
        <v>15821.546966117588</v>
      </c>
      <c r="AI22" s="15">
        <f t="shared" si="19"/>
        <v>4846268.882255855</v>
      </c>
      <c r="AJ22" s="29"/>
      <c r="AK22" s="14">
        <f t="shared" si="66"/>
        <v>18</v>
      </c>
      <c r="AL22" s="15">
        <f t="shared" si="67"/>
        <v>4902594.853261088</v>
      </c>
      <c r="AM22" s="15">
        <f t="shared" si="97"/>
        <v>42274.421881761897</v>
      </c>
      <c r="AN22" s="16">
        <f t="shared" si="21"/>
        <v>34726.713543932703</v>
      </c>
      <c r="AO22" s="15">
        <f t="shared" si="22"/>
        <v>7547.7083378291936</v>
      </c>
      <c r="AP22" s="15">
        <f t="shared" si="23"/>
        <v>4895047.1449232586</v>
      </c>
      <c r="AQ22" s="29"/>
      <c r="AR22" s="14">
        <f t="shared" si="68"/>
        <v>18</v>
      </c>
      <c r="AS22" s="15">
        <f t="shared" si="69"/>
        <v>4892385.9088107655</v>
      </c>
      <c r="AT22" s="15">
        <f t="shared" si="98"/>
        <v>44287.489590417223</v>
      </c>
      <c r="AU22" s="16">
        <f t="shared" si="25"/>
        <v>34654.400187409592</v>
      </c>
      <c r="AV22" s="15">
        <f t="shared" si="26"/>
        <v>9633.0894030076306</v>
      </c>
      <c r="AW22" s="15">
        <f t="shared" si="27"/>
        <v>4882752.8194077583</v>
      </c>
      <c r="AX22" s="29"/>
      <c r="AY22" s="14">
        <f t="shared" si="70"/>
        <v>18</v>
      </c>
      <c r="AZ22" s="15">
        <f t="shared" si="71"/>
        <v>4871096.1764078429</v>
      </c>
      <c r="BA22" s="15">
        <f t="shared" si="90"/>
        <v>40261.354173106563</v>
      </c>
      <c r="BB22" s="16">
        <f t="shared" si="29"/>
        <v>34503.597916222221</v>
      </c>
      <c r="BC22" s="15">
        <f t="shared" si="30"/>
        <v>5757.7562568843423</v>
      </c>
      <c r="BD22" s="15">
        <f t="shared" si="31"/>
        <v>4865338.4201509589</v>
      </c>
      <c r="BE22" s="27"/>
      <c r="BF22" s="14">
        <f t="shared" si="72"/>
        <v>18</v>
      </c>
      <c r="BG22" s="15">
        <f t="shared" si="73"/>
        <v>4829388.5551042743</v>
      </c>
      <c r="BH22" s="15">
        <f t="shared" si="91"/>
        <v>40261.354173106563</v>
      </c>
      <c r="BI22" s="16">
        <f t="shared" si="33"/>
        <v>34208.168931988606</v>
      </c>
      <c r="BJ22" s="15">
        <f t="shared" si="34"/>
        <v>6053.185241117957</v>
      </c>
      <c r="BK22" s="15">
        <f t="shared" si="35"/>
        <v>4823335.3698631562</v>
      </c>
      <c r="BL22" s="27"/>
      <c r="BM22" s="14">
        <f t="shared" si="74"/>
        <v>18</v>
      </c>
      <c r="BN22" s="15">
        <f t="shared" si="75"/>
        <v>4827584.2938351333</v>
      </c>
      <c r="BO22" s="15">
        <f>IF(BN22="","",-PMT(BN$2/1200,BR$2,BP$2))+$BO$5</f>
        <v>80522.708346213127</v>
      </c>
      <c r="BP22" s="16">
        <f t="shared" si="37"/>
        <v>34195.388747998863</v>
      </c>
      <c r="BQ22" s="15">
        <f t="shared" si="38"/>
        <v>46327.319598214264</v>
      </c>
      <c r="BR22" s="15">
        <f t="shared" si="39"/>
        <v>4781256.9742369186</v>
      </c>
      <c r="BS22" s="27"/>
      <c r="BT22" s="14">
        <f t="shared" si="76"/>
        <v>18</v>
      </c>
      <c r="BU22" s="15">
        <f t="shared" si="77"/>
        <v>4785876.6725315647</v>
      </c>
      <c r="BV22" s="15">
        <f>IF(BU22="","",-PMT(BU$2/1200,BY$2,BW$2))+$BV$5</f>
        <v>80522.708346213127</v>
      </c>
      <c r="BW22" s="16">
        <f t="shared" si="41"/>
        <v>33899.959763765248</v>
      </c>
      <c r="BX22" s="15">
        <f t="shared" si="42"/>
        <v>46622.748582447879</v>
      </c>
      <c r="BY22" s="15">
        <f t="shared" si="43"/>
        <v>4739253.9239491168</v>
      </c>
      <c r="BZ22" s="27"/>
      <c r="CA22" s="14">
        <f t="shared" si="78"/>
        <v>18</v>
      </c>
      <c r="CB22" s="15">
        <f t="shared" si="79"/>
        <v>4809211.6007767431</v>
      </c>
      <c r="CC22" s="15">
        <f t="shared" si="94"/>
        <v>40261.354173106563</v>
      </c>
      <c r="CD22" s="16">
        <f t="shared" si="45"/>
        <v>34065.248838835265</v>
      </c>
      <c r="CE22" s="15">
        <f t="shared" si="46"/>
        <v>6196.1053342712985</v>
      </c>
      <c r="CF22" s="15">
        <f t="shared" si="47"/>
        <v>4803015.4954424715</v>
      </c>
      <c r="CG22" s="33"/>
      <c r="CH22" s="14">
        <f t="shared" si="80"/>
        <v>18</v>
      </c>
      <c r="CI22" s="15">
        <f t="shared" si="81"/>
        <v>4705619.4038420729</v>
      </c>
      <c r="CJ22" s="15">
        <f t="shared" si="95"/>
        <v>40261.354173106563</v>
      </c>
      <c r="CK22" s="16">
        <f t="shared" si="49"/>
        <v>33331.470777214687</v>
      </c>
      <c r="CL22" s="15">
        <f t="shared" si="50"/>
        <v>6929.8833958918767</v>
      </c>
      <c r="CM22" s="15">
        <f t="shared" si="51"/>
        <v>4698689.5204461813</v>
      </c>
      <c r="CN22" s="27"/>
      <c r="CO22" s="14">
        <f t="shared" si="82"/>
        <v>18</v>
      </c>
      <c r="CP22" s="15">
        <f t="shared" si="83"/>
        <v>4394842.8130380679</v>
      </c>
      <c r="CQ22" s="15">
        <f t="shared" si="96"/>
        <v>40261.354173106563</v>
      </c>
      <c r="CR22" s="16">
        <f t="shared" si="53"/>
        <v>31130.136592352981</v>
      </c>
      <c r="CS22" s="15">
        <f t="shared" si="54"/>
        <v>9131.2175807535823</v>
      </c>
      <c r="CT22" s="15">
        <f t="shared" si="55"/>
        <v>4385711.5954573145</v>
      </c>
      <c r="CU22" s="27"/>
      <c r="DB22" s="1"/>
      <c r="DI22" s="1"/>
    </row>
    <row r="23" spans="1:113" ht="15" x14ac:dyDescent="0.25">
      <c r="A23" s="92"/>
      <c r="B23" s="14">
        <f t="shared" si="56"/>
        <v>19</v>
      </c>
      <c r="C23" s="15">
        <f t="shared" si="57"/>
        <v>4907341.4704387607</v>
      </c>
      <c r="D23" s="15">
        <f t="shared" si="0"/>
        <v>40261.354173106563</v>
      </c>
      <c r="E23" s="16">
        <f t="shared" si="1"/>
        <v>34760.335415607893</v>
      </c>
      <c r="F23" s="15">
        <f t="shared" si="2"/>
        <v>5501.0187574986703</v>
      </c>
      <c r="G23" s="15">
        <f t="shared" si="3"/>
        <v>4901840.4516812619</v>
      </c>
      <c r="H23" s="29"/>
      <c r="I23" s="14">
        <f t="shared" si="58"/>
        <v>19</v>
      </c>
      <c r="J23" s="15">
        <f t="shared" si="59"/>
        <v>4385711.5954573145</v>
      </c>
      <c r="K23" s="15">
        <f t="shared" si="86"/>
        <v>40261.354173106563</v>
      </c>
      <c r="L23" s="16">
        <f t="shared" si="5"/>
        <v>31065.457134489312</v>
      </c>
      <c r="M23" s="15">
        <f t="shared" si="6"/>
        <v>9195.8970386172514</v>
      </c>
      <c r="N23" s="15">
        <f t="shared" si="7"/>
        <v>4376515.6984186973</v>
      </c>
      <c r="O23" s="29"/>
      <c r="P23" s="14">
        <f t="shared" si="60"/>
        <v>19</v>
      </c>
      <c r="Q23" s="15">
        <f t="shared" si="61"/>
        <v>4646526.5329480385</v>
      </c>
      <c r="R23" s="15">
        <f t="shared" si="87"/>
        <v>40261.354173106563</v>
      </c>
      <c r="S23" s="16">
        <f t="shared" si="9"/>
        <v>32912.896275048603</v>
      </c>
      <c r="T23" s="15">
        <f t="shared" si="10"/>
        <v>7348.4578980579608</v>
      </c>
      <c r="U23" s="15">
        <f t="shared" si="11"/>
        <v>4639178.0750499805</v>
      </c>
      <c r="V23" s="27"/>
      <c r="W23" s="14">
        <f t="shared" si="62"/>
        <v>19</v>
      </c>
      <c r="X23" s="15">
        <f t="shared" si="63"/>
        <v>4876805.1763473079</v>
      </c>
      <c r="Y23" s="15">
        <f t="shared" si="88"/>
        <v>45261.354173106563</v>
      </c>
      <c r="Z23" s="16">
        <f t="shared" si="13"/>
        <v>34544.036665793436</v>
      </c>
      <c r="AA23" s="15">
        <f t="shared" si="14"/>
        <v>10717.317507313128</v>
      </c>
      <c r="AB23" s="15">
        <f t="shared" si="15"/>
        <v>4866087.8588399943</v>
      </c>
      <c r="AC23" s="27"/>
      <c r="AD23" s="14">
        <f t="shared" si="64"/>
        <v>19</v>
      </c>
      <c r="AE23" s="15">
        <f t="shared" si="65"/>
        <v>4846268.882255855</v>
      </c>
      <c r="AF23" s="15">
        <f t="shared" si="89"/>
        <v>50261.354173106563</v>
      </c>
      <c r="AG23" s="16">
        <f t="shared" si="17"/>
        <v>34327.737915978971</v>
      </c>
      <c r="AH23" s="15">
        <f t="shared" si="18"/>
        <v>15933.616257127593</v>
      </c>
      <c r="AI23" s="15">
        <f t="shared" si="19"/>
        <v>4830335.2659987276</v>
      </c>
      <c r="AJ23" s="29"/>
      <c r="AK23" s="14">
        <f t="shared" si="66"/>
        <v>19</v>
      </c>
      <c r="AL23" s="15">
        <f t="shared" si="67"/>
        <v>4895047.1449232586</v>
      </c>
      <c r="AM23" s="15">
        <f t="shared" si="97"/>
        <v>42274.421881761897</v>
      </c>
      <c r="AN23" s="16">
        <f t="shared" si="21"/>
        <v>34673.250609873081</v>
      </c>
      <c r="AO23" s="15">
        <f t="shared" si="22"/>
        <v>7601.1712718888157</v>
      </c>
      <c r="AP23" s="15">
        <f t="shared" si="23"/>
        <v>4887445.97365137</v>
      </c>
      <c r="AQ23" s="29"/>
      <c r="AR23" s="14">
        <f t="shared" si="68"/>
        <v>19</v>
      </c>
      <c r="AS23" s="15">
        <f t="shared" si="69"/>
        <v>4882752.8194077583</v>
      </c>
      <c r="AT23" s="15">
        <f t="shared" si="98"/>
        <v>44287.489590417223</v>
      </c>
      <c r="AU23" s="16">
        <f t="shared" si="25"/>
        <v>34586.165804138291</v>
      </c>
      <c r="AV23" s="15">
        <f t="shared" si="26"/>
        <v>9701.3237862789319</v>
      </c>
      <c r="AW23" s="15">
        <f t="shared" si="27"/>
        <v>4873051.4956214791</v>
      </c>
      <c r="AX23" s="29"/>
      <c r="AY23" s="14">
        <f t="shared" si="70"/>
        <v>19</v>
      </c>
      <c r="AZ23" s="15">
        <f t="shared" si="71"/>
        <v>4865338.4201509589</v>
      </c>
      <c r="BA23" s="15">
        <f t="shared" si="90"/>
        <v>40261.354173106563</v>
      </c>
      <c r="BB23" s="16">
        <f t="shared" si="29"/>
        <v>34462.813809402629</v>
      </c>
      <c r="BC23" s="15">
        <f t="shared" si="30"/>
        <v>5798.5403637039344</v>
      </c>
      <c r="BD23" s="15">
        <f t="shared" si="31"/>
        <v>4859539.8797872551</v>
      </c>
      <c r="BE23" s="27"/>
      <c r="BF23" s="14">
        <f t="shared" si="72"/>
        <v>19</v>
      </c>
      <c r="BG23" s="15">
        <f t="shared" si="73"/>
        <v>4823335.3698631562</v>
      </c>
      <c r="BH23" s="15">
        <f t="shared" si="91"/>
        <v>40261.354173106563</v>
      </c>
      <c r="BI23" s="16">
        <f t="shared" si="33"/>
        <v>34165.292203197358</v>
      </c>
      <c r="BJ23" s="15">
        <f t="shared" si="34"/>
        <v>6096.0619699092058</v>
      </c>
      <c r="BK23" s="15">
        <f t="shared" si="35"/>
        <v>4817239.3078932473</v>
      </c>
      <c r="BL23" s="27"/>
      <c r="BM23" s="14">
        <f t="shared" si="74"/>
        <v>19</v>
      </c>
      <c r="BN23" s="15">
        <f t="shared" si="75"/>
        <v>4781256.9742369186</v>
      </c>
      <c r="BO23" s="15">
        <f t="shared" ref="BO23:BO27" si="99">IF(BN23="","",-PMT(BN$2/1200,BR$2,BP$2))</f>
        <v>40261.354173106563</v>
      </c>
      <c r="BP23" s="16">
        <f t="shared" si="37"/>
        <v>33867.236900844844</v>
      </c>
      <c r="BQ23" s="15">
        <f t="shared" si="38"/>
        <v>6394.1172722617193</v>
      </c>
      <c r="BR23" s="15">
        <f t="shared" si="39"/>
        <v>4774862.8569646571</v>
      </c>
      <c r="BS23" s="27"/>
      <c r="BT23" s="14">
        <f t="shared" si="76"/>
        <v>19</v>
      </c>
      <c r="BU23" s="15">
        <f t="shared" si="77"/>
        <v>4739253.9239491168</v>
      </c>
      <c r="BV23" s="15">
        <f t="shared" ref="BV23:BV27" si="100">IF(BU23="","",-PMT(BU$2/1200,BY$2,BW$2))</f>
        <v>40261.354173106563</v>
      </c>
      <c r="BW23" s="16">
        <f t="shared" si="41"/>
        <v>33569.71529463958</v>
      </c>
      <c r="BX23" s="15">
        <f t="shared" si="42"/>
        <v>6691.6388784669834</v>
      </c>
      <c r="BY23" s="15">
        <f t="shared" si="43"/>
        <v>4732562.2850706503</v>
      </c>
      <c r="BZ23" s="27"/>
      <c r="CA23" s="14">
        <f t="shared" si="78"/>
        <v>19</v>
      </c>
      <c r="CB23" s="15">
        <f t="shared" si="79"/>
        <v>4803015.4954424715</v>
      </c>
      <c r="CC23" s="15">
        <f t="shared" si="94"/>
        <v>40261.354173106563</v>
      </c>
      <c r="CD23" s="16">
        <f t="shared" si="45"/>
        <v>34021.35975938417</v>
      </c>
      <c r="CE23" s="15">
        <f t="shared" si="46"/>
        <v>6239.9944137223938</v>
      </c>
      <c r="CF23" s="15">
        <f t="shared" si="47"/>
        <v>4796775.5010287492</v>
      </c>
      <c r="CG23" s="33"/>
      <c r="CH23" s="14">
        <f t="shared" si="80"/>
        <v>19</v>
      </c>
      <c r="CI23" s="15">
        <f t="shared" si="81"/>
        <v>4698689.5204461813</v>
      </c>
      <c r="CJ23" s="15">
        <f t="shared" si="95"/>
        <v>40261.354173106563</v>
      </c>
      <c r="CK23" s="16">
        <f t="shared" si="49"/>
        <v>33282.384103160453</v>
      </c>
      <c r="CL23" s="15">
        <f t="shared" si="50"/>
        <v>6978.97006994611</v>
      </c>
      <c r="CM23" s="15">
        <f t="shared" si="51"/>
        <v>4691710.5503762355</v>
      </c>
      <c r="CN23" s="27"/>
      <c r="CO23" s="14">
        <f t="shared" si="82"/>
        <v>19</v>
      </c>
      <c r="CP23" s="15">
        <f t="shared" si="83"/>
        <v>4385711.5954573145</v>
      </c>
      <c r="CQ23" s="15">
        <f t="shared" si="96"/>
        <v>40261.354173106563</v>
      </c>
      <c r="CR23" s="16">
        <f t="shared" si="53"/>
        <v>31065.457134489312</v>
      </c>
      <c r="CS23" s="15">
        <f t="shared" si="54"/>
        <v>9195.8970386172514</v>
      </c>
      <c r="CT23" s="15">
        <f t="shared" si="55"/>
        <v>4376515.6984186973</v>
      </c>
      <c r="CU23" s="27"/>
      <c r="DB23" s="1"/>
      <c r="DI23" s="1"/>
    </row>
    <row r="24" spans="1:113" ht="15" x14ac:dyDescent="0.25">
      <c r="A24" s="92"/>
      <c r="B24" s="14">
        <f t="shared" si="56"/>
        <v>20</v>
      </c>
      <c r="C24" s="15">
        <f t="shared" si="57"/>
        <v>4901840.4516812619</v>
      </c>
      <c r="D24" s="15">
        <f t="shared" si="0"/>
        <v>40261.354173106563</v>
      </c>
      <c r="E24" s="16">
        <f t="shared" si="1"/>
        <v>34721.369866075605</v>
      </c>
      <c r="F24" s="15">
        <f t="shared" si="2"/>
        <v>5539.984307030958</v>
      </c>
      <c r="G24" s="15">
        <f t="shared" si="3"/>
        <v>4896300.4673742307</v>
      </c>
      <c r="H24" s="29"/>
      <c r="I24" s="14">
        <f t="shared" si="58"/>
        <v>20</v>
      </c>
      <c r="J24" s="15">
        <f t="shared" si="59"/>
        <v>4376515.6984186973</v>
      </c>
      <c r="K24" s="15">
        <f t="shared" si="86"/>
        <v>40261.354173106563</v>
      </c>
      <c r="L24" s="16">
        <f t="shared" si="5"/>
        <v>31000.319530465771</v>
      </c>
      <c r="M24" s="15">
        <f t="shared" si="6"/>
        <v>9261.0346426407923</v>
      </c>
      <c r="N24" s="15">
        <f t="shared" si="7"/>
        <v>4367254.6637760568</v>
      </c>
      <c r="O24" s="29"/>
      <c r="P24" s="14">
        <f t="shared" si="60"/>
        <v>20</v>
      </c>
      <c r="Q24" s="15">
        <f t="shared" si="61"/>
        <v>4639178.0750499805</v>
      </c>
      <c r="R24" s="15">
        <f t="shared" si="87"/>
        <v>40261.354173106563</v>
      </c>
      <c r="S24" s="16">
        <f t="shared" si="9"/>
        <v>32860.844698270696</v>
      </c>
      <c r="T24" s="15">
        <f t="shared" si="10"/>
        <v>7400.5094748358679</v>
      </c>
      <c r="U24" s="15">
        <f t="shared" si="11"/>
        <v>4631777.5655751443</v>
      </c>
      <c r="V24" s="27"/>
      <c r="W24" s="14">
        <f t="shared" si="62"/>
        <v>20</v>
      </c>
      <c r="X24" s="15">
        <f t="shared" si="63"/>
        <v>4866087.8588399943</v>
      </c>
      <c r="Y24" s="15">
        <f t="shared" si="88"/>
        <v>45261.354173106563</v>
      </c>
      <c r="Z24" s="16">
        <f t="shared" si="13"/>
        <v>34468.122333449959</v>
      </c>
      <c r="AA24" s="15">
        <f t="shared" si="14"/>
        <v>10793.231839656604</v>
      </c>
      <c r="AB24" s="15">
        <f t="shared" si="15"/>
        <v>4855294.6270003375</v>
      </c>
      <c r="AC24" s="27"/>
      <c r="AD24" s="14">
        <f t="shared" si="64"/>
        <v>20</v>
      </c>
      <c r="AE24" s="15">
        <f t="shared" si="65"/>
        <v>4830335.2659987276</v>
      </c>
      <c r="AF24" s="15">
        <f t="shared" si="89"/>
        <v>50261.354173106563</v>
      </c>
      <c r="AG24" s="16">
        <f t="shared" si="17"/>
        <v>34214.87480082432</v>
      </c>
      <c r="AH24" s="15">
        <f t="shared" si="18"/>
        <v>16046.479372282243</v>
      </c>
      <c r="AI24" s="15">
        <f t="shared" si="19"/>
        <v>4814288.7866264451</v>
      </c>
      <c r="AJ24" s="29"/>
      <c r="AK24" s="14">
        <f t="shared" si="66"/>
        <v>20</v>
      </c>
      <c r="AL24" s="15">
        <f t="shared" si="67"/>
        <v>4887445.97365137</v>
      </c>
      <c r="AM24" s="15">
        <f t="shared" si="97"/>
        <v>42274.421881761897</v>
      </c>
      <c r="AN24" s="16">
        <f t="shared" si="21"/>
        <v>34619.408980030537</v>
      </c>
      <c r="AO24" s="15">
        <f t="shared" si="22"/>
        <v>7655.0129017313593</v>
      </c>
      <c r="AP24" s="15">
        <f t="shared" si="23"/>
        <v>4879790.9607496383</v>
      </c>
      <c r="AQ24" s="29"/>
      <c r="AR24" s="14">
        <f t="shared" si="68"/>
        <v>20</v>
      </c>
      <c r="AS24" s="15">
        <f t="shared" si="69"/>
        <v>4873051.4956214791</v>
      </c>
      <c r="AT24" s="15">
        <f t="shared" si="98"/>
        <v>44287.489590417223</v>
      </c>
      <c r="AU24" s="16">
        <f t="shared" si="25"/>
        <v>34517.448093985477</v>
      </c>
      <c r="AV24" s="15">
        <f t="shared" si="26"/>
        <v>9770.0414964317461</v>
      </c>
      <c r="AW24" s="15">
        <f t="shared" si="27"/>
        <v>4863281.4541250477</v>
      </c>
      <c r="AX24" s="29"/>
      <c r="AY24" s="14">
        <f t="shared" si="70"/>
        <v>20</v>
      </c>
      <c r="AZ24" s="15">
        <f t="shared" si="71"/>
        <v>4859539.8797872551</v>
      </c>
      <c r="BA24" s="15">
        <f t="shared" si="90"/>
        <v>40261.354173106563</v>
      </c>
      <c r="BB24" s="16">
        <f t="shared" si="29"/>
        <v>34421.740815159719</v>
      </c>
      <c r="BC24" s="15">
        <f t="shared" si="30"/>
        <v>5839.6133579468442</v>
      </c>
      <c r="BD24" s="15">
        <f t="shared" si="31"/>
        <v>4853700.2664293079</v>
      </c>
      <c r="BE24" s="27"/>
      <c r="BF24" s="14">
        <f t="shared" si="72"/>
        <v>20</v>
      </c>
      <c r="BG24" s="15">
        <f t="shared" si="73"/>
        <v>4817239.3078932473</v>
      </c>
      <c r="BH24" s="15">
        <f t="shared" si="91"/>
        <v>40261.354173106563</v>
      </c>
      <c r="BI24" s="16">
        <f t="shared" si="33"/>
        <v>34122.111764243833</v>
      </c>
      <c r="BJ24" s="15">
        <f t="shared" si="34"/>
        <v>6139.2424088627304</v>
      </c>
      <c r="BK24" s="15">
        <f t="shared" si="35"/>
        <v>4811100.065484385</v>
      </c>
      <c r="BL24" s="27"/>
      <c r="BM24" s="14">
        <f t="shared" si="74"/>
        <v>20</v>
      </c>
      <c r="BN24" s="15">
        <f t="shared" si="75"/>
        <v>4774862.8569646571</v>
      </c>
      <c r="BO24" s="15">
        <f t="shared" si="99"/>
        <v>40261.354173106563</v>
      </c>
      <c r="BP24" s="16">
        <f t="shared" si="37"/>
        <v>33821.945236832988</v>
      </c>
      <c r="BQ24" s="15">
        <f t="shared" si="38"/>
        <v>6439.4089362735758</v>
      </c>
      <c r="BR24" s="15">
        <f t="shared" si="39"/>
        <v>4768423.4480283838</v>
      </c>
      <c r="BS24" s="27"/>
      <c r="BT24" s="14">
        <f t="shared" si="76"/>
        <v>20</v>
      </c>
      <c r="BU24" s="15">
        <f t="shared" si="77"/>
        <v>4732562.2850706503</v>
      </c>
      <c r="BV24" s="15">
        <f t="shared" si="100"/>
        <v>40261.354173106563</v>
      </c>
      <c r="BW24" s="16">
        <f t="shared" si="41"/>
        <v>33522.316185917109</v>
      </c>
      <c r="BX24" s="15">
        <f t="shared" si="42"/>
        <v>6739.0379871894547</v>
      </c>
      <c r="BY24" s="15">
        <f t="shared" si="43"/>
        <v>4725823.2470834609</v>
      </c>
      <c r="BZ24" s="27"/>
      <c r="CA24" s="14">
        <f t="shared" si="78"/>
        <v>20</v>
      </c>
      <c r="CB24" s="15">
        <f t="shared" si="79"/>
        <v>4796775.5010287492</v>
      </c>
      <c r="CC24" s="15">
        <f t="shared" si="94"/>
        <v>40261.354173106563</v>
      </c>
      <c r="CD24" s="16">
        <f t="shared" si="45"/>
        <v>33977.159798953639</v>
      </c>
      <c r="CE24" s="15">
        <f t="shared" si="46"/>
        <v>6284.1943741529249</v>
      </c>
      <c r="CF24" s="15">
        <f t="shared" si="47"/>
        <v>4790491.3066545967</v>
      </c>
      <c r="CG24" s="33"/>
      <c r="CH24" s="14">
        <f t="shared" si="80"/>
        <v>20</v>
      </c>
      <c r="CI24" s="15">
        <f t="shared" si="81"/>
        <v>4691710.5503762355</v>
      </c>
      <c r="CJ24" s="15">
        <f t="shared" si="95"/>
        <v>40261.354173106563</v>
      </c>
      <c r="CK24" s="16">
        <f t="shared" si="49"/>
        <v>33232.949731831672</v>
      </c>
      <c r="CL24" s="15">
        <f t="shared" si="50"/>
        <v>7028.4044412748917</v>
      </c>
      <c r="CM24" s="15">
        <f t="shared" si="51"/>
        <v>4684682.1459349608</v>
      </c>
      <c r="CN24" s="27"/>
      <c r="CO24" s="14">
        <f t="shared" si="82"/>
        <v>20</v>
      </c>
      <c r="CP24" s="15">
        <f t="shared" si="83"/>
        <v>4376515.6984186973</v>
      </c>
      <c r="CQ24" s="15">
        <f t="shared" si="96"/>
        <v>40261.354173106563</v>
      </c>
      <c r="CR24" s="16">
        <f t="shared" si="53"/>
        <v>31000.319530465771</v>
      </c>
      <c r="CS24" s="15">
        <f t="shared" si="54"/>
        <v>9261.0346426407923</v>
      </c>
      <c r="CT24" s="15">
        <f t="shared" si="55"/>
        <v>4367254.6637760568</v>
      </c>
      <c r="CU24" s="27"/>
      <c r="DB24" s="1"/>
      <c r="DI24" s="1"/>
    </row>
    <row r="25" spans="1:113" ht="15" x14ac:dyDescent="0.25">
      <c r="A25" s="92"/>
      <c r="B25" s="14">
        <f t="shared" si="56"/>
        <v>21</v>
      </c>
      <c r="C25" s="15">
        <f t="shared" si="57"/>
        <v>4896300.4673742307</v>
      </c>
      <c r="D25" s="15">
        <f t="shared" si="0"/>
        <v>40261.354173106563</v>
      </c>
      <c r="E25" s="16">
        <f t="shared" si="1"/>
        <v>34682.128310567467</v>
      </c>
      <c r="F25" s="15">
        <f t="shared" si="2"/>
        <v>5579.2258625390969</v>
      </c>
      <c r="G25" s="15">
        <f t="shared" si="3"/>
        <v>4890721.2415116914</v>
      </c>
      <c r="H25" s="29"/>
      <c r="I25" s="14">
        <f t="shared" si="58"/>
        <v>21</v>
      </c>
      <c r="J25" s="15">
        <f t="shared" si="59"/>
        <v>4367254.6637760568</v>
      </c>
      <c r="K25" s="15">
        <f t="shared" si="86"/>
        <v>40261.354173106563</v>
      </c>
      <c r="L25" s="16">
        <f t="shared" si="5"/>
        <v>30934.720535080403</v>
      </c>
      <c r="M25" s="15">
        <f t="shared" si="6"/>
        <v>9326.63363802616</v>
      </c>
      <c r="N25" s="15">
        <f t="shared" si="7"/>
        <v>4357928.0301380306</v>
      </c>
      <c r="O25" s="29"/>
      <c r="P25" s="14">
        <f t="shared" si="60"/>
        <v>21</v>
      </c>
      <c r="Q25" s="15">
        <f t="shared" si="61"/>
        <v>4631777.5655751443</v>
      </c>
      <c r="R25" s="15">
        <f t="shared" si="87"/>
        <v>40261.354173106563</v>
      </c>
      <c r="S25" s="16">
        <f t="shared" si="9"/>
        <v>32808.424422823933</v>
      </c>
      <c r="T25" s="15">
        <f t="shared" si="10"/>
        <v>7452.9297502826303</v>
      </c>
      <c r="U25" s="15">
        <f t="shared" si="11"/>
        <v>4624324.6358248619</v>
      </c>
      <c r="V25" s="27"/>
      <c r="W25" s="14">
        <f t="shared" si="62"/>
        <v>21</v>
      </c>
      <c r="X25" s="15">
        <f t="shared" si="63"/>
        <v>4855294.6270003375</v>
      </c>
      <c r="Y25" s="15">
        <f t="shared" si="88"/>
        <v>45261.354173106563</v>
      </c>
      <c r="Z25" s="16">
        <f t="shared" si="13"/>
        <v>34391.670274585718</v>
      </c>
      <c r="AA25" s="15">
        <f t="shared" si="14"/>
        <v>10869.683898520845</v>
      </c>
      <c r="AB25" s="15">
        <f t="shared" si="15"/>
        <v>4844424.9431018168</v>
      </c>
      <c r="AC25" s="27"/>
      <c r="AD25" s="14">
        <f t="shared" si="64"/>
        <v>21</v>
      </c>
      <c r="AE25" s="15">
        <f t="shared" si="65"/>
        <v>4814288.7866264451</v>
      </c>
      <c r="AF25" s="15">
        <f t="shared" si="89"/>
        <v>50261.354173106563</v>
      </c>
      <c r="AG25" s="16">
        <f t="shared" si="17"/>
        <v>34101.212238603985</v>
      </c>
      <c r="AH25" s="15">
        <f t="shared" si="18"/>
        <v>16160.141934502579</v>
      </c>
      <c r="AI25" s="15">
        <f t="shared" si="19"/>
        <v>4798128.6446919423</v>
      </c>
      <c r="AJ25" s="29"/>
      <c r="AK25" s="14">
        <f t="shared" si="66"/>
        <v>21</v>
      </c>
      <c r="AL25" s="15">
        <f t="shared" si="67"/>
        <v>4879790.9607496383</v>
      </c>
      <c r="AM25" s="15">
        <f t="shared" si="97"/>
        <v>42274.421881761897</v>
      </c>
      <c r="AN25" s="16">
        <f t="shared" si="21"/>
        <v>34565.185971976607</v>
      </c>
      <c r="AO25" s="15">
        <f t="shared" si="22"/>
        <v>7709.2359097852896</v>
      </c>
      <c r="AP25" s="15">
        <f t="shared" si="23"/>
        <v>4872081.7248398531</v>
      </c>
      <c r="AQ25" s="29"/>
      <c r="AR25" s="14">
        <f t="shared" si="68"/>
        <v>21</v>
      </c>
      <c r="AS25" s="15">
        <f t="shared" si="69"/>
        <v>4863281.4541250477</v>
      </c>
      <c r="AT25" s="15">
        <f t="shared" si="98"/>
        <v>44287.489590417223</v>
      </c>
      <c r="AU25" s="16">
        <f t="shared" si="25"/>
        <v>34448.243633385755</v>
      </c>
      <c r="AV25" s="15">
        <f t="shared" si="26"/>
        <v>9839.2459570314677</v>
      </c>
      <c r="AW25" s="15">
        <f t="shared" si="27"/>
        <v>4853442.2081680158</v>
      </c>
      <c r="AX25" s="29"/>
      <c r="AY25" s="14">
        <f t="shared" si="70"/>
        <v>21</v>
      </c>
      <c r="AZ25" s="15">
        <f t="shared" si="71"/>
        <v>4853700.2664293079</v>
      </c>
      <c r="BA25" s="15">
        <f t="shared" si="90"/>
        <v>40261.354173106563</v>
      </c>
      <c r="BB25" s="16">
        <f t="shared" si="29"/>
        <v>34380.376887207596</v>
      </c>
      <c r="BC25" s="15">
        <f t="shared" si="30"/>
        <v>5880.9772858989672</v>
      </c>
      <c r="BD25" s="15">
        <f t="shared" si="31"/>
        <v>4847819.2891434086</v>
      </c>
      <c r="BE25" s="27"/>
      <c r="BF25" s="14">
        <f t="shared" si="72"/>
        <v>21</v>
      </c>
      <c r="BG25" s="15">
        <f t="shared" si="73"/>
        <v>4811100.065484385</v>
      </c>
      <c r="BH25" s="15">
        <f t="shared" si="91"/>
        <v>40261.354173106563</v>
      </c>
      <c r="BI25" s="16">
        <f t="shared" si="33"/>
        <v>34078.625463847726</v>
      </c>
      <c r="BJ25" s="15">
        <f t="shared" si="34"/>
        <v>6182.7287092588376</v>
      </c>
      <c r="BK25" s="15">
        <f t="shared" si="35"/>
        <v>4804917.3367751259</v>
      </c>
      <c r="BL25" s="27"/>
      <c r="BM25" s="14">
        <f t="shared" si="74"/>
        <v>21</v>
      </c>
      <c r="BN25" s="15">
        <f t="shared" si="75"/>
        <v>4768423.4480283838</v>
      </c>
      <c r="BO25" s="15">
        <f t="shared" si="99"/>
        <v>40261.354173106563</v>
      </c>
      <c r="BP25" s="16">
        <f t="shared" si="37"/>
        <v>33776.33275686772</v>
      </c>
      <c r="BQ25" s="15">
        <f t="shared" si="38"/>
        <v>6485.0214162388438</v>
      </c>
      <c r="BR25" s="15">
        <f t="shared" si="39"/>
        <v>4761938.4266121453</v>
      </c>
      <c r="BS25" s="27"/>
      <c r="BT25" s="14">
        <f t="shared" si="76"/>
        <v>21</v>
      </c>
      <c r="BU25" s="15">
        <f t="shared" si="77"/>
        <v>4725823.2470834609</v>
      </c>
      <c r="BV25" s="15">
        <f t="shared" si="100"/>
        <v>40261.354173106563</v>
      </c>
      <c r="BW25" s="16">
        <f t="shared" si="41"/>
        <v>33474.581333507849</v>
      </c>
      <c r="BX25" s="15">
        <f t="shared" si="42"/>
        <v>6786.7728395987142</v>
      </c>
      <c r="BY25" s="15">
        <f t="shared" si="43"/>
        <v>4719036.4742438626</v>
      </c>
      <c r="BZ25" s="27"/>
      <c r="CA25" s="14">
        <f t="shared" si="78"/>
        <v>21</v>
      </c>
      <c r="CB25" s="15">
        <f t="shared" si="79"/>
        <v>4790491.3066545967</v>
      </c>
      <c r="CC25" s="15">
        <f t="shared" si="94"/>
        <v>40261.354173106563</v>
      </c>
      <c r="CD25" s="16">
        <f t="shared" si="45"/>
        <v>33932.646755470065</v>
      </c>
      <c r="CE25" s="15">
        <f t="shared" si="46"/>
        <v>6328.7074176364986</v>
      </c>
      <c r="CF25" s="15">
        <f t="shared" si="47"/>
        <v>4784162.5992369605</v>
      </c>
      <c r="CG25" s="33"/>
      <c r="CH25" s="14">
        <f t="shared" si="80"/>
        <v>21</v>
      </c>
      <c r="CI25" s="15">
        <f t="shared" si="81"/>
        <v>4684682.1459349608</v>
      </c>
      <c r="CJ25" s="15">
        <f t="shared" si="95"/>
        <v>40261.354173106563</v>
      </c>
      <c r="CK25" s="16">
        <f t="shared" si="49"/>
        <v>33183.165200372634</v>
      </c>
      <c r="CL25" s="15">
        <f t="shared" si="50"/>
        <v>7078.1889727339294</v>
      </c>
      <c r="CM25" s="15">
        <f t="shared" si="51"/>
        <v>4677603.9569622269</v>
      </c>
      <c r="CN25" s="27"/>
      <c r="CO25" s="14">
        <f t="shared" si="82"/>
        <v>21</v>
      </c>
      <c r="CP25" s="15">
        <f t="shared" si="83"/>
        <v>4367254.6637760568</v>
      </c>
      <c r="CQ25" s="15">
        <f t="shared" si="96"/>
        <v>40261.354173106563</v>
      </c>
      <c r="CR25" s="16">
        <f t="shared" si="53"/>
        <v>30934.720535080403</v>
      </c>
      <c r="CS25" s="15">
        <f t="shared" si="54"/>
        <v>9326.63363802616</v>
      </c>
      <c r="CT25" s="15">
        <f t="shared" si="55"/>
        <v>4357928.0301380306</v>
      </c>
      <c r="CU25" s="27"/>
      <c r="DB25" s="1"/>
      <c r="DI25" s="1"/>
    </row>
    <row r="26" spans="1:113" ht="15" x14ac:dyDescent="0.25">
      <c r="A26" s="92"/>
      <c r="B26" s="14">
        <f t="shared" si="56"/>
        <v>22</v>
      </c>
      <c r="C26" s="15">
        <f t="shared" si="57"/>
        <v>4890721.2415116914</v>
      </c>
      <c r="D26" s="15">
        <f t="shared" si="0"/>
        <v>40261.354173106563</v>
      </c>
      <c r="E26" s="16">
        <f t="shared" si="1"/>
        <v>34642.608794041145</v>
      </c>
      <c r="F26" s="15">
        <f t="shared" si="2"/>
        <v>5618.7453790654181</v>
      </c>
      <c r="G26" s="15">
        <f t="shared" si="3"/>
        <v>4885102.4961326262</v>
      </c>
      <c r="H26" s="29"/>
      <c r="I26" s="14">
        <f t="shared" si="58"/>
        <v>22</v>
      </c>
      <c r="J26" s="15">
        <f t="shared" si="59"/>
        <v>4357928.0301380306</v>
      </c>
      <c r="K26" s="15">
        <f t="shared" si="86"/>
        <v>40261.354173106563</v>
      </c>
      <c r="L26" s="16">
        <f t="shared" si="5"/>
        <v>30868.656880144383</v>
      </c>
      <c r="M26" s="15">
        <f t="shared" si="6"/>
        <v>9392.6972929621807</v>
      </c>
      <c r="N26" s="15">
        <f t="shared" si="7"/>
        <v>4348535.3328450685</v>
      </c>
      <c r="O26" s="29"/>
      <c r="P26" s="14">
        <f t="shared" si="60"/>
        <v>22</v>
      </c>
      <c r="Q26" s="15">
        <f t="shared" si="61"/>
        <v>4624324.6358248619</v>
      </c>
      <c r="R26" s="15">
        <f t="shared" si="87"/>
        <v>40261.354173106563</v>
      </c>
      <c r="S26" s="16">
        <f t="shared" si="9"/>
        <v>32755.632837092769</v>
      </c>
      <c r="T26" s="15">
        <f t="shared" si="10"/>
        <v>7505.7213360137939</v>
      </c>
      <c r="U26" s="15">
        <f t="shared" si="11"/>
        <v>4616818.9144888483</v>
      </c>
      <c r="V26" s="27"/>
      <c r="W26" s="14">
        <f t="shared" si="62"/>
        <v>22</v>
      </c>
      <c r="X26" s="15">
        <f t="shared" si="63"/>
        <v>4844424.9431018168</v>
      </c>
      <c r="Y26" s="15">
        <f t="shared" si="88"/>
        <v>45261.354173106563</v>
      </c>
      <c r="Z26" s="16">
        <f t="shared" si="13"/>
        <v>34314.676680304539</v>
      </c>
      <c r="AA26" s="15">
        <f t="shared" si="14"/>
        <v>10946.677492802024</v>
      </c>
      <c r="AB26" s="15">
        <f t="shared" si="15"/>
        <v>4833478.2656090148</v>
      </c>
      <c r="AC26" s="27"/>
      <c r="AD26" s="14">
        <f t="shared" si="64"/>
        <v>22</v>
      </c>
      <c r="AE26" s="15">
        <f t="shared" si="65"/>
        <v>4798128.6446919423</v>
      </c>
      <c r="AF26" s="15">
        <f t="shared" si="89"/>
        <v>50261.354173106563</v>
      </c>
      <c r="AG26" s="16">
        <f t="shared" si="17"/>
        <v>33986.744566567926</v>
      </c>
      <c r="AH26" s="15">
        <f t="shared" si="18"/>
        <v>16274.609606538637</v>
      </c>
      <c r="AI26" s="15">
        <f t="shared" si="19"/>
        <v>4781854.0350854034</v>
      </c>
      <c r="AJ26" s="29"/>
      <c r="AK26" s="14">
        <f t="shared" si="66"/>
        <v>22</v>
      </c>
      <c r="AL26" s="15">
        <f t="shared" si="67"/>
        <v>4872081.7248398531</v>
      </c>
      <c r="AM26" s="15">
        <f t="shared" si="97"/>
        <v>42274.421881761897</v>
      </c>
      <c r="AN26" s="16">
        <f t="shared" si="21"/>
        <v>34510.578884282295</v>
      </c>
      <c r="AO26" s="15">
        <f t="shared" si="22"/>
        <v>7763.8429974796018</v>
      </c>
      <c r="AP26" s="15">
        <f t="shared" si="23"/>
        <v>4864317.8818423739</v>
      </c>
      <c r="AQ26" s="29"/>
      <c r="AR26" s="14">
        <f t="shared" si="68"/>
        <v>22</v>
      </c>
      <c r="AS26" s="15">
        <f t="shared" si="69"/>
        <v>4853442.2081680158</v>
      </c>
      <c r="AT26" s="15">
        <f t="shared" si="98"/>
        <v>44287.489590417223</v>
      </c>
      <c r="AU26" s="16">
        <f t="shared" si="25"/>
        <v>34378.548974523444</v>
      </c>
      <c r="AV26" s="15">
        <f t="shared" si="26"/>
        <v>9908.9406158937782</v>
      </c>
      <c r="AW26" s="15">
        <f t="shared" si="27"/>
        <v>4843533.2675521225</v>
      </c>
      <c r="AX26" s="29"/>
      <c r="AY26" s="14">
        <f t="shared" si="70"/>
        <v>22</v>
      </c>
      <c r="AZ26" s="15">
        <f t="shared" si="71"/>
        <v>4847819.2891434086</v>
      </c>
      <c r="BA26" s="15">
        <f t="shared" si="90"/>
        <v>40261.354173106563</v>
      </c>
      <c r="BB26" s="16">
        <f t="shared" si="29"/>
        <v>34338.719964765813</v>
      </c>
      <c r="BC26" s="15">
        <f t="shared" si="30"/>
        <v>5922.6342083407508</v>
      </c>
      <c r="BD26" s="15">
        <f t="shared" si="31"/>
        <v>4841896.6549350675</v>
      </c>
      <c r="BE26" s="27"/>
      <c r="BF26" s="14">
        <f t="shared" si="72"/>
        <v>22</v>
      </c>
      <c r="BG26" s="15">
        <f t="shared" si="73"/>
        <v>4804917.3367751259</v>
      </c>
      <c r="BH26" s="15">
        <f t="shared" si="91"/>
        <v>40261.354173106563</v>
      </c>
      <c r="BI26" s="16">
        <f t="shared" si="33"/>
        <v>34034.831135490473</v>
      </c>
      <c r="BJ26" s="15">
        <f t="shared" si="34"/>
        <v>6226.5230376160907</v>
      </c>
      <c r="BK26" s="15">
        <f t="shared" si="35"/>
        <v>4798690.8137375098</v>
      </c>
      <c r="BL26" s="27"/>
      <c r="BM26" s="14">
        <f t="shared" si="74"/>
        <v>22</v>
      </c>
      <c r="BN26" s="15">
        <f t="shared" si="75"/>
        <v>4761938.4266121453</v>
      </c>
      <c r="BO26" s="15">
        <f t="shared" si="99"/>
        <v>40261.354173106563</v>
      </c>
      <c r="BP26" s="16">
        <f t="shared" si="37"/>
        <v>33730.397188502691</v>
      </c>
      <c r="BQ26" s="15">
        <f t="shared" si="38"/>
        <v>6530.9569846038721</v>
      </c>
      <c r="BR26" s="15">
        <f t="shared" si="39"/>
        <v>4755407.4696275415</v>
      </c>
      <c r="BS26" s="27"/>
      <c r="BT26" s="14">
        <f t="shared" si="76"/>
        <v>22</v>
      </c>
      <c r="BU26" s="15">
        <f t="shared" si="77"/>
        <v>4719036.4742438626</v>
      </c>
      <c r="BV26" s="15">
        <f t="shared" si="100"/>
        <v>40261.354173106563</v>
      </c>
      <c r="BW26" s="16">
        <f t="shared" si="41"/>
        <v>33426.508359227359</v>
      </c>
      <c r="BX26" s="15">
        <f t="shared" si="42"/>
        <v>6834.8458138792048</v>
      </c>
      <c r="BY26" s="15">
        <f t="shared" si="43"/>
        <v>4712201.6284299837</v>
      </c>
      <c r="BZ26" s="27"/>
      <c r="CA26" s="14">
        <f t="shared" si="78"/>
        <v>22</v>
      </c>
      <c r="CB26" s="15">
        <f t="shared" si="79"/>
        <v>4784162.5992369605</v>
      </c>
      <c r="CC26" s="15">
        <f t="shared" si="94"/>
        <v>40261.354173106563</v>
      </c>
      <c r="CD26" s="16">
        <f t="shared" si="45"/>
        <v>33887.818411261804</v>
      </c>
      <c r="CE26" s="15">
        <f t="shared" si="46"/>
        <v>6373.5357618447597</v>
      </c>
      <c r="CF26" s="15">
        <f t="shared" si="47"/>
        <v>4777789.0634751162</v>
      </c>
      <c r="CG26" s="33"/>
      <c r="CH26" s="14">
        <f t="shared" si="80"/>
        <v>22</v>
      </c>
      <c r="CI26" s="15">
        <f t="shared" si="81"/>
        <v>4677603.9569622269</v>
      </c>
      <c r="CJ26" s="15">
        <f t="shared" si="95"/>
        <v>40261.354173106563</v>
      </c>
      <c r="CK26" s="16">
        <f t="shared" si="49"/>
        <v>33133.02802848244</v>
      </c>
      <c r="CL26" s="15">
        <f t="shared" si="50"/>
        <v>7128.3261446241231</v>
      </c>
      <c r="CM26" s="15">
        <f t="shared" si="51"/>
        <v>4670475.6308176024</v>
      </c>
      <c r="CN26" s="27"/>
      <c r="CO26" s="14">
        <f t="shared" si="82"/>
        <v>22</v>
      </c>
      <c r="CP26" s="15">
        <f t="shared" si="83"/>
        <v>4357928.0301380306</v>
      </c>
      <c r="CQ26" s="15">
        <f t="shared" si="96"/>
        <v>40261.354173106563</v>
      </c>
      <c r="CR26" s="16">
        <f t="shared" si="53"/>
        <v>30868.656880144383</v>
      </c>
      <c r="CS26" s="15">
        <f t="shared" si="54"/>
        <v>9392.6972929621807</v>
      </c>
      <c r="CT26" s="15">
        <f t="shared" si="55"/>
        <v>4348535.3328450685</v>
      </c>
      <c r="CU26" s="27"/>
      <c r="DB26" s="1"/>
      <c r="DI26" s="1"/>
    </row>
    <row r="27" spans="1:113" ht="15" x14ac:dyDescent="0.25">
      <c r="A27" s="27"/>
      <c r="B27" s="14">
        <f t="shared" si="56"/>
        <v>23</v>
      </c>
      <c r="C27" s="15">
        <f t="shared" si="57"/>
        <v>4885102.4961326262</v>
      </c>
      <c r="D27" s="15">
        <f t="shared" si="0"/>
        <v>40261.354173106563</v>
      </c>
      <c r="E27" s="16">
        <f t="shared" si="1"/>
        <v>34602.809347606104</v>
      </c>
      <c r="F27" s="15">
        <f t="shared" si="2"/>
        <v>5658.5448255004594</v>
      </c>
      <c r="G27" s="15">
        <f t="shared" si="3"/>
        <v>4879443.9513071254</v>
      </c>
      <c r="H27" s="29"/>
      <c r="I27" s="14">
        <f t="shared" si="58"/>
        <v>23</v>
      </c>
      <c r="J27" s="15">
        <f t="shared" si="59"/>
        <v>4348535.3328450685</v>
      </c>
      <c r="K27" s="15">
        <f t="shared" si="86"/>
        <v>40261.354173106563</v>
      </c>
      <c r="L27" s="16">
        <f t="shared" si="5"/>
        <v>30802.125274319234</v>
      </c>
      <c r="M27" s="15">
        <f t="shared" si="6"/>
        <v>9459.2288987873289</v>
      </c>
      <c r="N27" s="15">
        <f t="shared" si="7"/>
        <v>4339076.1039462816</v>
      </c>
      <c r="O27" s="29"/>
      <c r="P27" s="14">
        <f t="shared" si="60"/>
        <v>23</v>
      </c>
      <c r="Q27" s="15">
        <f t="shared" si="61"/>
        <v>4616818.9144888483</v>
      </c>
      <c r="R27" s="15">
        <f t="shared" si="87"/>
        <v>40261.354173106563</v>
      </c>
      <c r="S27" s="16">
        <f t="shared" si="9"/>
        <v>32702.467310962678</v>
      </c>
      <c r="T27" s="15">
        <f t="shared" si="10"/>
        <v>7558.8868621438851</v>
      </c>
      <c r="U27" s="15">
        <f t="shared" si="11"/>
        <v>4609260.0276267044</v>
      </c>
      <c r="V27" s="27"/>
      <c r="W27" s="14">
        <f t="shared" si="62"/>
        <v>23</v>
      </c>
      <c r="X27" s="15">
        <f t="shared" si="63"/>
        <v>4833478.2656090148</v>
      </c>
      <c r="Y27" s="15">
        <f t="shared" si="88"/>
        <v>45261.354173106563</v>
      </c>
      <c r="Z27" s="16">
        <f t="shared" si="13"/>
        <v>34237.137714730517</v>
      </c>
      <c r="AA27" s="15">
        <f t="shared" si="14"/>
        <v>11024.216458376046</v>
      </c>
      <c r="AB27" s="15">
        <f t="shared" si="15"/>
        <v>4822454.0491506383</v>
      </c>
      <c r="AC27" s="27"/>
      <c r="AD27" s="14">
        <f t="shared" si="64"/>
        <v>23</v>
      </c>
      <c r="AE27" s="15">
        <f t="shared" si="65"/>
        <v>4781854.0350854034</v>
      </c>
      <c r="AF27" s="15">
        <f t="shared" si="89"/>
        <v>50261.354173106563</v>
      </c>
      <c r="AG27" s="16">
        <f t="shared" si="17"/>
        <v>33871.466081854946</v>
      </c>
      <c r="AH27" s="15">
        <f t="shared" si="18"/>
        <v>16389.888091251618</v>
      </c>
      <c r="AI27" s="15">
        <f t="shared" si="19"/>
        <v>4765464.1469941521</v>
      </c>
      <c r="AJ27" s="29"/>
      <c r="AK27" s="14">
        <f t="shared" si="66"/>
        <v>23</v>
      </c>
      <c r="AL27" s="15">
        <f t="shared" si="67"/>
        <v>4864317.8818423739</v>
      </c>
      <c r="AM27" s="15">
        <f t="shared" si="97"/>
        <v>42274.421881761897</v>
      </c>
      <c r="AN27" s="16">
        <f t="shared" si="21"/>
        <v>34455.584996383484</v>
      </c>
      <c r="AO27" s="15">
        <f t="shared" si="22"/>
        <v>7818.8368853784123</v>
      </c>
      <c r="AP27" s="15">
        <f t="shared" si="23"/>
        <v>4856499.0449569952</v>
      </c>
      <c r="AQ27" s="29"/>
      <c r="AR27" s="14">
        <f t="shared" si="68"/>
        <v>23</v>
      </c>
      <c r="AS27" s="15">
        <f t="shared" si="69"/>
        <v>4843533.2675521225</v>
      </c>
      <c r="AT27" s="15">
        <f t="shared" si="98"/>
        <v>44287.489590417223</v>
      </c>
      <c r="AU27" s="16">
        <f t="shared" si="25"/>
        <v>34308.360645160865</v>
      </c>
      <c r="AV27" s="15">
        <f t="shared" si="26"/>
        <v>9979.1289452563578</v>
      </c>
      <c r="AW27" s="15">
        <f t="shared" si="27"/>
        <v>4833554.1386068659</v>
      </c>
      <c r="AX27" s="29"/>
      <c r="AY27" s="14">
        <f t="shared" si="70"/>
        <v>23</v>
      </c>
      <c r="AZ27" s="15">
        <f t="shared" si="71"/>
        <v>4841896.6549350675</v>
      </c>
      <c r="BA27" s="15">
        <f t="shared" si="90"/>
        <v>40261.354173106563</v>
      </c>
      <c r="BB27" s="16">
        <f t="shared" si="29"/>
        <v>34296.767972456728</v>
      </c>
      <c r="BC27" s="15">
        <f t="shared" si="30"/>
        <v>5964.5862006498355</v>
      </c>
      <c r="BD27" s="15">
        <f t="shared" si="31"/>
        <v>4835932.0687344177</v>
      </c>
      <c r="BE27" s="27"/>
      <c r="BF27" s="14">
        <f t="shared" si="72"/>
        <v>23</v>
      </c>
      <c r="BG27" s="15">
        <f t="shared" si="73"/>
        <v>4798690.8137375098</v>
      </c>
      <c r="BH27" s="15">
        <f t="shared" si="91"/>
        <v>40261.354173106563</v>
      </c>
      <c r="BI27" s="16">
        <f t="shared" si="33"/>
        <v>33990.726597307359</v>
      </c>
      <c r="BJ27" s="15">
        <f t="shared" si="34"/>
        <v>6270.6275757992044</v>
      </c>
      <c r="BK27" s="15">
        <f t="shared" si="35"/>
        <v>4792420.1861617109</v>
      </c>
      <c r="BL27" s="27"/>
      <c r="BM27" s="14">
        <f t="shared" si="74"/>
        <v>23</v>
      </c>
      <c r="BN27" s="15">
        <f t="shared" si="75"/>
        <v>4755407.4696275415</v>
      </c>
      <c r="BO27" s="15">
        <f t="shared" si="99"/>
        <v>40261.354173106563</v>
      </c>
      <c r="BP27" s="16">
        <f t="shared" si="37"/>
        <v>33684.136243195084</v>
      </c>
      <c r="BQ27" s="15">
        <f t="shared" si="38"/>
        <v>6577.2179299114796</v>
      </c>
      <c r="BR27" s="15">
        <f t="shared" si="39"/>
        <v>4748830.2516976297</v>
      </c>
      <c r="BS27" s="27"/>
      <c r="BT27" s="14">
        <f t="shared" si="76"/>
        <v>23</v>
      </c>
      <c r="BU27" s="15">
        <f t="shared" si="77"/>
        <v>4712201.6284299837</v>
      </c>
      <c r="BV27" s="15">
        <f t="shared" si="100"/>
        <v>40261.354173106563</v>
      </c>
      <c r="BW27" s="16">
        <f t="shared" si="41"/>
        <v>33378.094868045715</v>
      </c>
      <c r="BX27" s="15">
        <f t="shared" si="42"/>
        <v>6883.2593050608484</v>
      </c>
      <c r="BY27" s="15">
        <f t="shared" si="43"/>
        <v>4705318.3691249229</v>
      </c>
      <c r="BZ27" s="27"/>
      <c r="CA27" s="14">
        <f t="shared" si="78"/>
        <v>23</v>
      </c>
      <c r="CB27" s="15">
        <f t="shared" si="79"/>
        <v>4777789.0634751162</v>
      </c>
      <c r="CC27" s="15">
        <f t="shared" si="94"/>
        <v>40261.354173106563</v>
      </c>
      <c r="CD27" s="16">
        <f t="shared" si="45"/>
        <v>33842.672532948738</v>
      </c>
      <c r="CE27" s="15">
        <f t="shared" si="46"/>
        <v>6418.6816401578253</v>
      </c>
      <c r="CF27" s="15">
        <f t="shared" si="47"/>
        <v>4771370.3818349587</v>
      </c>
      <c r="CG27" s="33"/>
      <c r="CH27" s="14">
        <f t="shared" si="80"/>
        <v>23</v>
      </c>
      <c r="CI27" s="15">
        <f t="shared" si="81"/>
        <v>4670475.6308176024</v>
      </c>
      <c r="CJ27" s="15">
        <f t="shared" si="95"/>
        <v>40261.354173106563</v>
      </c>
      <c r="CK27" s="16">
        <f t="shared" si="49"/>
        <v>33082.53571829135</v>
      </c>
      <c r="CL27" s="15">
        <f t="shared" si="50"/>
        <v>7178.818454815213</v>
      </c>
      <c r="CM27" s="15">
        <f t="shared" si="51"/>
        <v>4663296.8123627873</v>
      </c>
      <c r="CN27" s="27"/>
      <c r="CO27" s="14">
        <f t="shared" si="82"/>
        <v>23</v>
      </c>
      <c r="CP27" s="15">
        <f t="shared" si="83"/>
        <v>4348535.3328450685</v>
      </c>
      <c r="CQ27" s="15">
        <f t="shared" si="96"/>
        <v>40261.354173106563</v>
      </c>
      <c r="CR27" s="16">
        <f t="shared" si="53"/>
        <v>30802.125274319234</v>
      </c>
      <c r="CS27" s="15">
        <f t="shared" si="54"/>
        <v>9459.2288987873289</v>
      </c>
      <c r="CT27" s="15">
        <f t="shared" si="55"/>
        <v>4339076.1039462816</v>
      </c>
      <c r="CU27" s="27"/>
      <c r="DB27" s="1"/>
      <c r="DI27" s="1"/>
    </row>
    <row r="28" spans="1:113" ht="15" x14ac:dyDescent="0.25">
      <c r="A28" s="27"/>
      <c r="B28" s="17">
        <f t="shared" si="56"/>
        <v>24</v>
      </c>
      <c r="C28" s="18">
        <f t="shared" si="57"/>
        <v>4879443.9513071254</v>
      </c>
      <c r="D28" s="18">
        <f t="shared" si="0"/>
        <v>40261.354173106563</v>
      </c>
      <c r="E28" s="19">
        <f t="shared" si="1"/>
        <v>34562.727988425468</v>
      </c>
      <c r="F28" s="18">
        <f t="shared" si="2"/>
        <v>5698.6261846810958</v>
      </c>
      <c r="G28" s="18">
        <f t="shared" si="3"/>
        <v>4873745.325122444</v>
      </c>
      <c r="H28" s="29"/>
      <c r="I28" s="17">
        <f t="shared" si="58"/>
        <v>24</v>
      </c>
      <c r="J28" s="18">
        <f t="shared" si="59"/>
        <v>4339076.1039462816</v>
      </c>
      <c r="K28" s="42">
        <f>IF(J28="","",-PMT(J$2/1200,N$2,L$2))+$L$2*0.1</f>
        <v>540261.35417310661</v>
      </c>
      <c r="L28" s="19">
        <f t="shared" si="5"/>
        <v>30735.122402952828</v>
      </c>
      <c r="M28" s="18">
        <f t="shared" si="6"/>
        <v>509526.2317701538</v>
      </c>
      <c r="N28" s="18">
        <f t="shared" si="7"/>
        <v>3829549.872176128</v>
      </c>
      <c r="O28" s="29"/>
      <c r="P28" s="17">
        <f t="shared" si="60"/>
        <v>24</v>
      </c>
      <c r="Q28" s="18">
        <f t="shared" si="61"/>
        <v>4609260.0276267044</v>
      </c>
      <c r="R28" s="42">
        <f>IF(Q28="","",-PMT(Q$2/1200,U$2,S$2))+$S$2*0.05</f>
        <v>290261.35417310655</v>
      </c>
      <c r="S28" s="19">
        <f t="shared" si="9"/>
        <v>32648.925195689157</v>
      </c>
      <c r="T28" s="18">
        <f t="shared" si="10"/>
        <v>257612.42897741738</v>
      </c>
      <c r="U28" s="18">
        <f t="shared" si="11"/>
        <v>4351647.5986492867</v>
      </c>
      <c r="V28" s="27"/>
      <c r="W28" s="17">
        <f t="shared" si="62"/>
        <v>24</v>
      </c>
      <c r="X28" s="18">
        <f t="shared" si="63"/>
        <v>4822454.0491506383</v>
      </c>
      <c r="Y28" s="18">
        <f t="shared" si="88"/>
        <v>45261.354173106563</v>
      </c>
      <c r="Z28" s="19">
        <f t="shared" si="13"/>
        <v>34159.049514817023</v>
      </c>
      <c r="AA28" s="18">
        <f t="shared" si="14"/>
        <v>11102.30465828954</v>
      </c>
      <c r="AB28" s="18">
        <f t="shared" si="15"/>
        <v>4811351.7444923483</v>
      </c>
      <c r="AC28" s="27"/>
      <c r="AD28" s="17">
        <f t="shared" si="64"/>
        <v>24</v>
      </c>
      <c r="AE28" s="18">
        <f t="shared" si="65"/>
        <v>4765464.1469941521</v>
      </c>
      <c r="AF28" s="18">
        <f t="shared" si="89"/>
        <v>50261.354173106563</v>
      </c>
      <c r="AG28" s="19">
        <f t="shared" si="17"/>
        <v>33755.371041208578</v>
      </c>
      <c r="AH28" s="18">
        <f t="shared" si="18"/>
        <v>16505.983131897985</v>
      </c>
      <c r="AI28" s="18">
        <f t="shared" si="19"/>
        <v>4748958.1638622545</v>
      </c>
      <c r="AJ28" s="29"/>
      <c r="AK28" s="17">
        <f t="shared" si="66"/>
        <v>24</v>
      </c>
      <c r="AL28" s="18">
        <f t="shared" si="67"/>
        <v>4856499.0449569952</v>
      </c>
      <c r="AM28" s="18">
        <f t="shared" si="97"/>
        <v>42274.421881761897</v>
      </c>
      <c r="AN28" s="19">
        <f t="shared" si="21"/>
        <v>34400.20156844538</v>
      </c>
      <c r="AO28" s="18">
        <f t="shared" si="22"/>
        <v>7874.2203133165167</v>
      </c>
      <c r="AP28" s="18">
        <f t="shared" si="23"/>
        <v>4848624.824643679</v>
      </c>
      <c r="AQ28" s="29"/>
      <c r="AR28" s="17">
        <f t="shared" si="68"/>
        <v>24</v>
      </c>
      <c r="AS28" s="18">
        <f t="shared" si="69"/>
        <v>4833554.1386068659</v>
      </c>
      <c r="AT28" s="18">
        <f t="shared" si="98"/>
        <v>44287.489590417223</v>
      </c>
      <c r="AU28" s="19">
        <f t="shared" si="25"/>
        <v>34237.6751484653</v>
      </c>
      <c r="AV28" s="18">
        <f t="shared" si="26"/>
        <v>10049.814441951923</v>
      </c>
      <c r="AW28" s="18">
        <f t="shared" si="27"/>
        <v>4823504.324164914</v>
      </c>
      <c r="AX28" s="29"/>
      <c r="AY28" s="17">
        <f t="shared" si="70"/>
        <v>24</v>
      </c>
      <c r="AZ28" s="18">
        <f t="shared" si="71"/>
        <v>4835932.0687344177</v>
      </c>
      <c r="BA28" s="41">
        <f>IF(AZ28="","",-PMT(AZ$2/1200,BD$2,BB$2))+BA5</f>
        <v>80522.708346213127</v>
      </c>
      <c r="BB28" s="19">
        <f t="shared" si="29"/>
        <v>34254.518820202124</v>
      </c>
      <c r="BC28" s="18">
        <f t="shared" si="30"/>
        <v>46268.189526011003</v>
      </c>
      <c r="BD28" s="18">
        <f t="shared" si="31"/>
        <v>4789663.8792084064</v>
      </c>
      <c r="BE28" s="27"/>
      <c r="BF28" s="17">
        <f t="shared" si="72"/>
        <v>24</v>
      </c>
      <c r="BG28" s="18">
        <f t="shared" si="73"/>
        <v>4792420.1861617109</v>
      </c>
      <c r="BH28" s="42">
        <f>IF(BG28="","",-PMT(BG$2/1200,BK$2,BI$2))+$BH$5*2</f>
        <v>120784.06251931969</v>
      </c>
      <c r="BI28" s="19">
        <f t="shared" si="33"/>
        <v>33946.309651978787</v>
      </c>
      <c r="BJ28" s="18">
        <f t="shared" si="34"/>
        <v>86837.752867340896</v>
      </c>
      <c r="BK28" s="18">
        <f t="shared" si="35"/>
        <v>4705582.4332943698</v>
      </c>
      <c r="BL28" s="27"/>
      <c r="BM28" s="17">
        <f t="shared" si="74"/>
        <v>24</v>
      </c>
      <c r="BN28" s="18">
        <f t="shared" si="75"/>
        <v>4748830.2516976297</v>
      </c>
      <c r="BO28" s="42">
        <f>IF(BN28="","",-PMT(BN$2/1200,BR$2,BP$2))+$BO$5</f>
        <v>80522.708346213127</v>
      </c>
      <c r="BP28" s="19">
        <f t="shared" si="37"/>
        <v>33637.547616191543</v>
      </c>
      <c r="BQ28" s="18">
        <f t="shared" si="38"/>
        <v>46885.160730021584</v>
      </c>
      <c r="BR28" s="18">
        <f t="shared" si="39"/>
        <v>4701945.0909676077</v>
      </c>
      <c r="BS28" s="27"/>
      <c r="BT28" s="17">
        <f t="shared" si="76"/>
        <v>24</v>
      </c>
      <c r="BU28" s="18">
        <f t="shared" si="77"/>
        <v>4705318.3691249229</v>
      </c>
      <c r="BV28" s="42">
        <f>IF(BU28="","",-PMT(BU$2/1200,BY$2,BW$2))+($BV$5*2)</f>
        <v>120784.06251931969</v>
      </c>
      <c r="BW28" s="19">
        <f t="shared" si="41"/>
        <v>33329.338447968199</v>
      </c>
      <c r="BX28" s="18">
        <f t="shared" si="42"/>
        <v>87454.724071351491</v>
      </c>
      <c r="BY28" s="18">
        <f t="shared" si="43"/>
        <v>4617863.6450535711</v>
      </c>
      <c r="BZ28" s="27"/>
      <c r="CA28" s="17">
        <f t="shared" si="78"/>
        <v>24</v>
      </c>
      <c r="CB28" s="18">
        <f t="shared" si="79"/>
        <v>4771370.3818349587</v>
      </c>
      <c r="CC28" s="42">
        <f>IF(CB28="","",-PMT(CB$2/1200,CF$2,CD$2))+100000</f>
        <v>140261.35417310655</v>
      </c>
      <c r="CD28" s="19">
        <f t="shared" si="45"/>
        <v>33797.206871330956</v>
      </c>
      <c r="CE28" s="18">
        <f t="shared" si="46"/>
        <v>106464.14730177559</v>
      </c>
      <c r="CF28" s="18">
        <f t="shared" si="47"/>
        <v>4664906.2345331833</v>
      </c>
      <c r="CG28" s="33"/>
      <c r="CH28" s="17">
        <f t="shared" si="80"/>
        <v>24</v>
      </c>
      <c r="CI28" s="18">
        <f t="shared" si="81"/>
        <v>4663296.8123627873</v>
      </c>
      <c r="CJ28" s="42">
        <f>IF(CI28="","",-PMT(CI$2/1200,CM$2,CK$2))+200000</f>
        <v>240261.35417310655</v>
      </c>
      <c r="CK28" s="19">
        <f t="shared" si="49"/>
        <v>33031.685754236409</v>
      </c>
      <c r="CL28" s="18">
        <f t="shared" si="50"/>
        <v>207229.66841887013</v>
      </c>
      <c r="CM28" s="18">
        <f t="shared" si="51"/>
        <v>4456067.143943917</v>
      </c>
      <c r="CN28" s="27"/>
      <c r="CO28" s="17">
        <f t="shared" si="82"/>
        <v>24</v>
      </c>
      <c r="CP28" s="18">
        <f t="shared" si="83"/>
        <v>4339076.1039462816</v>
      </c>
      <c r="CQ28" s="42">
        <f>IF(CP28="","",-PMT(CP$2/1200,CT$2,CR$2))+500000</f>
        <v>540261.35417310661</v>
      </c>
      <c r="CR28" s="19">
        <f t="shared" si="53"/>
        <v>30735.122402952828</v>
      </c>
      <c r="CS28" s="18">
        <f t="shared" si="54"/>
        <v>509526.2317701538</v>
      </c>
      <c r="CT28" s="18">
        <f t="shared" si="55"/>
        <v>3829549.872176128</v>
      </c>
      <c r="CU28" s="27"/>
      <c r="DB28" s="1"/>
      <c r="DI28" s="1"/>
    </row>
    <row r="29" spans="1:113" ht="15" x14ac:dyDescent="0.25">
      <c r="A29" s="27"/>
      <c r="B29" s="14">
        <f t="shared" si="56"/>
        <v>25</v>
      </c>
      <c r="C29" s="15">
        <f t="shared" si="57"/>
        <v>4873745.325122444</v>
      </c>
      <c r="D29" s="15">
        <f t="shared" si="0"/>
        <v>40261.354173106563</v>
      </c>
      <c r="E29" s="16">
        <f t="shared" si="1"/>
        <v>34522.362719617311</v>
      </c>
      <c r="F29" s="15">
        <f t="shared" si="2"/>
        <v>5738.9914534892523</v>
      </c>
      <c r="G29" s="15">
        <f t="shared" si="3"/>
        <v>4868006.3336689547</v>
      </c>
      <c r="H29" s="29"/>
      <c r="I29" s="14">
        <f t="shared" si="58"/>
        <v>25</v>
      </c>
      <c r="J29" s="15">
        <f t="shared" si="59"/>
        <v>3829549.872176128</v>
      </c>
      <c r="K29" s="15">
        <f t="shared" ref="K29:K39" si="101">IF(J29="","",-PMT(J$2/1200,N$2,L$2))</f>
        <v>40261.354173106563</v>
      </c>
      <c r="L29" s="16">
        <f t="shared" si="5"/>
        <v>27125.978261247572</v>
      </c>
      <c r="M29" s="15">
        <f t="shared" si="6"/>
        <v>13135.375911858991</v>
      </c>
      <c r="N29" s="15">
        <f t="shared" si="7"/>
        <v>3816414.4962642691</v>
      </c>
      <c r="O29" s="29"/>
      <c r="P29" s="14">
        <f t="shared" si="60"/>
        <v>25</v>
      </c>
      <c r="Q29" s="15">
        <f t="shared" si="61"/>
        <v>4351647.5986492867</v>
      </c>
      <c r="R29" s="15">
        <f t="shared" ref="R29:R39" si="102">IF(Q29="","",-PMT(Q$2/1200,U$2,S$2))</f>
        <v>40261.354173106563</v>
      </c>
      <c r="S29" s="16">
        <f t="shared" si="9"/>
        <v>30824.170490432451</v>
      </c>
      <c r="T29" s="15">
        <f t="shared" si="10"/>
        <v>9437.1836826741128</v>
      </c>
      <c r="U29" s="15">
        <f t="shared" si="11"/>
        <v>4342210.4149666121</v>
      </c>
      <c r="V29" s="27"/>
      <c r="W29" s="14">
        <f t="shared" si="62"/>
        <v>25</v>
      </c>
      <c r="X29" s="15">
        <f t="shared" si="63"/>
        <v>4811351.7444923483</v>
      </c>
      <c r="Y29" s="41">
        <f t="shared" ref="Y29:Y40" si="103">IF(X29="","",-PMT(X$2/1200,AB$2,Z$2))+10000</f>
        <v>50261.354173106563</v>
      </c>
      <c r="Z29" s="16">
        <f t="shared" si="13"/>
        <v>34080.408190154136</v>
      </c>
      <c r="AA29" s="15">
        <f t="shared" si="14"/>
        <v>16180.945982952428</v>
      </c>
      <c r="AB29" s="15">
        <f t="shared" si="15"/>
        <v>4795170.7985093957</v>
      </c>
      <c r="AC29" s="27"/>
      <c r="AD29" s="14">
        <f t="shared" si="64"/>
        <v>25</v>
      </c>
      <c r="AE29" s="15">
        <f t="shared" si="65"/>
        <v>4748958.1638622545</v>
      </c>
      <c r="AF29" s="41">
        <f t="shared" ref="AF29:AF40" si="104">IF(AE29="","",-PMT(AE$2/1200,AI$2,AG$2))+20000</f>
        <v>60261.354173106563</v>
      </c>
      <c r="AG29" s="16">
        <f t="shared" si="17"/>
        <v>33638.453660690968</v>
      </c>
      <c r="AH29" s="15">
        <f t="shared" si="18"/>
        <v>26622.900512415596</v>
      </c>
      <c r="AI29" s="15">
        <f t="shared" si="19"/>
        <v>4722335.2633498386</v>
      </c>
      <c r="AJ29" s="29"/>
      <c r="AK29" s="14">
        <f t="shared" si="66"/>
        <v>25</v>
      </c>
      <c r="AL29" s="15">
        <f t="shared" si="67"/>
        <v>4848624.824643679</v>
      </c>
      <c r="AM29" s="41">
        <f>AM28*105%</f>
        <v>44388.142975849994</v>
      </c>
      <c r="AN29" s="16">
        <f t="shared" si="21"/>
        <v>34344.425841226053</v>
      </c>
      <c r="AO29" s="15">
        <f t="shared" si="22"/>
        <v>10043.717134623941</v>
      </c>
      <c r="AP29" s="15">
        <f t="shared" si="23"/>
        <v>4838581.1075090552</v>
      </c>
      <c r="AQ29" s="29"/>
      <c r="AR29" s="14">
        <f t="shared" si="68"/>
        <v>25</v>
      </c>
      <c r="AS29" s="15">
        <f t="shared" si="69"/>
        <v>4823504.324164914</v>
      </c>
      <c r="AT29" s="41">
        <f>AT28*1.1</f>
        <v>48716.238549458947</v>
      </c>
      <c r="AU29" s="16">
        <f t="shared" si="25"/>
        <v>34166.48896283481</v>
      </c>
      <c r="AV29" s="15">
        <f t="shared" si="26"/>
        <v>14549.749586624137</v>
      </c>
      <c r="AW29" s="15">
        <f t="shared" si="27"/>
        <v>4808954.5745782899</v>
      </c>
      <c r="AX29" s="29"/>
      <c r="AY29" s="14">
        <f t="shared" si="70"/>
        <v>25</v>
      </c>
      <c r="AZ29" s="15">
        <f t="shared" si="71"/>
        <v>4789663.8792084064</v>
      </c>
      <c r="BA29" s="15">
        <f t="shared" ref="BA29:BA39" si="105">IF(AZ29="","",-PMT(AZ$2/1200,BD$2,BB$2))</f>
        <v>40261.354173106563</v>
      </c>
      <c r="BB29" s="16">
        <f t="shared" si="29"/>
        <v>33926.785811059541</v>
      </c>
      <c r="BC29" s="15">
        <f t="shared" si="30"/>
        <v>6334.5683620470227</v>
      </c>
      <c r="BD29" s="15">
        <f t="shared" si="31"/>
        <v>4783329.3108463595</v>
      </c>
      <c r="BE29" s="27"/>
      <c r="BF29" s="14">
        <f t="shared" si="72"/>
        <v>25</v>
      </c>
      <c r="BG29" s="15">
        <f t="shared" si="73"/>
        <v>4705582.4332943698</v>
      </c>
      <c r="BH29" s="15">
        <f t="shared" ref="BH29:BH39" si="106">IF(BG29="","",-PMT(BG$2/1200,BK$2,BI$2))</f>
        <v>40261.354173106563</v>
      </c>
      <c r="BI29" s="16">
        <f t="shared" si="33"/>
        <v>33331.208902501785</v>
      </c>
      <c r="BJ29" s="15">
        <f t="shared" si="34"/>
        <v>6930.1452706047785</v>
      </c>
      <c r="BK29" s="15">
        <f t="shared" si="35"/>
        <v>4698652.2880237652</v>
      </c>
      <c r="BL29" s="27"/>
      <c r="BM29" s="14">
        <f t="shared" si="74"/>
        <v>25</v>
      </c>
      <c r="BN29" s="15">
        <f t="shared" si="75"/>
        <v>4701945.0909676077</v>
      </c>
      <c r="BO29" s="15">
        <f t="shared" ref="BO29:BO33" si="107">IF(BN29="","",-PMT(BN$2/1200,BR$2,BP$2))</f>
        <v>40261.354173106563</v>
      </c>
      <c r="BP29" s="16">
        <f t="shared" si="37"/>
        <v>33305.444394353886</v>
      </c>
      <c r="BQ29" s="15">
        <f t="shared" si="38"/>
        <v>6955.9097787526771</v>
      </c>
      <c r="BR29" s="15">
        <f t="shared" si="39"/>
        <v>4694989.1811888553</v>
      </c>
      <c r="BS29" s="27"/>
      <c r="BT29" s="14">
        <f t="shared" si="76"/>
        <v>25</v>
      </c>
      <c r="BU29" s="15">
        <f t="shared" si="77"/>
        <v>4617863.6450535711</v>
      </c>
      <c r="BV29" s="15">
        <f t="shared" ref="BV29:BV33" si="108">IF(BU29="","",-PMT(BU$2/1200,BY$2,BW$2))</f>
        <v>40261.354173106563</v>
      </c>
      <c r="BW29" s="16">
        <f t="shared" si="41"/>
        <v>32709.867485796127</v>
      </c>
      <c r="BX29" s="15">
        <f t="shared" si="42"/>
        <v>7551.4866873104365</v>
      </c>
      <c r="BY29" s="15">
        <f t="shared" si="43"/>
        <v>4610312.1583662611</v>
      </c>
      <c r="BZ29" s="27"/>
      <c r="CA29" s="14">
        <f t="shared" si="78"/>
        <v>25</v>
      </c>
      <c r="CB29" s="15">
        <f t="shared" si="79"/>
        <v>4664906.2345331833</v>
      </c>
      <c r="CC29" s="15">
        <f t="shared" ref="CC29:CC39" si="109">IF(CB29="","",-PMT(CB$2/1200,CF$2,CD$2))</f>
        <v>40261.354173106563</v>
      </c>
      <c r="CD29" s="16">
        <f t="shared" si="45"/>
        <v>33043.085827943381</v>
      </c>
      <c r="CE29" s="15">
        <f t="shared" si="46"/>
        <v>7218.2683451631819</v>
      </c>
      <c r="CF29" s="15">
        <f t="shared" si="47"/>
        <v>4657687.9661880201</v>
      </c>
      <c r="CG29" s="33"/>
      <c r="CH29" s="14">
        <f t="shared" si="80"/>
        <v>25</v>
      </c>
      <c r="CI29" s="15">
        <f t="shared" si="81"/>
        <v>4456067.143943917</v>
      </c>
      <c r="CJ29" s="15">
        <f t="shared" ref="CJ29:CJ39" si="110">IF(CI29="","",-PMT(CI$2/1200,CM$2,CK$2))</f>
        <v>40261.354173106563</v>
      </c>
      <c r="CK29" s="16">
        <f t="shared" si="49"/>
        <v>31563.808936269415</v>
      </c>
      <c r="CL29" s="15">
        <f t="shared" si="50"/>
        <v>8697.545236837148</v>
      </c>
      <c r="CM29" s="15">
        <f t="shared" si="51"/>
        <v>4447369.5987070799</v>
      </c>
      <c r="CN29" s="27"/>
      <c r="CO29" s="14">
        <f t="shared" si="82"/>
        <v>25</v>
      </c>
      <c r="CP29" s="15">
        <f t="shared" si="83"/>
        <v>3829549.872176128</v>
      </c>
      <c r="CQ29" s="15">
        <f t="shared" ref="CQ29:CQ39" si="111">IF(CP29="","",-PMT(CP$2/1200,CT$2,CR$2))</f>
        <v>40261.354173106563</v>
      </c>
      <c r="CR29" s="16">
        <f t="shared" si="53"/>
        <v>27125.978261247572</v>
      </c>
      <c r="CS29" s="15">
        <f t="shared" si="54"/>
        <v>13135.375911858991</v>
      </c>
      <c r="CT29" s="15">
        <f t="shared" si="55"/>
        <v>3816414.4962642691</v>
      </c>
      <c r="CU29" s="27"/>
      <c r="DB29" s="1"/>
      <c r="DI29" s="1"/>
    </row>
    <row r="30" spans="1:113" ht="15" x14ac:dyDescent="0.25">
      <c r="A30" s="27"/>
      <c r="B30" s="14">
        <f t="shared" si="56"/>
        <v>26</v>
      </c>
      <c r="C30" s="15">
        <f t="shared" si="57"/>
        <v>4868006.3336689547</v>
      </c>
      <c r="D30" s="15">
        <f t="shared" si="0"/>
        <v>40261.354173106563</v>
      </c>
      <c r="E30" s="16">
        <f t="shared" si="1"/>
        <v>34481.711530155095</v>
      </c>
      <c r="F30" s="15">
        <f t="shared" si="2"/>
        <v>5779.6426429514686</v>
      </c>
      <c r="G30" s="15">
        <f t="shared" si="3"/>
        <v>4862226.6910260031</v>
      </c>
      <c r="H30" s="29"/>
      <c r="I30" s="14">
        <f t="shared" si="58"/>
        <v>26</v>
      </c>
      <c r="J30" s="15">
        <f t="shared" si="59"/>
        <v>3816414.4962642691</v>
      </c>
      <c r="K30" s="15">
        <f t="shared" si="101"/>
        <v>40261.354173106563</v>
      </c>
      <c r="L30" s="16">
        <f t="shared" si="5"/>
        <v>27032.93601520524</v>
      </c>
      <c r="M30" s="15">
        <f t="shared" si="6"/>
        <v>13228.418157901324</v>
      </c>
      <c r="N30" s="15">
        <f t="shared" si="7"/>
        <v>3803186.078106368</v>
      </c>
      <c r="O30" s="29"/>
      <c r="P30" s="14">
        <f t="shared" si="60"/>
        <v>26</v>
      </c>
      <c r="Q30" s="15">
        <f t="shared" si="61"/>
        <v>4342210.4149666121</v>
      </c>
      <c r="R30" s="15">
        <f t="shared" si="102"/>
        <v>40261.354173106563</v>
      </c>
      <c r="S30" s="16">
        <f t="shared" si="9"/>
        <v>30757.323772680171</v>
      </c>
      <c r="T30" s="15">
        <f t="shared" si="10"/>
        <v>9504.0304004263926</v>
      </c>
      <c r="U30" s="15">
        <f t="shared" si="11"/>
        <v>4332706.384566186</v>
      </c>
      <c r="V30" s="27"/>
      <c r="W30" s="14">
        <f t="shared" si="62"/>
        <v>26</v>
      </c>
      <c r="X30" s="15">
        <f t="shared" si="63"/>
        <v>4795170.7985093957</v>
      </c>
      <c r="Y30" s="15">
        <f t="shared" si="103"/>
        <v>50261.354173106563</v>
      </c>
      <c r="Z30" s="16">
        <f t="shared" si="13"/>
        <v>33965.793156108215</v>
      </c>
      <c r="AA30" s="15">
        <f t="shared" si="14"/>
        <v>16295.561016998348</v>
      </c>
      <c r="AB30" s="15">
        <f t="shared" si="15"/>
        <v>4778875.2374923974</v>
      </c>
      <c r="AC30" s="27"/>
      <c r="AD30" s="14">
        <f t="shared" si="64"/>
        <v>26</v>
      </c>
      <c r="AE30" s="15">
        <f t="shared" si="65"/>
        <v>4722335.2633498386</v>
      </c>
      <c r="AF30" s="15">
        <f t="shared" si="104"/>
        <v>60261.354173106563</v>
      </c>
      <c r="AG30" s="16">
        <f t="shared" si="17"/>
        <v>33449.87478206135</v>
      </c>
      <c r="AH30" s="15">
        <f t="shared" si="18"/>
        <v>26811.479391045214</v>
      </c>
      <c r="AI30" s="15">
        <f t="shared" si="19"/>
        <v>4695523.7839587936</v>
      </c>
      <c r="AJ30" s="29"/>
      <c r="AK30" s="14">
        <f t="shared" si="66"/>
        <v>26</v>
      </c>
      <c r="AL30" s="15">
        <f t="shared" si="67"/>
        <v>4838581.1075090552</v>
      </c>
      <c r="AM30" s="15">
        <f t="shared" ref="AM30:AM40" si="112">AM29</f>
        <v>44388.142975849994</v>
      </c>
      <c r="AN30" s="16">
        <f t="shared" si="21"/>
        <v>34273.282844855807</v>
      </c>
      <c r="AO30" s="15">
        <f t="shared" si="22"/>
        <v>10114.860130994188</v>
      </c>
      <c r="AP30" s="15">
        <f t="shared" si="23"/>
        <v>4828466.2473780606</v>
      </c>
      <c r="AQ30" s="29"/>
      <c r="AR30" s="14">
        <f t="shared" si="68"/>
        <v>26</v>
      </c>
      <c r="AS30" s="15">
        <f t="shared" si="69"/>
        <v>4808954.5745782899</v>
      </c>
      <c r="AT30" s="15">
        <f t="shared" ref="AT30:AT40" si="113">AT29</f>
        <v>48716.238549458947</v>
      </c>
      <c r="AU30" s="16">
        <f t="shared" si="25"/>
        <v>34063.428236596221</v>
      </c>
      <c r="AV30" s="15">
        <f t="shared" si="26"/>
        <v>14652.810312862726</v>
      </c>
      <c r="AW30" s="15">
        <f t="shared" si="27"/>
        <v>4794301.7642654274</v>
      </c>
      <c r="AX30" s="29"/>
      <c r="AY30" s="14">
        <f t="shared" si="70"/>
        <v>26</v>
      </c>
      <c r="AZ30" s="15">
        <f t="shared" si="71"/>
        <v>4783329.3108463595</v>
      </c>
      <c r="BA30" s="15">
        <f t="shared" si="105"/>
        <v>40261.354173106563</v>
      </c>
      <c r="BB30" s="16">
        <f t="shared" si="29"/>
        <v>33881.915951828378</v>
      </c>
      <c r="BC30" s="15">
        <f t="shared" si="30"/>
        <v>6379.4382212781857</v>
      </c>
      <c r="BD30" s="15">
        <f t="shared" si="31"/>
        <v>4776949.8726250809</v>
      </c>
      <c r="BE30" s="27"/>
      <c r="BF30" s="14">
        <f t="shared" si="72"/>
        <v>26</v>
      </c>
      <c r="BG30" s="15">
        <f t="shared" si="73"/>
        <v>4698652.2880237652</v>
      </c>
      <c r="BH30" s="15">
        <f t="shared" si="106"/>
        <v>40261.354173106563</v>
      </c>
      <c r="BI30" s="16">
        <f t="shared" si="33"/>
        <v>33282.120373501675</v>
      </c>
      <c r="BJ30" s="15">
        <f t="shared" si="34"/>
        <v>6979.2337996048882</v>
      </c>
      <c r="BK30" s="15">
        <f t="shared" si="35"/>
        <v>4691673.0542241605</v>
      </c>
      <c r="BL30" s="27"/>
      <c r="BM30" s="14">
        <f t="shared" si="74"/>
        <v>26</v>
      </c>
      <c r="BN30" s="15">
        <f t="shared" si="75"/>
        <v>4694989.1811888553</v>
      </c>
      <c r="BO30" s="15">
        <f t="shared" si="107"/>
        <v>40261.354173106563</v>
      </c>
      <c r="BP30" s="16">
        <f t="shared" si="37"/>
        <v>33256.173366754389</v>
      </c>
      <c r="BQ30" s="15">
        <f t="shared" si="38"/>
        <v>7005.1808063521748</v>
      </c>
      <c r="BR30" s="15">
        <f t="shared" si="39"/>
        <v>4687984.0003825035</v>
      </c>
      <c r="BS30" s="27"/>
      <c r="BT30" s="14">
        <f t="shared" si="76"/>
        <v>26</v>
      </c>
      <c r="BU30" s="15">
        <f t="shared" si="77"/>
        <v>4610312.1583662611</v>
      </c>
      <c r="BV30" s="15">
        <f t="shared" si="108"/>
        <v>40261.354173106563</v>
      </c>
      <c r="BW30" s="16">
        <f t="shared" si="41"/>
        <v>32656.377788427682</v>
      </c>
      <c r="BX30" s="15">
        <f t="shared" si="42"/>
        <v>7604.976384678881</v>
      </c>
      <c r="BY30" s="15">
        <f t="shared" si="43"/>
        <v>4602707.1819815822</v>
      </c>
      <c r="BZ30" s="27"/>
      <c r="CA30" s="14">
        <f t="shared" si="78"/>
        <v>26</v>
      </c>
      <c r="CB30" s="15">
        <f t="shared" si="79"/>
        <v>4657687.9661880201</v>
      </c>
      <c r="CC30" s="15">
        <f t="shared" si="109"/>
        <v>40261.354173106563</v>
      </c>
      <c r="CD30" s="16">
        <f t="shared" si="45"/>
        <v>32991.95642716514</v>
      </c>
      <c r="CE30" s="15">
        <f t="shared" si="46"/>
        <v>7269.3977459414236</v>
      </c>
      <c r="CF30" s="15">
        <f t="shared" si="47"/>
        <v>4650418.5684420783</v>
      </c>
      <c r="CG30" s="33"/>
      <c r="CH30" s="14">
        <f t="shared" si="80"/>
        <v>26</v>
      </c>
      <c r="CI30" s="15">
        <f t="shared" si="81"/>
        <v>4447369.5987070799</v>
      </c>
      <c r="CJ30" s="15">
        <f t="shared" si="110"/>
        <v>40261.354173106563</v>
      </c>
      <c r="CK30" s="16">
        <f t="shared" si="49"/>
        <v>31502.201324175148</v>
      </c>
      <c r="CL30" s="15">
        <f t="shared" si="50"/>
        <v>8759.1528489314151</v>
      </c>
      <c r="CM30" s="15">
        <f t="shared" si="51"/>
        <v>4438610.4458581489</v>
      </c>
      <c r="CN30" s="27"/>
      <c r="CO30" s="14">
        <f t="shared" si="82"/>
        <v>26</v>
      </c>
      <c r="CP30" s="15">
        <f t="shared" si="83"/>
        <v>3816414.4962642691</v>
      </c>
      <c r="CQ30" s="15">
        <f t="shared" si="111"/>
        <v>40261.354173106563</v>
      </c>
      <c r="CR30" s="16">
        <f t="shared" si="53"/>
        <v>27032.93601520524</v>
      </c>
      <c r="CS30" s="15">
        <f t="shared" si="54"/>
        <v>13228.418157901324</v>
      </c>
      <c r="CT30" s="15">
        <f t="shared" si="55"/>
        <v>3803186.078106368</v>
      </c>
      <c r="CU30" s="27"/>
      <c r="DB30" s="1"/>
      <c r="DI30" s="1"/>
    </row>
    <row r="31" spans="1:113" ht="15" x14ac:dyDescent="0.25">
      <c r="A31" s="27"/>
      <c r="B31" s="14">
        <f t="shared" si="56"/>
        <v>27</v>
      </c>
      <c r="C31" s="15">
        <f t="shared" si="57"/>
        <v>4862226.6910260031</v>
      </c>
      <c r="D31" s="15">
        <f t="shared" si="0"/>
        <v>40261.354173106563</v>
      </c>
      <c r="E31" s="16">
        <f t="shared" si="1"/>
        <v>34440.772394767519</v>
      </c>
      <c r="F31" s="15">
        <f t="shared" si="2"/>
        <v>5820.5817783390448</v>
      </c>
      <c r="G31" s="15">
        <f t="shared" si="3"/>
        <v>4856406.109247664</v>
      </c>
      <c r="H31" s="29"/>
      <c r="I31" s="14">
        <f t="shared" si="58"/>
        <v>27</v>
      </c>
      <c r="J31" s="15">
        <f t="shared" si="59"/>
        <v>3803186.078106368</v>
      </c>
      <c r="K31" s="15">
        <f t="shared" si="101"/>
        <v>40261.354173106563</v>
      </c>
      <c r="L31" s="16">
        <f t="shared" si="5"/>
        <v>26939.234719920107</v>
      </c>
      <c r="M31" s="15">
        <f t="shared" si="6"/>
        <v>13322.119453186457</v>
      </c>
      <c r="N31" s="15">
        <f t="shared" si="7"/>
        <v>3789863.9586531813</v>
      </c>
      <c r="O31" s="29"/>
      <c r="P31" s="14">
        <f t="shared" si="60"/>
        <v>27</v>
      </c>
      <c r="Q31" s="15">
        <f t="shared" si="61"/>
        <v>4332706.384566186</v>
      </c>
      <c r="R31" s="15">
        <f t="shared" si="102"/>
        <v>40261.354173106563</v>
      </c>
      <c r="S31" s="16">
        <f t="shared" si="9"/>
        <v>30690.003557343818</v>
      </c>
      <c r="T31" s="15">
        <f t="shared" si="10"/>
        <v>9571.3506157627453</v>
      </c>
      <c r="U31" s="15">
        <f t="shared" si="11"/>
        <v>4323135.0339504229</v>
      </c>
      <c r="V31" s="27"/>
      <c r="W31" s="14">
        <f t="shared" si="62"/>
        <v>27</v>
      </c>
      <c r="X31" s="15">
        <f t="shared" si="63"/>
        <v>4778875.2374923974</v>
      </c>
      <c r="Y31" s="15">
        <f t="shared" si="103"/>
        <v>50261.354173106563</v>
      </c>
      <c r="Z31" s="16">
        <f t="shared" si="13"/>
        <v>33850.366265571145</v>
      </c>
      <c r="AA31" s="15">
        <f t="shared" si="14"/>
        <v>16410.987907535418</v>
      </c>
      <c r="AB31" s="15">
        <f t="shared" si="15"/>
        <v>4762464.249584862</v>
      </c>
      <c r="AC31" s="27"/>
      <c r="AD31" s="14">
        <f t="shared" si="64"/>
        <v>27</v>
      </c>
      <c r="AE31" s="15">
        <f t="shared" si="65"/>
        <v>4695523.7839587936</v>
      </c>
      <c r="AF31" s="15">
        <f t="shared" si="104"/>
        <v>60261.354173106563</v>
      </c>
      <c r="AG31" s="16">
        <f t="shared" si="17"/>
        <v>33259.960136374786</v>
      </c>
      <c r="AH31" s="15">
        <f t="shared" si="18"/>
        <v>27001.394036731777</v>
      </c>
      <c r="AI31" s="15">
        <f t="shared" si="19"/>
        <v>4668522.3899220619</v>
      </c>
      <c r="AJ31" s="29"/>
      <c r="AK31" s="14">
        <f t="shared" si="66"/>
        <v>27</v>
      </c>
      <c r="AL31" s="15">
        <f t="shared" si="67"/>
        <v>4828466.2473780606</v>
      </c>
      <c r="AM31" s="15">
        <f t="shared" si="112"/>
        <v>44388.142975849994</v>
      </c>
      <c r="AN31" s="16">
        <f t="shared" si="21"/>
        <v>34201.635918927932</v>
      </c>
      <c r="AO31" s="15">
        <f t="shared" si="22"/>
        <v>10186.507056922062</v>
      </c>
      <c r="AP31" s="15">
        <f t="shared" si="23"/>
        <v>4818279.7403211389</v>
      </c>
      <c r="AQ31" s="29"/>
      <c r="AR31" s="14">
        <f t="shared" si="68"/>
        <v>27</v>
      </c>
      <c r="AS31" s="15">
        <f t="shared" si="69"/>
        <v>4794301.7642654274</v>
      </c>
      <c r="AT31" s="15">
        <f t="shared" si="113"/>
        <v>48716.238549458947</v>
      </c>
      <c r="AU31" s="16">
        <f t="shared" si="25"/>
        <v>33959.63749688011</v>
      </c>
      <c r="AV31" s="15">
        <f t="shared" si="26"/>
        <v>14756.601052578837</v>
      </c>
      <c r="AW31" s="15">
        <f t="shared" si="27"/>
        <v>4779545.1632128488</v>
      </c>
      <c r="AX31" s="29"/>
      <c r="AY31" s="14">
        <f t="shared" si="70"/>
        <v>27</v>
      </c>
      <c r="AZ31" s="15">
        <f t="shared" si="71"/>
        <v>4776949.8726250809</v>
      </c>
      <c r="BA31" s="15">
        <f t="shared" si="105"/>
        <v>40261.354173106563</v>
      </c>
      <c r="BB31" s="16">
        <f t="shared" si="29"/>
        <v>33836.728264427657</v>
      </c>
      <c r="BC31" s="15">
        <f t="shared" si="30"/>
        <v>6424.6259086789069</v>
      </c>
      <c r="BD31" s="15">
        <f t="shared" si="31"/>
        <v>4770525.2467164015</v>
      </c>
      <c r="BE31" s="27"/>
      <c r="BF31" s="14">
        <f t="shared" si="72"/>
        <v>27</v>
      </c>
      <c r="BG31" s="15">
        <f t="shared" si="73"/>
        <v>4691673.0542241605</v>
      </c>
      <c r="BH31" s="15">
        <f t="shared" si="106"/>
        <v>40261.354173106563</v>
      </c>
      <c r="BI31" s="16">
        <f t="shared" si="33"/>
        <v>33232.684134087802</v>
      </c>
      <c r="BJ31" s="15">
        <f t="shared" si="34"/>
        <v>7028.6700390187616</v>
      </c>
      <c r="BK31" s="15">
        <f t="shared" si="35"/>
        <v>4684644.3841851419</v>
      </c>
      <c r="BL31" s="27"/>
      <c r="BM31" s="14">
        <f t="shared" si="74"/>
        <v>27</v>
      </c>
      <c r="BN31" s="15">
        <f t="shared" si="75"/>
        <v>4687984.0003825035</v>
      </c>
      <c r="BO31" s="15">
        <f t="shared" si="107"/>
        <v>40261.354173106563</v>
      </c>
      <c r="BP31" s="16">
        <f t="shared" si="37"/>
        <v>33206.553336042729</v>
      </c>
      <c r="BQ31" s="15">
        <f t="shared" si="38"/>
        <v>7054.8008370638345</v>
      </c>
      <c r="BR31" s="15">
        <f t="shared" si="39"/>
        <v>4680929.1995454393</v>
      </c>
      <c r="BS31" s="27"/>
      <c r="BT31" s="14">
        <f t="shared" si="76"/>
        <v>27</v>
      </c>
      <c r="BU31" s="15">
        <f t="shared" si="77"/>
        <v>4602707.1819815822</v>
      </c>
      <c r="BV31" s="15">
        <f t="shared" si="108"/>
        <v>40261.354173106563</v>
      </c>
      <c r="BW31" s="16">
        <f t="shared" si="41"/>
        <v>32602.509205702871</v>
      </c>
      <c r="BX31" s="15">
        <f t="shared" si="42"/>
        <v>7658.8449674036929</v>
      </c>
      <c r="BY31" s="15">
        <f t="shared" si="43"/>
        <v>4595048.3370141787</v>
      </c>
      <c r="BZ31" s="27"/>
      <c r="CA31" s="14">
        <f t="shared" si="78"/>
        <v>27</v>
      </c>
      <c r="CB31" s="15">
        <f t="shared" si="79"/>
        <v>4650418.5684420783</v>
      </c>
      <c r="CC31" s="15">
        <f t="shared" si="109"/>
        <v>40261.354173106563</v>
      </c>
      <c r="CD31" s="16">
        <f t="shared" si="45"/>
        <v>32940.464859798056</v>
      </c>
      <c r="CE31" s="15">
        <f t="shared" si="46"/>
        <v>7320.8893133085076</v>
      </c>
      <c r="CF31" s="15">
        <f t="shared" si="47"/>
        <v>4643097.6791287698</v>
      </c>
      <c r="CG31" s="33"/>
      <c r="CH31" s="14">
        <f t="shared" si="80"/>
        <v>27</v>
      </c>
      <c r="CI31" s="15">
        <f t="shared" si="81"/>
        <v>4438610.4458581489</v>
      </c>
      <c r="CJ31" s="15">
        <f t="shared" si="110"/>
        <v>40261.354173106563</v>
      </c>
      <c r="CK31" s="16">
        <f t="shared" si="49"/>
        <v>31440.157324828557</v>
      </c>
      <c r="CL31" s="15">
        <f t="shared" si="50"/>
        <v>8821.1968482780067</v>
      </c>
      <c r="CM31" s="15">
        <f t="shared" si="51"/>
        <v>4429789.2490098709</v>
      </c>
      <c r="CN31" s="27"/>
      <c r="CO31" s="14">
        <f t="shared" si="82"/>
        <v>27</v>
      </c>
      <c r="CP31" s="15">
        <f t="shared" si="83"/>
        <v>3803186.078106368</v>
      </c>
      <c r="CQ31" s="15">
        <f t="shared" si="111"/>
        <v>40261.354173106563</v>
      </c>
      <c r="CR31" s="16">
        <f t="shared" si="53"/>
        <v>26939.234719920107</v>
      </c>
      <c r="CS31" s="15">
        <f t="shared" si="54"/>
        <v>13322.119453186457</v>
      </c>
      <c r="CT31" s="15">
        <f t="shared" si="55"/>
        <v>3789863.9586531813</v>
      </c>
      <c r="CU31" s="27"/>
      <c r="DB31" s="1"/>
      <c r="DI31" s="1"/>
    </row>
    <row r="32" spans="1:113" ht="15" x14ac:dyDescent="0.25">
      <c r="A32" s="27"/>
      <c r="B32" s="14">
        <f t="shared" si="56"/>
        <v>28</v>
      </c>
      <c r="C32" s="15">
        <f t="shared" si="57"/>
        <v>4856406.109247664</v>
      </c>
      <c r="D32" s="15">
        <f t="shared" si="0"/>
        <v>40261.354173106563</v>
      </c>
      <c r="E32" s="16">
        <f t="shared" si="1"/>
        <v>34399.543273837626</v>
      </c>
      <c r="F32" s="15">
        <f t="shared" si="2"/>
        <v>5861.8108992689376</v>
      </c>
      <c r="G32" s="15">
        <f t="shared" si="3"/>
        <v>4850544.2983483952</v>
      </c>
      <c r="H32" s="29"/>
      <c r="I32" s="14">
        <f t="shared" si="58"/>
        <v>28</v>
      </c>
      <c r="J32" s="15">
        <f t="shared" si="59"/>
        <v>3789863.9586531813</v>
      </c>
      <c r="K32" s="15">
        <f t="shared" si="101"/>
        <v>40261.354173106563</v>
      </c>
      <c r="L32" s="16">
        <f t="shared" si="5"/>
        <v>26844.869707126702</v>
      </c>
      <c r="M32" s="15">
        <f t="shared" si="6"/>
        <v>13416.484465979862</v>
      </c>
      <c r="N32" s="15">
        <f t="shared" si="7"/>
        <v>3776447.4741872014</v>
      </c>
      <c r="O32" s="29"/>
      <c r="P32" s="14">
        <f t="shared" si="60"/>
        <v>28</v>
      </c>
      <c r="Q32" s="15">
        <f t="shared" si="61"/>
        <v>4323135.0339504229</v>
      </c>
      <c r="R32" s="15">
        <f t="shared" si="102"/>
        <v>40261.354173106563</v>
      </c>
      <c r="S32" s="16">
        <f t="shared" si="9"/>
        <v>30622.20649048216</v>
      </c>
      <c r="T32" s="15">
        <f t="shared" si="10"/>
        <v>9639.1476826244034</v>
      </c>
      <c r="U32" s="15">
        <f t="shared" si="11"/>
        <v>4313495.886267798</v>
      </c>
      <c r="V32" s="27"/>
      <c r="W32" s="14">
        <f t="shared" si="62"/>
        <v>28</v>
      </c>
      <c r="X32" s="15">
        <f t="shared" si="63"/>
        <v>4762464.249584862</v>
      </c>
      <c r="Y32" s="15">
        <f t="shared" si="103"/>
        <v>50261.354173106563</v>
      </c>
      <c r="Z32" s="16">
        <f t="shared" si="13"/>
        <v>33734.121767892779</v>
      </c>
      <c r="AA32" s="15">
        <f t="shared" si="14"/>
        <v>16527.232405213785</v>
      </c>
      <c r="AB32" s="15">
        <f t="shared" si="15"/>
        <v>4745937.0171796484</v>
      </c>
      <c r="AC32" s="27"/>
      <c r="AD32" s="14">
        <f t="shared" si="64"/>
        <v>28</v>
      </c>
      <c r="AE32" s="15">
        <f t="shared" si="65"/>
        <v>4668522.3899220619</v>
      </c>
      <c r="AF32" s="15">
        <f t="shared" si="104"/>
        <v>60261.354173106563</v>
      </c>
      <c r="AG32" s="16">
        <f t="shared" si="17"/>
        <v>33068.700261947939</v>
      </c>
      <c r="AH32" s="15">
        <f t="shared" si="18"/>
        <v>27192.653911158624</v>
      </c>
      <c r="AI32" s="15">
        <f t="shared" si="19"/>
        <v>4641329.7360109035</v>
      </c>
      <c r="AJ32" s="29"/>
      <c r="AK32" s="14">
        <f t="shared" si="66"/>
        <v>28</v>
      </c>
      <c r="AL32" s="15">
        <f t="shared" si="67"/>
        <v>4818279.7403211389</v>
      </c>
      <c r="AM32" s="15">
        <f t="shared" si="112"/>
        <v>44388.142975849994</v>
      </c>
      <c r="AN32" s="16">
        <f t="shared" si="21"/>
        <v>34129.481493941399</v>
      </c>
      <c r="AO32" s="15">
        <f t="shared" si="22"/>
        <v>10258.661481908595</v>
      </c>
      <c r="AP32" s="15">
        <f t="shared" si="23"/>
        <v>4808021.0788392304</v>
      </c>
      <c r="AQ32" s="29"/>
      <c r="AR32" s="14">
        <f t="shared" si="68"/>
        <v>28</v>
      </c>
      <c r="AS32" s="15">
        <f t="shared" si="69"/>
        <v>4779545.1632128488</v>
      </c>
      <c r="AT32" s="15">
        <f t="shared" si="113"/>
        <v>48716.238549458947</v>
      </c>
      <c r="AU32" s="16">
        <f t="shared" si="25"/>
        <v>33855.111572757683</v>
      </c>
      <c r="AV32" s="15">
        <f t="shared" si="26"/>
        <v>14861.126976701264</v>
      </c>
      <c r="AW32" s="15">
        <f t="shared" si="27"/>
        <v>4764684.0362361474</v>
      </c>
      <c r="AX32" s="29"/>
      <c r="AY32" s="14">
        <f t="shared" si="70"/>
        <v>28</v>
      </c>
      <c r="AZ32" s="15">
        <f t="shared" si="71"/>
        <v>4770525.2467164015</v>
      </c>
      <c r="BA32" s="15">
        <f t="shared" si="105"/>
        <v>40261.354173106563</v>
      </c>
      <c r="BB32" s="16">
        <f t="shared" si="29"/>
        <v>33791.220497574512</v>
      </c>
      <c r="BC32" s="15">
        <f t="shared" si="30"/>
        <v>6470.1336755320517</v>
      </c>
      <c r="BD32" s="15">
        <f t="shared" si="31"/>
        <v>4764055.1130408691</v>
      </c>
      <c r="BE32" s="27"/>
      <c r="BF32" s="14">
        <f t="shared" si="72"/>
        <v>28</v>
      </c>
      <c r="BG32" s="15">
        <f t="shared" si="73"/>
        <v>4684644.3841851419</v>
      </c>
      <c r="BH32" s="15">
        <f t="shared" si="106"/>
        <v>40261.354173106563</v>
      </c>
      <c r="BI32" s="16">
        <f t="shared" si="33"/>
        <v>33182.897721311419</v>
      </c>
      <c r="BJ32" s="15">
        <f t="shared" si="34"/>
        <v>7078.4564517951439</v>
      </c>
      <c r="BK32" s="15">
        <f t="shared" si="35"/>
        <v>4677565.9277333468</v>
      </c>
      <c r="BL32" s="27"/>
      <c r="BM32" s="14">
        <f t="shared" si="74"/>
        <v>28</v>
      </c>
      <c r="BN32" s="15">
        <f t="shared" si="75"/>
        <v>4680929.1995454393</v>
      </c>
      <c r="BO32" s="15">
        <f t="shared" si="107"/>
        <v>40261.354173106563</v>
      </c>
      <c r="BP32" s="16">
        <f t="shared" si="37"/>
        <v>33156.58183011353</v>
      </c>
      <c r="BQ32" s="15">
        <f t="shared" si="38"/>
        <v>7104.7723429930338</v>
      </c>
      <c r="BR32" s="15">
        <f t="shared" si="39"/>
        <v>4673824.4272024464</v>
      </c>
      <c r="BS32" s="27"/>
      <c r="BT32" s="14">
        <f t="shared" si="76"/>
        <v>28</v>
      </c>
      <c r="BU32" s="15">
        <f t="shared" si="77"/>
        <v>4595048.3370141787</v>
      </c>
      <c r="BV32" s="15">
        <f t="shared" si="108"/>
        <v>40261.354173106563</v>
      </c>
      <c r="BW32" s="16">
        <f t="shared" si="41"/>
        <v>32548.259053850434</v>
      </c>
      <c r="BX32" s="15">
        <f t="shared" si="42"/>
        <v>7713.0951192561297</v>
      </c>
      <c r="BY32" s="15">
        <f t="shared" si="43"/>
        <v>4587335.2418949222</v>
      </c>
      <c r="BZ32" s="27"/>
      <c r="CA32" s="14">
        <f t="shared" si="78"/>
        <v>28</v>
      </c>
      <c r="CB32" s="15">
        <f t="shared" si="79"/>
        <v>4643097.6791287698</v>
      </c>
      <c r="CC32" s="15">
        <f t="shared" si="109"/>
        <v>40261.354173106563</v>
      </c>
      <c r="CD32" s="16">
        <f t="shared" si="45"/>
        <v>32888.60856049545</v>
      </c>
      <c r="CE32" s="15">
        <f t="shared" si="46"/>
        <v>7372.7456126111138</v>
      </c>
      <c r="CF32" s="15">
        <f t="shared" si="47"/>
        <v>4635724.9335161587</v>
      </c>
      <c r="CG32" s="33"/>
      <c r="CH32" s="14">
        <f t="shared" si="80"/>
        <v>28</v>
      </c>
      <c r="CI32" s="15">
        <f t="shared" si="81"/>
        <v>4429789.2490098709</v>
      </c>
      <c r="CJ32" s="15">
        <f t="shared" si="110"/>
        <v>40261.354173106563</v>
      </c>
      <c r="CK32" s="16">
        <f t="shared" si="49"/>
        <v>31377.673847153255</v>
      </c>
      <c r="CL32" s="15">
        <f t="shared" si="50"/>
        <v>8883.6803259533081</v>
      </c>
      <c r="CM32" s="15">
        <f t="shared" si="51"/>
        <v>4420905.5686839176</v>
      </c>
      <c r="CN32" s="27"/>
      <c r="CO32" s="14">
        <f t="shared" si="82"/>
        <v>28</v>
      </c>
      <c r="CP32" s="15">
        <f t="shared" si="83"/>
        <v>3789863.9586531813</v>
      </c>
      <c r="CQ32" s="15">
        <f t="shared" si="111"/>
        <v>40261.354173106563</v>
      </c>
      <c r="CR32" s="16">
        <f t="shared" si="53"/>
        <v>26844.869707126702</v>
      </c>
      <c r="CS32" s="15">
        <f t="shared" si="54"/>
        <v>13416.484465979862</v>
      </c>
      <c r="CT32" s="15">
        <f t="shared" si="55"/>
        <v>3776447.4741872014</v>
      </c>
      <c r="CU32" s="27"/>
      <c r="DB32" s="1"/>
      <c r="DI32" s="1"/>
    </row>
    <row r="33" spans="1:113" ht="15" x14ac:dyDescent="0.25">
      <c r="A33" s="27"/>
      <c r="B33" s="14">
        <f t="shared" si="56"/>
        <v>29</v>
      </c>
      <c r="C33" s="15">
        <f t="shared" si="57"/>
        <v>4850544.2983483952</v>
      </c>
      <c r="D33" s="15">
        <f t="shared" si="0"/>
        <v>40261.354173106563</v>
      </c>
      <c r="E33" s="16">
        <f t="shared" si="1"/>
        <v>34358.022113301136</v>
      </c>
      <c r="F33" s="15">
        <f t="shared" si="2"/>
        <v>5903.332059805427</v>
      </c>
      <c r="G33" s="15">
        <f t="shared" si="3"/>
        <v>4844640.9662885899</v>
      </c>
      <c r="H33" s="29"/>
      <c r="I33" s="14">
        <f t="shared" si="58"/>
        <v>29</v>
      </c>
      <c r="J33" s="15">
        <f t="shared" si="59"/>
        <v>3776447.4741872014</v>
      </c>
      <c r="K33" s="15">
        <f t="shared" si="101"/>
        <v>40261.354173106563</v>
      </c>
      <c r="L33" s="16">
        <f t="shared" si="5"/>
        <v>26749.836275492678</v>
      </c>
      <c r="M33" s="15">
        <f t="shared" si="6"/>
        <v>13511.517897613885</v>
      </c>
      <c r="N33" s="15">
        <f t="shared" si="7"/>
        <v>3762935.9562895875</v>
      </c>
      <c r="O33" s="29"/>
      <c r="P33" s="14">
        <f t="shared" si="60"/>
        <v>29</v>
      </c>
      <c r="Q33" s="15">
        <f t="shared" si="61"/>
        <v>4313495.886267798</v>
      </c>
      <c r="R33" s="15">
        <f t="shared" si="102"/>
        <v>40261.354173106563</v>
      </c>
      <c r="S33" s="16">
        <f t="shared" si="9"/>
        <v>30553.9291943969</v>
      </c>
      <c r="T33" s="15">
        <f t="shared" si="10"/>
        <v>9707.4249787096633</v>
      </c>
      <c r="U33" s="15">
        <f t="shared" si="11"/>
        <v>4303788.4612890882</v>
      </c>
      <c r="V33" s="27"/>
      <c r="W33" s="14">
        <f t="shared" si="62"/>
        <v>29</v>
      </c>
      <c r="X33" s="15">
        <f t="shared" si="63"/>
        <v>4745937.0171796484</v>
      </c>
      <c r="Y33" s="15">
        <f t="shared" si="103"/>
        <v>50261.354173106563</v>
      </c>
      <c r="Z33" s="16">
        <f t="shared" si="13"/>
        <v>33617.053871689175</v>
      </c>
      <c r="AA33" s="15">
        <f t="shared" si="14"/>
        <v>16644.300301417388</v>
      </c>
      <c r="AB33" s="15">
        <f t="shared" si="15"/>
        <v>4729292.7168782307</v>
      </c>
      <c r="AC33" s="27"/>
      <c r="AD33" s="14">
        <f t="shared" si="64"/>
        <v>29</v>
      </c>
      <c r="AE33" s="15">
        <f t="shared" si="65"/>
        <v>4641329.7360109035</v>
      </c>
      <c r="AF33" s="15">
        <f t="shared" si="104"/>
        <v>60261.354173106563</v>
      </c>
      <c r="AG33" s="16">
        <f t="shared" si="17"/>
        <v>32876.085630077236</v>
      </c>
      <c r="AH33" s="15">
        <f t="shared" si="18"/>
        <v>27385.268543029328</v>
      </c>
      <c r="AI33" s="15">
        <f t="shared" si="19"/>
        <v>4613944.4674678743</v>
      </c>
      <c r="AJ33" s="29"/>
      <c r="AK33" s="14">
        <f t="shared" si="66"/>
        <v>29</v>
      </c>
      <c r="AL33" s="15">
        <f t="shared" si="67"/>
        <v>4808021.0788392304</v>
      </c>
      <c r="AM33" s="15">
        <f t="shared" si="112"/>
        <v>44388.142975849994</v>
      </c>
      <c r="AN33" s="16">
        <f t="shared" si="21"/>
        <v>34056.815975111211</v>
      </c>
      <c r="AO33" s="15">
        <f t="shared" si="22"/>
        <v>10331.327000738784</v>
      </c>
      <c r="AP33" s="15">
        <f t="shared" si="23"/>
        <v>4797689.7518384913</v>
      </c>
      <c r="AQ33" s="29"/>
      <c r="AR33" s="14">
        <f t="shared" si="68"/>
        <v>29</v>
      </c>
      <c r="AS33" s="15">
        <f t="shared" si="69"/>
        <v>4764684.0362361474</v>
      </c>
      <c r="AT33" s="15">
        <f t="shared" si="113"/>
        <v>48716.238549458947</v>
      </c>
      <c r="AU33" s="16">
        <f t="shared" si="25"/>
        <v>33749.845256672714</v>
      </c>
      <c r="AV33" s="15">
        <f t="shared" si="26"/>
        <v>14966.393292786233</v>
      </c>
      <c r="AW33" s="15">
        <f t="shared" si="27"/>
        <v>4749717.6429433608</v>
      </c>
      <c r="AX33" s="29"/>
      <c r="AY33" s="14">
        <f t="shared" si="70"/>
        <v>29</v>
      </c>
      <c r="AZ33" s="15">
        <f t="shared" si="71"/>
        <v>4764055.1130408691</v>
      </c>
      <c r="BA33" s="15">
        <f t="shared" si="105"/>
        <v>40261.354173106563</v>
      </c>
      <c r="BB33" s="16">
        <f t="shared" si="29"/>
        <v>33745.390384039485</v>
      </c>
      <c r="BC33" s="15">
        <f t="shared" si="30"/>
        <v>6515.9637890670783</v>
      </c>
      <c r="BD33" s="15">
        <f t="shared" si="31"/>
        <v>4757539.1492518019</v>
      </c>
      <c r="BE33" s="27"/>
      <c r="BF33" s="14">
        <f t="shared" si="72"/>
        <v>29</v>
      </c>
      <c r="BG33" s="15">
        <f t="shared" si="73"/>
        <v>4677565.9277333468</v>
      </c>
      <c r="BH33" s="15">
        <f t="shared" si="106"/>
        <v>40261.354173106563</v>
      </c>
      <c r="BI33" s="16">
        <f t="shared" si="33"/>
        <v>33132.75865477787</v>
      </c>
      <c r="BJ33" s="15">
        <f t="shared" si="34"/>
        <v>7128.5955183286933</v>
      </c>
      <c r="BK33" s="15">
        <f t="shared" si="35"/>
        <v>4670437.3322150186</v>
      </c>
      <c r="BL33" s="27"/>
      <c r="BM33" s="14">
        <f t="shared" si="74"/>
        <v>29</v>
      </c>
      <c r="BN33" s="15">
        <f t="shared" si="75"/>
        <v>4673824.4272024464</v>
      </c>
      <c r="BO33" s="15">
        <f t="shared" si="107"/>
        <v>40261.354173106563</v>
      </c>
      <c r="BP33" s="16">
        <f t="shared" si="37"/>
        <v>33106.256359350664</v>
      </c>
      <c r="BQ33" s="15">
        <f t="shared" si="38"/>
        <v>7155.0978137558996</v>
      </c>
      <c r="BR33" s="15">
        <f t="shared" si="39"/>
        <v>4666669.3293886902</v>
      </c>
      <c r="BS33" s="27"/>
      <c r="BT33" s="14">
        <f t="shared" si="76"/>
        <v>29</v>
      </c>
      <c r="BU33" s="15">
        <f t="shared" si="77"/>
        <v>4587335.2418949222</v>
      </c>
      <c r="BV33" s="15">
        <f t="shared" si="108"/>
        <v>40261.354173106563</v>
      </c>
      <c r="BW33" s="16">
        <f t="shared" si="41"/>
        <v>32493.624630089031</v>
      </c>
      <c r="BX33" s="15">
        <f t="shared" si="42"/>
        <v>7767.7295430175327</v>
      </c>
      <c r="BY33" s="15">
        <f t="shared" si="43"/>
        <v>4579567.512351905</v>
      </c>
      <c r="BZ33" s="27"/>
      <c r="CA33" s="14">
        <f t="shared" si="78"/>
        <v>29</v>
      </c>
      <c r="CB33" s="15">
        <f t="shared" si="79"/>
        <v>4635724.9335161587</v>
      </c>
      <c r="CC33" s="15">
        <f t="shared" si="109"/>
        <v>40261.354173106563</v>
      </c>
      <c r="CD33" s="16">
        <f t="shared" si="45"/>
        <v>32836.384945739461</v>
      </c>
      <c r="CE33" s="15">
        <f t="shared" si="46"/>
        <v>7424.9692273671026</v>
      </c>
      <c r="CF33" s="15">
        <f t="shared" si="47"/>
        <v>4628299.9642887916</v>
      </c>
      <c r="CG33" s="33"/>
      <c r="CH33" s="14">
        <f t="shared" si="80"/>
        <v>29</v>
      </c>
      <c r="CI33" s="15">
        <f t="shared" si="81"/>
        <v>4420905.5686839176</v>
      </c>
      <c r="CJ33" s="15">
        <f t="shared" si="110"/>
        <v>40261.354173106563</v>
      </c>
      <c r="CK33" s="16">
        <f t="shared" si="49"/>
        <v>31314.747778177752</v>
      </c>
      <c r="CL33" s="15">
        <f t="shared" si="50"/>
        <v>8946.6063949288109</v>
      </c>
      <c r="CM33" s="15">
        <f t="shared" si="51"/>
        <v>4411958.9622889888</v>
      </c>
      <c r="CN33" s="27"/>
      <c r="CO33" s="14">
        <f t="shared" si="82"/>
        <v>29</v>
      </c>
      <c r="CP33" s="15">
        <f t="shared" si="83"/>
        <v>3776447.4741872014</v>
      </c>
      <c r="CQ33" s="15">
        <f t="shared" si="111"/>
        <v>40261.354173106563</v>
      </c>
      <c r="CR33" s="16">
        <f t="shared" si="53"/>
        <v>26749.836275492678</v>
      </c>
      <c r="CS33" s="15">
        <f t="shared" si="54"/>
        <v>13511.517897613885</v>
      </c>
      <c r="CT33" s="15">
        <f t="shared" si="55"/>
        <v>3762935.9562895875</v>
      </c>
      <c r="CU33" s="27"/>
      <c r="DB33" s="1"/>
      <c r="DI33" s="1"/>
    </row>
    <row r="34" spans="1:113" ht="15" x14ac:dyDescent="0.25">
      <c r="A34" s="27"/>
      <c r="B34" s="14">
        <f t="shared" si="56"/>
        <v>30</v>
      </c>
      <c r="C34" s="15">
        <f t="shared" si="57"/>
        <v>4844640.9662885899</v>
      </c>
      <c r="D34" s="15">
        <f t="shared" si="0"/>
        <v>40261.354173106563</v>
      </c>
      <c r="E34" s="16">
        <f t="shared" si="1"/>
        <v>34316.206844544184</v>
      </c>
      <c r="F34" s="15">
        <f t="shared" si="2"/>
        <v>5945.1473285623797</v>
      </c>
      <c r="G34" s="15">
        <f t="shared" si="3"/>
        <v>4838695.8189600278</v>
      </c>
      <c r="H34" s="29"/>
      <c r="I34" s="14">
        <f t="shared" si="58"/>
        <v>30</v>
      </c>
      <c r="J34" s="15">
        <f t="shared" si="59"/>
        <v>3762935.9562895875</v>
      </c>
      <c r="K34" s="15">
        <f t="shared" si="101"/>
        <v>40261.354173106563</v>
      </c>
      <c r="L34" s="16">
        <f t="shared" si="5"/>
        <v>26654.12969038458</v>
      </c>
      <c r="M34" s="15">
        <f t="shared" si="6"/>
        <v>13607.224482721984</v>
      </c>
      <c r="N34" s="15">
        <f t="shared" si="7"/>
        <v>3749328.7318068654</v>
      </c>
      <c r="O34" s="29"/>
      <c r="P34" s="14">
        <f t="shared" si="60"/>
        <v>30</v>
      </c>
      <c r="Q34" s="15">
        <f t="shared" si="61"/>
        <v>4303788.4612890882</v>
      </c>
      <c r="R34" s="15">
        <f t="shared" si="102"/>
        <v>40261.354173106563</v>
      </c>
      <c r="S34" s="16">
        <f t="shared" si="9"/>
        <v>30485.168267464378</v>
      </c>
      <c r="T34" s="15">
        <f t="shared" si="10"/>
        <v>9776.1859056421854</v>
      </c>
      <c r="U34" s="15">
        <f t="shared" si="11"/>
        <v>4294012.2753834464</v>
      </c>
      <c r="V34" s="27"/>
      <c r="W34" s="14">
        <f t="shared" si="62"/>
        <v>30</v>
      </c>
      <c r="X34" s="15">
        <f t="shared" si="63"/>
        <v>4729292.7168782307</v>
      </c>
      <c r="Y34" s="15">
        <f t="shared" si="103"/>
        <v>50261.354173106563</v>
      </c>
      <c r="Z34" s="16">
        <f t="shared" si="13"/>
        <v>33499.156744554137</v>
      </c>
      <c r="AA34" s="15">
        <f t="shared" si="14"/>
        <v>16762.197428552427</v>
      </c>
      <c r="AB34" s="15">
        <f t="shared" si="15"/>
        <v>4712530.5194496782</v>
      </c>
      <c r="AC34" s="27"/>
      <c r="AD34" s="14">
        <f t="shared" si="64"/>
        <v>30</v>
      </c>
      <c r="AE34" s="15">
        <f t="shared" si="65"/>
        <v>4613944.4674678743</v>
      </c>
      <c r="AF34" s="15">
        <f t="shared" si="104"/>
        <v>60261.354173106563</v>
      </c>
      <c r="AG34" s="16">
        <f t="shared" si="17"/>
        <v>32682.106644564108</v>
      </c>
      <c r="AH34" s="15">
        <f t="shared" si="18"/>
        <v>27579.247528542455</v>
      </c>
      <c r="AI34" s="15">
        <f t="shared" si="19"/>
        <v>4586365.2199393315</v>
      </c>
      <c r="AJ34" s="29"/>
      <c r="AK34" s="14">
        <f t="shared" si="66"/>
        <v>30</v>
      </c>
      <c r="AL34" s="15">
        <f t="shared" si="67"/>
        <v>4797689.7518384913</v>
      </c>
      <c r="AM34" s="15">
        <f t="shared" si="112"/>
        <v>44388.142975849994</v>
      </c>
      <c r="AN34" s="16">
        <f t="shared" si="21"/>
        <v>33983.635742189312</v>
      </c>
      <c r="AO34" s="15">
        <f t="shared" si="22"/>
        <v>10404.507233660683</v>
      </c>
      <c r="AP34" s="15">
        <f t="shared" si="23"/>
        <v>4787285.2446048306</v>
      </c>
      <c r="AQ34" s="29"/>
      <c r="AR34" s="14">
        <f t="shared" si="68"/>
        <v>30</v>
      </c>
      <c r="AS34" s="15">
        <f t="shared" si="69"/>
        <v>4749717.6429433608</v>
      </c>
      <c r="AT34" s="15">
        <f t="shared" si="113"/>
        <v>48716.238549458947</v>
      </c>
      <c r="AU34" s="16">
        <f t="shared" si="25"/>
        <v>33643.833304182139</v>
      </c>
      <c r="AV34" s="15">
        <f t="shared" si="26"/>
        <v>15072.405245276808</v>
      </c>
      <c r="AW34" s="15">
        <f t="shared" si="27"/>
        <v>4734645.2376980837</v>
      </c>
      <c r="AX34" s="29"/>
      <c r="AY34" s="14">
        <f t="shared" si="70"/>
        <v>30</v>
      </c>
      <c r="AZ34" s="15">
        <f t="shared" si="71"/>
        <v>4757539.1492518019</v>
      </c>
      <c r="BA34" s="15">
        <f t="shared" si="105"/>
        <v>40261.354173106563</v>
      </c>
      <c r="BB34" s="16">
        <f t="shared" si="29"/>
        <v>33699.235640533596</v>
      </c>
      <c r="BC34" s="15">
        <f t="shared" si="30"/>
        <v>6562.1185325729675</v>
      </c>
      <c r="BD34" s="15">
        <f t="shared" si="31"/>
        <v>4750977.030719229</v>
      </c>
      <c r="BE34" s="27"/>
      <c r="BF34" s="14">
        <f t="shared" si="72"/>
        <v>30</v>
      </c>
      <c r="BG34" s="15">
        <f t="shared" si="73"/>
        <v>4670437.3322150186</v>
      </c>
      <c r="BH34" s="15">
        <f t="shared" si="106"/>
        <v>40261.354173106563</v>
      </c>
      <c r="BI34" s="16">
        <f t="shared" si="33"/>
        <v>33082.264436523044</v>
      </c>
      <c r="BJ34" s="15">
        <f t="shared" si="34"/>
        <v>7179.089736583519</v>
      </c>
      <c r="BK34" s="15">
        <f t="shared" si="35"/>
        <v>4663258.2424784349</v>
      </c>
      <c r="BL34" s="27"/>
      <c r="BM34" s="14">
        <f t="shared" si="74"/>
        <v>30</v>
      </c>
      <c r="BN34" s="15">
        <f t="shared" si="75"/>
        <v>4666669.3293886902</v>
      </c>
      <c r="BO34" s="15">
        <f>IF(BN34="","",-PMT(BN$2/1200,BR$2,BP$2))+$BO$5</f>
        <v>80522.708346213127</v>
      </c>
      <c r="BP34" s="16">
        <f t="shared" si="37"/>
        <v>33055.574416503223</v>
      </c>
      <c r="BQ34" s="15">
        <f t="shared" si="38"/>
        <v>47467.133929709904</v>
      </c>
      <c r="BR34" s="15">
        <f t="shared" si="39"/>
        <v>4619202.1954589803</v>
      </c>
      <c r="BS34" s="27"/>
      <c r="BT34" s="14">
        <f t="shared" si="76"/>
        <v>30</v>
      </c>
      <c r="BU34" s="15">
        <f t="shared" si="77"/>
        <v>4579567.512351905</v>
      </c>
      <c r="BV34" s="15">
        <f>IF(BU34="","",-PMT(BU$2/1200,BY$2,BW$2))+$BV$5</f>
        <v>80522.708346213127</v>
      </c>
      <c r="BW34" s="16">
        <f t="shared" si="41"/>
        <v>32438.603212492657</v>
      </c>
      <c r="BX34" s="15">
        <f t="shared" si="42"/>
        <v>48084.10513372047</v>
      </c>
      <c r="BY34" s="15">
        <f t="shared" si="43"/>
        <v>4531483.4072181843</v>
      </c>
      <c r="BZ34" s="27"/>
      <c r="CA34" s="14">
        <f t="shared" si="78"/>
        <v>30</v>
      </c>
      <c r="CB34" s="15">
        <f t="shared" si="79"/>
        <v>4628299.9642887916</v>
      </c>
      <c r="CC34" s="15">
        <f t="shared" si="109"/>
        <v>40261.354173106563</v>
      </c>
      <c r="CD34" s="16">
        <f t="shared" si="45"/>
        <v>32783.791413712272</v>
      </c>
      <c r="CE34" s="15">
        <f t="shared" si="46"/>
        <v>7477.5627593942918</v>
      </c>
      <c r="CF34" s="15">
        <f t="shared" si="47"/>
        <v>4620822.4015293978</v>
      </c>
      <c r="CG34" s="33"/>
      <c r="CH34" s="14">
        <f t="shared" si="80"/>
        <v>30</v>
      </c>
      <c r="CI34" s="15">
        <f t="shared" si="81"/>
        <v>4411958.9622889888</v>
      </c>
      <c r="CJ34" s="15">
        <f t="shared" si="110"/>
        <v>40261.354173106563</v>
      </c>
      <c r="CK34" s="16">
        <f t="shared" si="49"/>
        <v>31251.375982880338</v>
      </c>
      <c r="CL34" s="15">
        <f t="shared" si="50"/>
        <v>9009.9781902262257</v>
      </c>
      <c r="CM34" s="15">
        <f t="shared" si="51"/>
        <v>4402948.9840987623</v>
      </c>
      <c r="CN34" s="27"/>
      <c r="CO34" s="14">
        <f t="shared" si="82"/>
        <v>30</v>
      </c>
      <c r="CP34" s="15">
        <f t="shared" si="83"/>
        <v>3762935.9562895875</v>
      </c>
      <c r="CQ34" s="15">
        <f t="shared" si="111"/>
        <v>40261.354173106563</v>
      </c>
      <c r="CR34" s="16">
        <f t="shared" si="53"/>
        <v>26654.12969038458</v>
      </c>
      <c r="CS34" s="15">
        <f t="shared" si="54"/>
        <v>13607.224482721984</v>
      </c>
      <c r="CT34" s="15">
        <f t="shared" si="55"/>
        <v>3749328.7318068654</v>
      </c>
      <c r="CU34" s="27"/>
      <c r="DB34" s="1"/>
      <c r="DI34" s="1"/>
    </row>
    <row r="35" spans="1:113" ht="15" x14ac:dyDescent="0.25">
      <c r="A35" s="27"/>
      <c r="B35" s="14">
        <f t="shared" si="56"/>
        <v>31</v>
      </c>
      <c r="C35" s="15">
        <f t="shared" si="57"/>
        <v>4838695.8189600278</v>
      </c>
      <c r="D35" s="15">
        <f t="shared" si="0"/>
        <v>40261.354173106563</v>
      </c>
      <c r="E35" s="16">
        <f t="shared" si="1"/>
        <v>34274.095384300199</v>
      </c>
      <c r="F35" s="15">
        <f t="shared" si="2"/>
        <v>5987.2587888063645</v>
      </c>
      <c r="G35" s="15">
        <f t="shared" si="3"/>
        <v>4832708.5601712214</v>
      </c>
      <c r="H35" s="29"/>
      <c r="I35" s="14">
        <f t="shared" si="58"/>
        <v>31</v>
      </c>
      <c r="J35" s="15">
        <f t="shared" si="59"/>
        <v>3749328.7318068654</v>
      </c>
      <c r="K35" s="15">
        <f t="shared" si="101"/>
        <v>40261.354173106563</v>
      </c>
      <c r="L35" s="16">
        <f t="shared" si="5"/>
        <v>26557.745183631963</v>
      </c>
      <c r="M35" s="15">
        <f t="shared" si="6"/>
        <v>13703.6089894746</v>
      </c>
      <c r="N35" s="15">
        <f t="shared" si="7"/>
        <v>3735625.1228173906</v>
      </c>
      <c r="O35" s="29"/>
      <c r="P35" s="14">
        <f t="shared" si="60"/>
        <v>31</v>
      </c>
      <c r="Q35" s="15">
        <f t="shared" si="61"/>
        <v>4294012.2753834464</v>
      </c>
      <c r="R35" s="15">
        <f t="shared" si="102"/>
        <v>40261.354173106563</v>
      </c>
      <c r="S35" s="16">
        <f t="shared" si="9"/>
        <v>30415.920283966076</v>
      </c>
      <c r="T35" s="15">
        <f t="shared" si="10"/>
        <v>9845.4338891404877</v>
      </c>
      <c r="U35" s="15">
        <f t="shared" si="11"/>
        <v>4284166.841494306</v>
      </c>
      <c r="V35" s="27"/>
      <c r="W35" s="14">
        <f t="shared" si="62"/>
        <v>31</v>
      </c>
      <c r="X35" s="15">
        <f t="shared" si="63"/>
        <v>4712530.5194496782</v>
      </c>
      <c r="Y35" s="15">
        <f t="shared" si="103"/>
        <v>50261.354173106563</v>
      </c>
      <c r="Z35" s="16">
        <f t="shared" si="13"/>
        <v>33380.424512768557</v>
      </c>
      <c r="AA35" s="15">
        <f t="shared" si="14"/>
        <v>16880.929660338006</v>
      </c>
      <c r="AB35" s="15">
        <f t="shared" si="15"/>
        <v>4695649.5897893403</v>
      </c>
      <c r="AC35" s="27"/>
      <c r="AD35" s="14">
        <f t="shared" si="64"/>
        <v>31</v>
      </c>
      <c r="AE35" s="15">
        <f t="shared" si="65"/>
        <v>4586365.2199393315</v>
      </c>
      <c r="AF35" s="15">
        <f t="shared" si="104"/>
        <v>60261.354173106563</v>
      </c>
      <c r="AG35" s="16">
        <f t="shared" si="17"/>
        <v>32486.753641236934</v>
      </c>
      <c r="AH35" s="15">
        <f t="shared" si="18"/>
        <v>27774.60053186963</v>
      </c>
      <c r="AI35" s="15">
        <f t="shared" si="19"/>
        <v>4558590.619407462</v>
      </c>
      <c r="AJ35" s="29"/>
      <c r="AK35" s="14">
        <f t="shared" si="66"/>
        <v>31</v>
      </c>
      <c r="AL35" s="15">
        <f t="shared" si="67"/>
        <v>4787285.2446048306</v>
      </c>
      <c r="AM35" s="15">
        <f t="shared" si="112"/>
        <v>44388.142975849994</v>
      </c>
      <c r="AN35" s="16">
        <f t="shared" si="21"/>
        <v>33909.937149284218</v>
      </c>
      <c r="AO35" s="15">
        <f t="shared" si="22"/>
        <v>10478.205826565776</v>
      </c>
      <c r="AP35" s="15">
        <f t="shared" si="23"/>
        <v>4776807.038778265</v>
      </c>
      <c r="AQ35" s="29"/>
      <c r="AR35" s="14">
        <f t="shared" si="68"/>
        <v>31</v>
      </c>
      <c r="AS35" s="15">
        <f t="shared" si="69"/>
        <v>4734645.2376980837</v>
      </c>
      <c r="AT35" s="15">
        <f t="shared" si="113"/>
        <v>48716.238549458947</v>
      </c>
      <c r="AU35" s="16">
        <f t="shared" si="25"/>
        <v>33537.07043369476</v>
      </c>
      <c r="AV35" s="15">
        <f t="shared" si="26"/>
        <v>15179.168115764187</v>
      </c>
      <c r="AW35" s="15">
        <f t="shared" si="27"/>
        <v>4719466.0695823198</v>
      </c>
      <c r="AX35" s="29"/>
      <c r="AY35" s="14">
        <f t="shared" si="70"/>
        <v>31</v>
      </c>
      <c r="AZ35" s="15">
        <f t="shared" si="71"/>
        <v>4750977.030719229</v>
      </c>
      <c r="BA35" s="15">
        <f t="shared" si="105"/>
        <v>40261.354173106563</v>
      </c>
      <c r="BB35" s="16">
        <f t="shared" si="29"/>
        <v>33652.753967594545</v>
      </c>
      <c r="BC35" s="15">
        <f t="shared" si="30"/>
        <v>6608.6002055120189</v>
      </c>
      <c r="BD35" s="15">
        <f t="shared" si="31"/>
        <v>4744368.4305137172</v>
      </c>
      <c r="BE35" s="27"/>
      <c r="BF35" s="14">
        <f t="shared" si="72"/>
        <v>31</v>
      </c>
      <c r="BG35" s="15">
        <f t="shared" si="73"/>
        <v>4663258.2424784349</v>
      </c>
      <c r="BH35" s="15">
        <f t="shared" si="106"/>
        <v>40261.354173106563</v>
      </c>
      <c r="BI35" s="16">
        <f t="shared" si="33"/>
        <v>33031.412550888912</v>
      </c>
      <c r="BJ35" s="15">
        <f t="shared" si="34"/>
        <v>7229.9416222176515</v>
      </c>
      <c r="BK35" s="15">
        <f t="shared" si="35"/>
        <v>4656028.3008562177</v>
      </c>
      <c r="BL35" s="27"/>
      <c r="BM35" s="14">
        <f t="shared" si="74"/>
        <v>31</v>
      </c>
      <c r="BN35" s="15">
        <f t="shared" si="75"/>
        <v>4619202.1954589803</v>
      </c>
      <c r="BO35" s="15">
        <f t="shared" ref="BO35:BO39" si="114">IF(BN35="","",-PMT(BN$2/1200,BR$2,BP$2))</f>
        <v>40261.354173106563</v>
      </c>
      <c r="BP35" s="16">
        <f t="shared" si="37"/>
        <v>32719.348884501109</v>
      </c>
      <c r="BQ35" s="15">
        <f t="shared" si="38"/>
        <v>7542.0052886054546</v>
      </c>
      <c r="BR35" s="15">
        <f t="shared" si="39"/>
        <v>4611660.1901703747</v>
      </c>
      <c r="BS35" s="27"/>
      <c r="BT35" s="14">
        <f t="shared" si="76"/>
        <v>31</v>
      </c>
      <c r="BU35" s="15">
        <f t="shared" si="77"/>
        <v>4531483.4072181843</v>
      </c>
      <c r="BV35" s="15">
        <f t="shared" ref="BV35:BV39" si="115">IF(BU35="","",-PMT(BU$2/1200,BY$2,BW$2))</f>
        <v>40261.354173106563</v>
      </c>
      <c r="BW35" s="16">
        <f t="shared" si="41"/>
        <v>32098.007467795473</v>
      </c>
      <c r="BX35" s="15">
        <f t="shared" si="42"/>
        <v>8163.3467053110908</v>
      </c>
      <c r="BY35" s="15">
        <f t="shared" si="43"/>
        <v>4523320.0605128733</v>
      </c>
      <c r="BZ35" s="27"/>
      <c r="CA35" s="14">
        <f t="shared" si="78"/>
        <v>31</v>
      </c>
      <c r="CB35" s="15">
        <f t="shared" si="79"/>
        <v>4620822.4015293978</v>
      </c>
      <c r="CC35" s="15">
        <f t="shared" si="109"/>
        <v>40261.354173106563</v>
      </c>
      <c r="CD35" s="16">
        <f t="shared" si="45"/>
        <v>32730.825344166569</v>
      </c>
      <c r="CE35" s="15">
        <f t="shared" si="46"/>
        <v>7530.5288289399941</v>
      </c>
      <c r="CF35" s="15">
        <f t="shared" si="47"/>
        <v>4613291.8727004575</v>
      </c>
      <c r="CG35" s="33"/>
      <c r="CH35" s="14">
        <f t="shared" si="80"/>
        <v>31</v>
      </c>
      <c r="CI35" s="15">
        <f t="shared" si="81"/>
        <v>4402948.9840987623</v>
      </c>
      <c r="CJ35" s="15">
        <f t="shared" si="110"/>
        <v>40261.354173106563</v>
      </c>
      <c r="CK35" s="16">
        <f t="shared" si="49"/>
        <v>31187.5553040329</v>
      </c>
      <c r="CL35" s="15">
        <f t="shared" si="50"/>
        <v>9073.7988690736638</v>
      </c>
      <c r="CM35" s="15">
        <f t="shared" si="51"/>
        <v>4393875.1852296889</v>
      </c>
      <c r="CN35" s="27"/>
      <c r="CO35" s="14">
        <f t="shared" si="82"/>
        <v>31</v>
      </c>
      <c r="CP35" s="15">
        <f t="shared" si="83"/>
        <v>3749328.7318068654</v>
      </c>
      <c r="CQ35" s="15">
        <f t="shared" si="111"/>
        <v>40261.354173106563</v>
      </c>
      <c r="CR35" s="16">
        <f t="shared" si="53"/>
        <v>26557.745183631963</v>
      </c>
      <c r="CS35" s="15">
        <f t="shared" si="54"/>
        <v>13703.6089894746</v>
      </c>
      <c r="CT35" s="15">
        <f t="shared" si="55"/>
        <v>3735625.1228173906</v>
      </c>
      <c r="CU35" s="27"/>
      <c r="DB35" s="1"/>
      <c r="DI35" s="1"/>
    </row>
    <row r="36" spans="1:113" ht="15" x14ac:dyDescent="0.25">
      <c r="A36" s="27"/>
      <c r="B36" s="14">
        <f t="shared" si="56"/>
        <v>32</v>
      </c>
      <c r="C36" s="15">
        <f t="shared" si="57"/>
        <v>4832708.5601712214</v>
      </c>
      <c r="D36" s="15">
        <f t="shared" si="0"/>
        <v>40261.354173106563</v>
      </c>
      <c r="E36" s="16">
        <f t="shared" si="1"/>
        <v>34231.685634546149</v>
      </c>
      <c r="F36" s="15">
        <f t="shared" si="2"/>
        <v>6029.6685385604142</v>
      </c>
      <c r="G36" s="15">
        <f t="shared" si="3"/>
        <v>4826678.8916326612</v>
      </c>
      <c r="H36" s="29"/>
      <c r="I36" s="14">
        <f t="shared" si="58"/>
        <v>32</v>
      </c>
      <c r="J36" s="15">
        <f t="shared" si="59"/>
        <v>3735625.1228173906</v>
      </c>
      <c r="K36" s="15">
        <f t="shared" si="101"/>
        <v>40261.354173106563</v>
      </c>
      <c r="L36" s="16">
        <f t="shared" si="5"/>
        <v>26460.677953289851</v>
      </c>
      <c r="M36" s="15">
        <f t="shared" si="6"/>
        <v>13800.676219816713</v>
      </c>
      <c r="N36" s="15">
        <f t="shared" si="7"/>
        <v>3721824.4465975738</v>
      </c>
      <c r="O36" s="29"/>
      <c r="P36" s="14">
        <f t="shared" si="60"/>
        <v>32</v>
      </c>
      <c r="Q36" s="15">
        <f t="shared" si="61"/>
        <v>4284166.841494306</v>
      </c>
      <c r="R36" s="15">
        <f t="shared" si="102"/>
        <v>40261.354173106563</v>
      </c>
      <c r="S36" s="16">
        <f t="shared" si="9"/>
        <v>30346.181793918</v>
      </c>
      <c r="T36" s="15">
        <f t="shared" si="10"/>
        <v>9915.1723791885634</v>
      </c>
      <c r="U36" s="15">
        <f t="shared" si="11"/>
        <v>4274251.6691151178</v>
      </c>
      <c r="V36" s="27"/>
      <c r="W36" s="14">
        <f t="shared" si="62"/>
        <v>32</v>
      </c>
      <c r="X36" s="15">
        <f t="shared" si="63"/>
        <v>4695649.5897893403</v>
      </c>
      <c r="Y36" s="15">
        <f t="shared" si="103"/>
        <v>50261.354173106563</v>
      </c>
      <c r="Z36" s="16">
        <f t="shared" si="13"/>
        <v>33260.851261007832</v>
      </c>
      <c r="AA36" s="15">
        <f t="shared" si="14"/>
        <v>17000.502912098731</v>
      </c>
      <c r="AB36" s="15">
        <f t="shared" si="15"/>
        <v>4678649.0868772417</v>
      </c>
      <c r="AC36" s="27"/>
      <c r="AD36" s="14">
        <f t="shared" si="64"/>
        <v>32</v>
      </c>
      <c r="AE36" s="15">
        <f t="shared" si="65"/>
        <v>4558590.619407462</v>
      </c>
      <c r="AF36" s="15">
        <f t="shared" si="104"/>
        <v>60261.354173106563</v>
      </c>
      <c r="AG36" s="16">
        <f t="shared" si="17"/>
        <v>32290.016887469523</v>
      </c>
      <c r="AH36" s="15">
        <f t="shared" si="18"/>
        <v>27971.337285637041</v>
      </c>
      <c r="AI36" s="15">
        <f t="shared" si="19"/>
        <v>4530619.282121825</v>
      </c>
      <c r="AJ36" s="29"/>
      <c r="AK36" s="14">
        <f t="shared" si="66"/>
        <v>32</v>
      </c>
      <c r="AL36" s="15">
        <f t="shared" si="67"/>
        <v>4776807.038778265</v>
      </c>
      <c r="AM36" s="15">
        <f t="shared" si="112"/>
        <v>44388.142975849994</v>
      </c>
      <c r="AN36" s="16">
        <f t="shared" si="21"/>
        <v>33835.716524679374</v>
      </c>
      <c r="AO36" s="15">
        <f t="shared" si="22"/>
        <v>10552.426451170621</v>
      </c>
      <c r="AP36" s="15">
        <f t="shared" si="23"/>
        <v>4766254.6123270942</v>
      </c>
      <c r="AQ36" s="29"/>
      <c r="AR36" s="14">
        <f t="shared" si="68"/>
        <v>32</v>
      </c>
      <c r="AS36" s="15">
        <f t="shared" si="69"/>
        <v>4719466.0695823198</v>
      </c>
      <c r="AT36" s="15">
        <f t="shared" si="113"/>
        <v>48716.238549458947</v>
      </c>
      <c r="AU36" s="16">
        <f t="shared" si="25"/>
        <v>33429.551326208093</v>
      </c>
      <c r="AV36" s="15">
        <f t="shared" si="26"/>
        <v>15286.687223250854</v>
      </c>
      <c r="AW36" s="15">
        <f t="shared" si="27"/>
        <v>4704179.3823590688</v>
      </c>
      <c r="AX36" s="29"/>
      <c r="AY36" s="14">
        <f t="shared" si="70"/>
        <v>32</v>
      </c>
      <c r="AZ36" s="15">
        <f t="shared" si="71"/>
        <v>4744368.4305137172</v>
      </c>
      <c r="BA36" s="15">
        <f t="shared" si="105"/>
        <v>40261.354173106563</v>
      </c>
      <c r="BB36" s="16">
        <f t="shared" si="29"/>
        <v>33605.94304947216</v>
      </c>
      <c r="BC36" s="15">
        <f t="shared" si="30"/>
        <v>6655.4111236344033</v>
      </c>
      <c r="BD36" s="15">
        <f t="shared" si="31"/>
        <v>4737713.0193900829</v>
      </c>
      <c r="BE36" s="27"/>
      <c r="BF36" s="14">
        <f t="shared" si="72"/>
        <v>32</v>
      </c>
      <c r="BG36" s="15">
        <f t="shared" si="73"/>
        <v>4656028.3008562177</v>
      </c>
      <c r="BH36" s="15">
        <f t="shared" si="106"/>
        <v>40261.354173106563</v>
      </c>
      <c r="BI36" s="16">
        <f t="shared" si="33"/>
        <v>32980.200464398207</v>
      </c>
      <c r="BJ36" s="15">
        <f t="shared" si="34"/>
        <v>7281.1537087083561</v>
      </c>
      <c r="BK36" s="15">
        <f t="shared" si="35"/>
        <v>4648747.1471475093</v>
      </c>
      <c r="BL36" s="27"/>
      <c r="BM36" s="14">
        <f t="shared" si="74"/>
        <v>32</v>
      </c>
      <c r="BN36" s="15">
        <f t="shared" si="75"/>
        <v>4611660.1901703747</v>
      </c>
      <c r="BO36" s="15">
        <f t="shared" si="114"/>
        <v>40261.354173106563</v>
      </c>
      <c r="BP36" s="16">
        <f t="shared" si="37"/>
        <v>32665.926347040157</v>
      </c>
      <c r="BQ36" s="15">
        <f t="shared" si="38"/>
        <v>7595.4278260664069</v>
      </c>
      <c r="BR36" s="15">
        <f t="shared" si="39"/>
        <v>4604064.7623443082</v>
      </c>
      <c r="BS36" s="27"/>
      <c r="BT36" s="14">
        <f t="shared" si="76"/>
        <v>32</v>
      </c>
      <c r="BU36" s="15">
        <f t="shared" si="77"/>
        <v>4523320.0605128733</v>
      </c>
      <c r="BV36" s="15">
        <f t="shared" si="115"/>
        <v>40261.354173106563</v>
      </c>
      <c r="BW36" s="16">
        <f t="shared" si="41"/>
        <v>32040.183761966186</v>
      </c>
      <c r="BX36" s="15">
        <f t="shared" si="42"/>
        <v>8221.1704111403778</v>
      </c>
      <c r="BY36" s="15">
        <f t="shared" si="43"/>
        <v>4515098.8901017327</v>
      </c>
      <c r="BZ36" s="27"/>
      <c r="CA36" s="14">
        <f t="shared" si="78"/>
        <v>32</v>
      </c>
      <c r="CB36" s="15">
        <f t="shared" si="79"/>
        <v>4613291.8727004575</v>
      </c>
      <c r="CC36" s="15">
        <f t="shared" si="109"/>
        <v>40261.354173106563</v>
      </c>
      <c r="CD36" s="16">
        <f t="shared" si="45"/>
        <v>32677.484098294906</v>
      </c>
      <c r="CE36" s="15">
        <f t="shared" si="46"/>
        <v>7583.8700748116571</v>
      </c>
      <c r="CF36" s="15">
        <f t="shared" si="47"/>
        <v>4605708.0026256461</v>
      </c>
      <c r="CG36" s="33"/>
      <c r="CH36" s="14">
        <f t="shared" si="80"/>
        <v>32</v>
      </c>
      <c r="CI36" s="15">
        <f t="shared" si="81"/>
        <v>4393875.1852296889</v>
      </c>
      <c r="CJ36" s="15">
        <f t="shared" si="110"/>
        <v>40261.354173106563</v>
      </c>
      <c r="CK36" s="16">
        <f t="shared" si="49"/>
        <v>31123.282562043631</v>
      </c>
      <c r="CL36" s="15">
        <f t="shared" si="50"/>
        <v>9138.0716110629328</v>
      </c>
      <c r="CM36" s="15">
        <f t="shared" si="51"/>
        <v>4384737.1136186263</v>
      </c>
      <c r="CN36" s="27"/>
      <c r="CO36" s="14">
        <f t="shared" si="82"/>
        <v>32</v>
      </c>
      <c r="CP36" s="15">
        <f t="shared" si="83"/>
        <v>3735625.1228173906</v>
      </c>
      <c r="CQ36" s="15">
        <f t="shared" si="111"/>
        <v>40261.354173106563</v>
      </c>
      <c r="CR36" s="16">
        <f t="shared" si="53"/>
        <v>26460.677953289851</v>
      </c>
      <c r="CS36" s="15">
        <f t="shared" si="54"/>
        <v>13800.676219816713</v>
      </c>
      <c r="CT36" s="15">
        <f t="shared" si="55"/>
        <v>3721824.4465975738</v>
      </c>
      <c r="CU36" s="27"/>
      <c r="DB36" s="1"/>
      <c r="DI36" s="1"/>
    </row>
    <row r="37" spans="1:113" ht="15" x14ac:dyDescent="0.25">
      <c r="A37" s="27"/>
      <c r="B37" s="14">
        <f t="shared" si="56"/>
        <v>33</v>
      </c>
      <c r="C37" s="15">
        <f t="shared" si="57"/>
        <v>4826678.8916326612</v>
      </c>
      <c r="D37" s="15">
        <f t="shared" si="0"/>
        <v>40261.354173106563</v>
      </c>
      <c r="E37" s="16">
        <f t="shared" si="1"/>
        <v>34188.975482398018</v>
      </c>
      <c r="F37" s="15">
        <f t="shared" si="2"/>
        <v>6072.378690708545</v>
      </c>
      <c r="G37" s="15">
        <f t="shared" si="3"/>
        <v>4820606.5129419528</v>
      </c>
      <c r="H37" s="29"/>
      <c r="I37" s="14">
        <f t="shared" si="58"/>
        <v>33</v>
      </c>
      <c r="J37" s="15">
        <f t="shared" si="59"/>
        <v>3721824.4465975738</v>
      </c>
      <c r="K37" s="15">
        <f t="shared" si="101"/>
        <v>40261.354173106563</v>
      </c>
      <c r="L37" s="16">
        <f t="shared" si="5"/>
        <v>26362.923163399482</v>
      </c>
      <c r="M37" s="15">
        <f t="shared" ref="M37:M68" si="116">IF(J37="","",K37-L37)</f>
        <v>13898.431009707081</v>
      </c>
      <c r="N37" s="15">
        <f t="shared" ref="N37:N68" si="117">IF(J37="","",J37-M37)</f>
        <v>3707926.0155878668</v>
      </c>
      <c r="O37" s="29"/>
      <c r="P37" s="14">
        <f t="shared" si="60"/>
        <v>33</v>
      </c>
      <c r="Q37" s="15">
        <f t="shared" si="61"/>
        <v>4274251.6691151178</v>
      </c>
      <c r="R37" s="15">
        <f t="shared" si="102"/>
        <v>40261.354173106563</v>
      </c>
      <c r="S37" s="16">
        <f t="shared" si="9"/>
        <v>30275.949322898749</v>
      </c>
      <c r="T37" s="15">
        <f t="shared" si="10"/>
        <v>9985.4048502078149</v>
      </c>
      <c r="U37" s="15">
        <f t="shared" si="11"/>
        <v>4264266.2642649096</v>
      </c>
      <c r="V37" s="27"/>
      <c r="W37" s="14">
        <f t="shared" si="62"/>
        <v>33</v>
      </c>
      <c r="X37" s="15">
        <f t="shared" si="63"/>
        <v>4678649.0868772417</v>
      </c>
      <c r="Y37" s="15">
        <f t="shared" si="103"/>
        <v>50261.354173106563</v>
      </c>
      <c r="Z37" s="16">
        <f t="shared" si="13"/>
        <v>33140.431032047127</v>
      </c>
      <c r="AA37" s="15">
        <f t="shared" si="14"/>
        <v>17120.923141059437</v>
      </c>
      <c r="AB37" s="15">
        <f t="shared" si="15"/>
        <v>4661528.1637361823</v>
      </c>
      <c r="AC37" s="27"/>
      <c r="AD37" s="14">
        <f t="shared" si="64"/>
        <v>33</v>
      </c>
      <c r="AE37" s="15">
        <f t="shared" si="65"/>
        <v>4530619.282121825</v>
      </c>
      <c r="AF37" s="15">
        <f t="shared" si="104"/>
        <v>60261.354173106563</v>
      </c>
      <c r="AG37" s="16">
        <f t="shared" si="17"/>
        <v>32091.886581696261</v>
      </c>
      <c r="AH37" s="15">
        <f t="shared" si="18"/>
        <v>28169.467591410303</v>
      </c>
      <c r="AI37" s="15">
        <f t="shared" si="19"/>
        <v>4502449.8145304145</v>
      </c>
      <c r="AJ37" s="29"/>
      <c r="AK37" s="14">
        <f t="shared" si="66"/>
        <v>33</v>
      </c>
      <c r="AL37" s="15">
        <f t="shared" si="67"/>
        <v>4766254.6123270942</v>
      </c>
      <c r="AM37" s="15">
        <f t="shared" si="112"/>
        <v>44388.142975849994</v>
      </c>
      <c r="AN37" s="16">
        <f t="shared" si="21"/>
        <v>33760.970170650253</v>
      </c>
      <c r="AO37" s="15">
        <f t="shared" si="22"/>
        <v>10627.172805199742</v>
      </c>
      <c r="AP37" s="15">
        <f t="shared" si="23"/>
        <v>4755627.4395218948</v>
      </c>
      <c r="AQ37" s="29"/>
      <c r="AR37" s="14">
        <f t="shared" si="68"/>
        <v>33</v>
      </c>
      <c r="AS37" s="15">
        <f t="shared" si="69"/>
        <v>4704179.3823590688</v>
      </c>
      <c r="AT37" s="15">
        <f t="shared" si="113"/>
        <v>48716.238549458947</v>
      </c>
      <c r="AU37" s="16">
        <f t="shared" si="25"/>
        <v>33321.270625043406</v>
      </c>
      <c r="AV37" s="15">
        <f t="shared" si="26"/>
        <v>15394.967924415541</v>
      </c>
      <c r="AW37" s="15">
        <f t="shared" si="27"/>
        <v>4688784.4144346537</v>
      </c>
      <c r="AX37" s="29"/>
      <c r="AY37" s="14">
        <f t="shared" si="70"/>
        <v>33</v>
      </c>
      <c r="AZ37" s="15">
        <f t="shared" si="71"/>
        <v>4737713.0193900829</v>
      </c>
      <c r="BA37" s="15">
        <f t="shared" si="105"/>
        <v>40261.354173106563</v>
      </c>
      <c r="BB37" s="16">
        <f t="shared" si="29"/>
        <v>33558.800554013083</v>
      </c>
      <c r="BC37" s="15">
        <f t="shared" si="30"/>
        <v>6702.5536190934799</v>
      </c>
      <c r="BD37" s="15">
        <f t="shared" si="31"/>
        <v>4731010.4657709897</v>
      </c>
      <c r="BE37" s="27"/>
      <c r="BF37" s="14">
        <f t="shared" si="72"/>
        <v>33</v>
      </c>
      <c r="BG37" s="15">
        <f t="shared" si="73"/>
        <v>4648747.1471475093</v>
      </c>
      <c r="BH37" s="15">
        <f t="shared" si="106"/>
        <v>40261.354173106563</v>
      </c>
      <c r="BI37" s="16">
        <f t="shared" si="33"/>
        <v>32928.625625628192</v>
      </c>
      <c r="BJ37" s="15">
        <f t="shared" si="34"/>
        <v>7332.7285474783712</v>
      </c>
      <c r="BK37" s="15">
        <f t="shared" si="35"/>
        <v>4641414.4186000312</v>
      </c>
      <c r="BL37" s="27"/>
      <c r="BM37" s="14">
        <f t="shared" si="74"/>
        <v>33</v>
      </c>
      <c r="BN37" s="15">
        <f t="shared" si="75"/>
        <v>4604064.7623443082</v>
      </c>
      <c r="BO37" s="15">
        <f t="shared" si="114"/>
        <v>40261.354173106563</v>
      </c>
      <c r="BP37" s="16">
        <f t="shared" si="37"/>
        <v>32612.125399938846</v>
      </c>
      <c r="BQ37" s="15">
        <f t="shared" si="38"/>
        <v>7649.228773167717</v>
      </c>
      <c r="BR37" s="15">
        <f t="shared" si="39"/>
        <v>4596415.5335711408</v>
      </c>
      <c r="BS37" s="27"/>
      <c r="BT37" s="14">
        <f t="shared" si="76"/>
        <v>33</v>
      </c>
      <c r="BU37" s="15">
        <f t="shared" si="77"/>
        <v>4515098.8901017327</v>
      </c>
      <c r="BV37" s="15">
        <f t="shared" si="115"/>
        <v>40261.354173106563</v>
      </c>
      <c r="BW37" s="16">
        <f t="shared" si="41"/>
        <v>31981.950471553941</v>
      </c>
      <c r="BX37" s="15">
        <f t="shared" si="42"/>
        <v>8279.4037015526228</v>
      </c>
      <c r="BY37" s="15">
        <f t="shared" si="43"/>
        <v>4506819.4864001805</v>
      </c>
      <c r="BZ37" s="27"/>
      <c r="CA37" s="14">
        <f t="shared" si="78"/>
        <v>33</v>
      </c>
      <c r="CB37" s="15">
        <f t="shared" si="79"/>
        <v>4605708.0026256461</v>
      </c>
      <c r="CC37" s="15">
        <f t="shared" si="109"/>
        <v>40261.354173106563</v>
      </c>
      <c r="CD37" s="16">
        <f t="shared" si="45"/>
        <v>32623.765018598326</v>
      </c>
      <c r="CE37" s="15">
        <f t="shared" si="46"/>
        <v>7637.5891545082377</v>
      </c>
      <c r="CF37" s="15">
        <f t="shared" si="47"/>
        <v>4598070.4134711381</v>
      </c>
      <c r="CG37" s="33"/>
      <c r="CH37" s="14">
        <f t="shared" si="80"/>
        <v>33</v>
      </c>
      <c r="CI37" s="15">
        <f t="shared" si="81"/>
        <v>4384737.1136186263</v>
      </c>
      <c r="CJ37" s="15">
        <f t="shared" si="110"/>
        <v>40261.354173106563</v>
      </c>
      <c r="CK37" s="16">
        <f t="shared" si="49"/>
        <v>31058.554554798604</v>
      </c>
      <c r="CL37" s="15">
        <f t="shared" si="50"/>
        <v>9202.7996183079595</v>
      </c>
      <c r="CM37" s="15">
        <f t="shared" si="51"/>
        <v>4375534.3140003188</v>
      </c>
      <c r="CN37" s="27"/>
      <c r="CO37" s="14">
        <f t="shared" si="82"/>
        <v>33</v>
      </c>
      <c r="CP37" s="15">
        <f t="shared" si="83"/>
        <v>3721824.4465975738</v>
      </c>
      <c r="CQ37" s="15">
        <f t="shared" si="111"/>
        <v>40261.354173106563</v>
      </c>
      <c r="CR37" s="16">
        <f t="shared" si="53"/>
        <v>26362.923163399482</v>
      </c>
      <c r="CS37" s="15">
        <f t="shared" si="54"/>
        <v>13898.431009707081</v>
      </c>
      <c r="CT37" s="15">
        <f t="shared" si="55"/>
        <v>3707926.0155878668</v>
      </c>
      <c r="CU37" s="27"/>
      <c r="DB37" s="1"/>
      <c r="DI37" s="1"/>
    </row>
    <row r="38" spans="1:113" ht="15" x14ac:dyDescent="0.25">
      <c r="A38" s="27"/>
      <c r="B38" s="14">
        <f t="shared" si="56"/>
        <v>34</v>
      </c>
      <c r="C38" s="15">
        <f t="shared" si="57"/>
        <v>4820606.5129419528</v>
      </c>
      <c r="D38" s="15">
        <f t="shared" si="0"/>
        <v>40261.354173106563</v>
      </c>
      <c r="E38" s="16">
        <f t="shared" si="1"/>
        <v>34145.962800005502</v>
      </c>
      <c r="F38" s="15">
        <f t="shared" si="2"/>
        <v>6115.3913731010616</v>
      </c>
      <c r="G38" s="15">
        <f t="shared" si="3"/>
        <v>4814491.1215688521</v>
      </c>
      <c r="H38" s="29"/>
      <c r="I38" s="14">
        <f t="shared" ref="I38:I69" si="118">IF(J38="","",I37+1)</f>
        <v>34</v>
      </c>
      <c r="J38" s="15">
        <f t="shared" ref="J38:J69" si="119">IF(N37&lt;1,"",N37)</f>
        <v>3707926.0155878668</v>
      </c>
      <c r="K38" s="15">
        <f t="shared" si="101"/>
        <v>40261.354173106563</v>
      </c>
      <c r="L38" s="16">
        <f t="shared" si="5"/>
        <v>26264.475943747388</v>
      </c>
      <c r="M38" s="15">
        <f t="shared" si="116"/>
        <v>13996.878229359176</v>
      </c>
      <c r="N38" s="15">
        <f t="shared" si="117"/>
        <v>3693929.1373585076</v>
      </c>
      <c r="O38" s="29"/>
      <c r="P38" s="14">
        <f t="shared" si="60"/>
        <v>34</v>
      </c>
      <c r="Q38" s="15">
        <f t="shared" si="61"/>
        <v>4264266.2642649096</v>
      </c>
      <c r="R38" s="15">
        <f t="shared" si="102"/>
        <v>40261.354173106563</v>
      </c>
      <c r="S38" s="16">
        <f t="shared" si="9"/>
        <v>30205.219371876443</v>
      </c>
      <c r="T38" s="15">
        <f t="shared" si="10"/>
        <v>10056.134801230121</v>
      </c>
      <c r="U38" s="15">
        <f t="shared" si="11"/>
        <v>4254210.1294636792</v>
      </c>
      <c r="V38" s="27"/>
      <c r="W38" s="14">
        <f t="shared" si="62"/>
        <v>34</v>
      </c>
      <c r="X38" s="15">
        <f t="shared" si="63"/>
        <v>4661528.1637361823</v>
      </c>
      <c r="Y38" s="15">
        <f t="shared" si="103"/>
        <v>50261.354173106563</v>
      </c>
      <c r="Z38" s="16">
        <f t="shared" si="13"/>
        <v>33019.157826464623</v>
      </c>
      <c r="AA38" s="15">
        <f t="shared" si="14"/>
        <v>17242.19634664194</v>
      </c>
      <c r="AB38" s="15">
        <f t="shared" si="15"/>
        <v>4644285.9673895407</v>
      </c>
      <c r="AC38" s="27"/>
      <c r="AD38" s="14">
        <f t="shared" si="64"/>
        <v>34</v>
      </c>
      <c r="AE38" s="15">
        <f t="shared" si="65"/>
        <v>4502449.8145304145</v>
      </c>
      <c r="AF38" s="15">
        <f t="shared" si="104"/>
        <v>60261.354173106563</v>
      </c>
      <c r="AG38" s="16">
        <f t="shared" si="17"/>
        <v>31892.35285292377</v>
      </c>
      <c r="AH38" s="15">
        <f t="shared" si="18"/>
        <v>28369.001320182793</v>
      </c>
      <c r="AI38" s="15">
        <f t="shared" si="19"/>
        <v>4474080.8132102322</v>
      </c>
      <c r="AJ38" s="29"/>
      <c r="AK38" s="14">
        <f t="shared" si="66"/>
        <v>34</v>
      </c>
      <c r="AL38" s="15">
        <f t="shared" si="67"/>
        <v>4755627.4395218948</v>
      </c>
      <c r="AM38" s="15">
        <f t="shared" si="112"/>
        <v>44388.142975849994</v>
      </c>
      <c r="AN38" s="16">
        <f t="shared" si="21"/>
        <v>33685.69436328009</v>
      </c>
      <c r="AO38" s="15">
        <f t="shared" si="22"/>
        <v>10702.448612569904</v>
      </c>
      <c r="AP38" s="15">
        <f t="shared" si="23"/>
        <v>4744924.990909325</v>
      </c>
      <c r="AQ38" s="29"/>
      <c r="AR38" s="14">
        <f t="shared" si="68"/>
        <v>34</v>
      </c>
      <c r="AS38" s="15">
        <f t="shared" si="69"/>
        <v>4688784.4144346537</v>
      </c>
      <c r="AT38" s="15">
        <f t="shared" si="113"/>
        <v>48716.238549458947</v>
      </c>
      <c r="AU38" s="16">
        <f t="shared" si="25"/>
        <v>33212.2229355788</v>
      </c>
      <c r="AV38" s="15">
        <f t="shared" si="26"/>
        <v>15504.015613880147</v>
      </c>
      <c r="AW38" s="15">
        <f t="shared" si="27"/>
        <v>4673280.3988207737</v>
      </c>
      <c r="AX38" s="29"/>
      <c r="AY38" s="14">
        <f t="shared" si="70"/>
        <v>34</v>
      </c>
      <c r="AZ38" s="15">
        <f t="shared" si="71"/>
        <v>4731010.4657709897</v>
      </c>
      <c r="BA38" s="15">
        <f t="shared" si="105"/>
        <v>40261.354173106563</v>
      </c>
      <c r="BB38" s="16">
        <f t="shared" si="29"/>
        <v>33511.324132544512</v>
      </c>
      <c r="BC38" s="15">
        <f t="shared" si="30"/>
        <v>6750.030040562051</v>
      </c>
      <c r="BD38" s="15">
        <f t="shared" si="31"/>
        <v>4724260.4357304275</v>
      </c>
      <c r="BE38" s="27"/>
      <c r="BF38" s="14">
        <f t="shared" si="72"/>
        <v>34</v>
      </c>
      <c r="BG38" s="15">
        <f t="shared" si="73"/>
        <v>4641414.4186000312</v>
      </c>
      <c r="BH38" s="15">
        <f t="shared" si="106"/>
        <v>40261.354173106563</v>
      </c>
      <c r="BI38" s="16">
        <f t="shared" si="33"/>
        <v>32876.685465083559</v>
      </c>
      <c r="BJ38" s="15">
        <f t="shared" si="34"/>
        <v>7384.668708023004</v>
      </c>
      <c r="BK38" s="15">
        <f t="shared" si="35"/>
        <v>4634029.7498920085</v>
      </c>
      <c r="BL38" s="27"/>
      <c r="BM38" s="14">
        <f t="shared" si="74"/>
        <v>34</v>
      </c>
      <c r="BN38" s="15">
        <f t="shared" si="75"/>
        <v>4596415.5335711408</v>
      </c>
      <c r="BO38" s="15">
        <f t="shared" si="114"/>
        <v>40261.354173106563</v>
      </c>
      <c r="BP38" s="16">
        <f t="shared" si="37"/>
        <v>32557.94336279558</v>
      </c>
      <c r="BQ38" s="15">
        <f t="shared" si="38"/>
        <v>7703.4108103109829</v>
      </c>
      <c r="BR38" s="15">
        <f t="shared" si="39"/>
        <v>4588712.1227608295</v>
      </c>
      <c r="BS38" s="27"/>
      <c r="BT38" s="14">
        <f t="shared" si="76"/>
        <v>34</v>
      </c>
      <c r="BU38" s="15">
        <f t="shared" si="77"/>
        <v>4506819.4864001805</v>
      </c>
      <c r="BV38" s="15">
        <f t="shared" si="115"/>
        <v>40261.354173106563</v>
      </c>
      <c r="BW38" s="16">
        <f t="shared" si="41"/>
        <v>31923.304695334613</v>
      </c>
      <c r="BX38" s="15">
        <f t="shared" si="42"/>
        <v>8338.0494777719505</v>
      </c>
      <c r="BY38" s="15">
        <f t="shared" si="43"/>
        <v>4498481.4369224086</v>
      </c>
      <c r="BZ38" s="27"/>
      <c r="CA38" s="14">
        <f t="shared" si="78"/>
        <v>34</v>
      </c>
      <c r="CB38" s="15">
        <f t="shared" si="79"/>
        <v>4598070.4134711381</v>
      </c>
      <c r="CC38" s="15">
        <f t="shared" si="109"/>
        <v>40261.354173106563</v>
      </c>
      <c r="CD38" s="16">
        <f t="shared" si="45"/>
        <v>32569.665428753891</v>
      </c>
      <c r="CE38" s="15">
        <f t="shared" si="46"/>
        <v>7691.6887443526721</v>
      </c>
      <c r="CF38" s="15">
        <f t="shared" si="47"/>
        <v>4590378.724726785</v>
      </c>
      <c r="CG38" s="33"/>
      <c r="CH38" s="14">
        <f t="shared" si="80"/>
        <v>34</v>
      </c>
      <c r="CI38" s="15">
        <f t="shared" si="81"/>
        <v>4375534.3140003188</v>
      </c>
      <c r="CJ38" s="15">
        <f t="shared" si="110"/>
        <v>40261.354173106563</v>
      </c>
      <c r="CK38" s="16">
        <f t="shared" si="49"/>
        <v>30993.368057502259</v>
      </c>
      <c r="CL38" s="15">
        <f t="shared" si="50"/>
        <v>9267.9861156043044</v>
      </c>
      <c r="CM38" s="15">
        <f t="shared" si="51"/>
        <v>4366266.3278847141</v>
      </c>
      <c r="CN38" s="27"/>
      <c r="CO38" s="14">
        <f t="shared" si="82"/>
        <v>34</v>
      </c>
      <c r="CP38" s="15">
        <f t="shared" si="83"/>
        <v>3707926.0155878668</v>
      </c>
      <c r="CQ38" s="15">
        <f t="shared" si="111"/>
        <v>40261.354173106563</v>
      </c>
      <c r="CR38" s="16">
        <f t="shared" si="53"/>
        <v>26264.475943747388</v>
      </c>
      <c r="CS38" s="15">
        <f t="shared" si="54"/>
        <v>13996.878229359176</v>
      </c>
      <c r="CT38" s="15">
        <f t="shared" si="55"/>
        <v>3693929.1373585076</v>
      </c>
      <c r="CU38" s="27"/>
      <c r="DB38" s="1"/>
      <c r="DI38" s="1"/>
    </row>
    <row r="39" spans="1:113" ht="15" x14ac:dyDescent="0.25">
      <c r="A39" s="27"/>
      <c r="B39" s="14">
        <f t="shared" si="56"/>
        <v>35</v>
      </c>
      <c r="C39" s="15">
        <f t="shared" si="57"/>
        <v>4814491.1215688521</v>
      </c>
      <c r="D39" s="15">
        <f t="shared" si="0"/>
        <v>40261.354173106563</v>
      </c>
      <c r="E39" s="16">
        <f t="shared" si="1"/>
        <v>34102.64544444604</v>
      </c>
      <c r="F39" s="15">
        <f t="shared" si="2"/>
        <v>6158.7087286605238</v>
      </c>
      <c r="G39" s="15">
        <f t="shared" si="3"/>
        <v>4808332.4128401913</v>
      </c>
      <c r="H39" s="29"/>
      <c r="I39" s="14">
        <f t="shared" si="118"/>
        <v>35</v>
      </c>
      <c r="J39" s="15">
        <f t="shared" si="119"/>
        <v>3693929.1373585076</v>
      </c>
      <c r="K39" s="15">
        <f t="shared" si="101"/>
        <v>40261.354173106563</v>
      </c>
      <c r="L39" s="16">
        <f t="shared" si="5"/>
        <v>26165.331389622763</v>
      </c>
      <c r="M39" s="15">
        <f t="shared" si="116"/>
        <v>14096.022783483801</v>
      </c>
      <c r="N39" s="15">
        <f t="shared" si="117"/>
        <v>3679833.1145750238</v>
      </c>
      <c r="O39" s="29"/>
      <c r="P39" s="14">
        <f t="shared" si="60"/>
        <v>35</v>
      </c>
      <c r="Q39" s="15">
        <f t="shared" si="61"/>
        <v>4254210.1294636792</v>
      </c>
      <c r="R39" s="15">
        <f t="shared" si="102"/>
        <v>40261.354173106563</v>
      </c>
      <c r="S39" s="16">
        <f t="shared" si="9"/>
        <v>30133.98841703439</v>
      </c>
      <c r="T39" s="15">
        <f t="shared" si="10"/>
        <v>10127.365756072173</v>
      </c>
      <c r="U39" s="15">
        <f t="shared" si="11"/>
        <v>4244082.7637076071</v>
      </c>
      <c r="V39" s="27"/>
      <c r="W39" s="14">
        <f t="shared" si="62"/>
        <v>35</v>
      </c>
      <c r="X39" s="15">
        <f t="shared" si="63"/>
        <v>4644285.9673895407</v>
      </c>
      <c r="Y39" s="15">
        <f t="shared" si="103"/>
        <v>50261.354173106563</v>
      </c>
      <c r="Z39" s="16">
        <f t="shared" si="13"/>
        <v>32897.025602342583</v>
      </c>
      <c r="AA39" s="15">
        <f t="shared" si="14"/>
        <v>17364.328570763981</v>
      </c>
      <c r="AB39" s="15">
        <f t="shared" si="15"/>
        <v>4626921.6388187772</v>
      </c>
      <c r="AC39" s="27"/>
      <c r="AD39" s="14">
        <f t="shared" si="64"/>
        <v>35</v>
      </c>
      <c r="AE39" s="15">
        <f t="shared" si="65"/>
        <v>4474080.8132102322</v>
      </c>
      <c r="AF39" s="15">
        <f t="shared" si="104"/>
        <v>60261.354173106563</v>
      </c>
      <c r="AG39" s="16">
        <f t="shared" si="17"/>
        <v>31691.405760239144</v>
      </c>
      <c r="AH39" s="15">
        <f t="shared" si="18"/>
        <v>28569.948412867419</v>
      </c>
      <c r="AI39" s="15">
        <f t="shared" si="19"/>
        <v>4445510.8647973649</v>
      </c>
      <c r="AJ39" s="29"/>
      <c r="AK39" s="14">
        <f t="shared" si="66"/>
        <v>35</v>
      </c>
      <c r="AL39" s="15">
        <f t="shared" si="67"/>
        <v>4744924.990909325</v>
      </c>
      <c r="AM39" s="15">
        <f t="shared" si="112"/>
        <v>44388.142975849994</v>
      </c>
      <c r="AN39" s="16">
        <f t="shared" si="21"/>
        <v>33609.885352274381</v>
      </c>
      <c r="AO39" s="15">
        <f t="shared" si="22"/>
        <v>10778.257623575613</v>
      </c>
      <c r="AP39" s="15">
        <f t="shared" si="23"/>
        <v>4734146.7332857493</v>
      </c>
      <c r="AQ39" s="29"/>
      <c r="AR39" s="14">
        <f t="shared" si="68"/>
        <v>35</v>
      </c>
      <c r="AS39" s="15">
        <f t="shared" si="69"/>
        <v>4673280.3988207737</v>
      </c>
      <c r="AT39" s="15">
        <f t="shared" si="113"/>
        <v>48716.238549458947</v>
      </c>
      <c r="AU39" s="16">
        <f t="shared" si="25"/>
        <v>33102.402824980483</v>
      </c>
      <c r="AV39" s="15">
        <f t="shared" si="26"/>
        <v>15613.835724478464</v>
      </c>
      <c r="AW39" s="15">
        <f t="shared" si="27"/>
        <v>4657666.5630962951</v>
      </c>
      <c r="AX39" s="29"/>
      <c r="AY39" s="14">
        <f t="shared" si="70"/>
        <v>35</v>
      </c>
      <c r="AZ39" s="15">
        <f t="shared" si="71"/>
        <v>4724260.4357304275</v>
      </c>
      <c r="BA39" s="15">
        <f t="shared" si="105"/>
        <v>40261.354173106563</v>
      </c>
      <c r="BB39" s="16">
        <f t="shared" si="29"/>
        <v>33463.511419757197</v>
      </c>
      <c r="BC39" s="15">
        <f t="shared" si="30"/>
        <v>6797.8427533493668</v>
      </c>
      <c r="BD39" s="15">
        <f t="shared" si="31"/>
        <v>4717462.5929770777</v>
      </c>
      <c r="BE39" s="27"/>
      <c r="BF39" s="14">
        <f t="shared" si="72"/>
        <v>35</v>
      </c>
      <c r="BG39" s="15">
        <f t="shared" si="73"/>
        <v>4634029.7498920085</v>
      </c>
      <c r="BH39" s="15">
        <f t="shared" si="106"/>
        <v>40261.354173106563</v>
      </c>
      <c r="BI39" s="16">
        <f t="shared" si="33"/>
        <v>32824.377395068397</v>
      </c>
      <c r="BJ39" s="15">
        <f t="shared" si="34"/>
        <v>7436.9767780381662</v>
      </c>
      <c r="BK39" s="15">
        <f t="shared" si="35"/>
        <v>4626592.7731139706</v>
      </c>
      <c r="BL39" s="27"/>
      <c r="BM39" s="14">
        <f t="shared" si="74"/>
        <v>35</v>
      </c>
      <c r="BN39" s="15">
        <f t="shared" si="75"/>
        <v>4588712.1227608295</v>
      </c>
      <c r="BO39" s="15">
        <f t="shared" si="114"/>
        <v>40261.354173106563</v>
      </c>
      <c r="BP39" s="16">
        <f t="shared" si="37"/>
        <v>32503.377536222542</v>
      </c>
      <c r="BQ39" s="15">
        <f t="shared" si="38"/>
        <v>7757.976636884021</v>
      </c>
      <c r="BR39" s="15">
        <f t="shared" si="39"/>
        <v>4580954.1461239457</v>
      </c>
      <c r="BS39" s="27"/>
      <c r="BT39" s="14">
        <f t="shared" si="76"/>
        <v>35</v>
      </c>
      <c r="BU39" s="15">
        <f t="shared" si="77"/>
        <v>4498481.4369224086</v>
      </c>
      <c r="BV39" s="15">
        <f t="shared" si="115"/>
        <v>40261.354173106563</v>
      </c>
      <c r="BW39" s="16">
        <f t="shared" si="41"/>
        <v>31864.243511533725</v>
      </c>
      <c r="BX39" s="15">
        <f t="shared" si="42"/>
        <v>8397.1106615728386</v>
      </c>
      <c r="BY39" s="15">
        <f t="shared" si="43"/>
        <v>4490084.3262608359</v>
      </c>
      <c r="BZ39" s="27"/>
      <c r="CA39" s="14">
        <f t="shared" si="78"/>
        <v>35</v>
      </c>
      <c r="CB39" s="15">
        <f t="shared" si="79"/>
        <v>4590378.724726785</v>
      </c>
      <c r="CC39" s="15">
        <f t="shared" si="109"/>
        <v>40261.354173106563</v>
      </c>
      <c r="CD39" s="16">
        <f t="shared" si="45"/>
        <v>32515.182633481392</v>
      </c>
      <c r="CE39" s="15">
        <f t="shared" si="46"/>
        <v>7746.1715396251711</v>
      </c>
      <c r="CF39" s="15">
        <f t="shared" si="47"/>
        <v>4582632.5531871598</v>
      </c>
      <c r="CG39" s="33"/>
      <c r="CH39" s="14">
        <f t="shared" si="80"/>
        <v>35</v>
      </c>
      <c r="CI39" s="15">
        <f t="shared" si="81"/>
        <v>4366266.3278847141</v>
      </c>
      <c r="CJ39" s="15">
        <f t="shared" si="110"/>
        <v>40261.354173106563</v>
      </c>
      <c r="CK39" s="16">
        <f t="shared" si="49"/>
        <v>30927.719822516727</v>
      </c>
      <c r="CL39" s="15">
        <f t="shared" si="50"/>
        <v>9333.6343505898367</v>
      </c>
      <c r="CM39" s="15">
        <f t="shared" si="51"/>
        <v>4356932.6935341246</v>
      </c>
      <c r="CN39" s="27"/>
      <c r="CO39" s="14">
        <f t="shared" si="82"/>
        <v>35</v>
      </c>
      <c r="CP39" s="15">
        <f t="shared" si="83"/>
        <v>3693929.1373585076</v>
      </c>
      <c r="CQ39" s="15">
        <f t="shared" si="111"/>
        <v>40261.354173106563</v>
      </c>
      <c r="CR39" s="16">
        <f t="shared" si="53"/>
        <v>26165.331389622763</v>
      </c>
      <c r="CS39" s="15">
        <f t="shared" si="54"/>
        <v>14096.022783483801</v>
      </c>
      <c r="CT39" s="15">
        <f t="shared" si="55"/>
        <v>3679833.1145750238</v>
      </c>
      <c r="CU39" s="27"/>
      <c r="DB39" s="1"/>
      <c r="DI39" s="1"/>
    </row>
    <row r="40" spans="1:113" ht="15" x14ac:dyDescent="0.25">
      <c r="A40" s="27"/>
      <c r="B40" s="17">
        <f t="shared" si="56"/>
        <v>36</v>
      </c>
      <c r="C40" s="18">
        <f t="shared" si="57"/>
        <v>4808332.4128401913</v>
      </c>
      <c r="D40" s="18">
        <f t="shared" si="0"/>
        <v>40261.354173106563</v>
      </c>
      <c r="E40" s="19">
        <f t="shared" si="1"/>
        <v>34059.02125761802</v>
      </c>
      <c r="F40" s="18">
        <f t="shared" si="2"/>
        <v>6202.3329154885432</v>
      </c>
      <c r="G40" s="18">
        <f t="shared" si="3"/>
        <v>4802130.0799247026</v>
      </c>
      <c r="H40" s="29"/>
      <c r="I40" s="17">
        <f t="shared" si="118"/>
        <v>36</v>
      </c>
      <c r="J40" s="18">
        <f t="shared" si="119"/>
        <v>3679833.1145750238</v>
      </c>
      <c r="K40" s="18">
        <f>IF(J40="","",-PMT(J$2/1200,N$2,L$2))+$L$2*0.1</f>
        <v>540261.35417310661</v>
      </c>
      <c r="L40" s="19">
        <f t="shared" si="5"/>
        <v>26065.484561573085</v>
      </c>
      <c r="M40" s="18">
        <f t="shared" si="116"/>
        <v>514195.86961153353</v>
      </c>
      <c r="N40" s="18">
        <f t="shared" si="117"/>
        <v>3165637.2449634904</v>
      </c>
      <c r="O40" s="29"/>
      <c r="P40" s="17">
        <f t="shared" si="60"/>
        <v>36</v>
      </c>
      <c r="Q40" s="18">
        <f t="shared" si="61"/>
        <v>4244082.7637076071</v>
      </c>
      <c r="R40" s="18">
        <f>IF(Q40="","",-PMT(Q$2/1200,U$2,S$2))+$S$2*0.05</f>
        <v>290261.35417310655</v>
      </c>
      <c r="S40" s="19">
        <f t="shared" si="9"/>
        <v>30062.252909595551</v>
      </c>
      <c r="T40" s="18">
        <f t="shared" si="10"/>
        <v>260199.10126351099</v>
      </c>
      <c r="U40" s="18">
        <f t="shared" si="11"/>
        <v>3983883.6624440961</v>
      </c>
      <c r="V40" s="27"/>
      <c r="W40" s="17">
        <f t="shared" si="62"/>
        <v>36</v>
      </c>
      <c r="X40" s="18">
        <f t="shared" si="63"/>
        <v>4626921.6388187772</v>
      </c>
      <c r="Y40" s="18">
        <f t="shared" si="103"/>
        <v>50261.354173106563</v>
      </c>
      <c r="Z40" s="19">
        <f t="shared" si="13"/>
        <v>32774.028274966338</v>
      </c>
      <c r="AA40" s="18">
        <f t="shared" si="14"/>
        <v>17487.325898140225</v>
      </c>
      <c r="AB40" s="18">
        <f t="shared" si="15"/>
        <v>4609434.3129206365</v>
      </c>
      <c r="AC40" s="27"/>
      <c r="AD40" s="17">
        <f t="shared" si="64"/>
        <v>36</v>
      </c>
      <c r="AE40" s="18">
        <f t="shared" si="65"/>
        <v>4445510.8647973649</v>
      </c>
      <c r="AF40" s="18">
        <f t="shared" si="104"/>
        <v>60261.354173106563</v>
      </c>
      <c r="AG40" s="19">
        <f t="shared" si="17"/>
        <v>31489.035292314671</v>
      </c>
      <c r="AH40" s="18">
        <f t="shared" si="18"/>
        <v>28772.318880791892</v>
      </c>
      <c r="AI40" s="18">
        <f t="shared" si="19"/>
        <v>4416738.5459165731</v>
      </c>
      <c r="AJ40" s="29"/>
      <c r="AK40" s="17">
        <f t="shared" si="66"/>
        <v>36</v>
      </c>
      <c r="AL40" s="18">
        <f t="shared" si="67"/>
        <v>4734146.7332857493</v>
      </c>
      <c r="AM40" s="18">
        <f t="shared" si="112"/>
        <v>44388.142975849994</v>
      </c>
      <c r="AN40" s="19">
        <f t="shared" si="21"/>
        <v>33533.539360774063</v>
      </c>
      <c r="AO40" s="18">
        <f t="shared" si="22"/>
        <v>10854.603615075932</v>
      </c>
      <c r="AP40" s="18">
        <f t="shared" si="23"/>
        <v>4723292.129670673</v>
      </c>
      <c r="AQ40" s="29"/>
      <c r="AR40" s="17">
        <f t="shared" si="68"/>
        <v>36</v>
      </c>
      <c r="AS40" s="18">
        <f t="shared" si="69"/>
        <v>4657666.5630962951</v>
      </c>
      <c r="AT40" s="18">
        <f t="shared" si="113"/>
        <v>48716.238549458947</v>
      </c>
      <c r="AU40" s="19">
        <f t="shared" si="25"/>
        <v>32991.804821932092</v>
      </c>
      <c r="AV40" s="18">
        <f t="shared" si="26"/>
        <v>15724.433727526855</v>
      </c>
      <c r="AW40" s="18">
        <f t="shared" si="27"/>
        <v>4641942.1293687681</v>
      </c>
      <c r="AX40" s="29"/>
      <c r="AY40" s="17">
        <f t="shared" si="70"/>
        <v>36</v>
      </c>
      <c r="AZ40" s="18">
        <f t="shared" si="71"/>
        <v>4717462.5929770777</v>
      </c>
      <c r="BA40" s="18">
        <f>IF(AZ40="","",-PMT(AZ$2/1200,BD$2,BB$2))+BA5</f>
        <v>80522.708346213127</v>
      </c>
      <c r="BB40" s="19">
        <f t="shared" si="29"/>
        <v>33415.360033587633</v>
      </c>
      <c r="BC40" s="18">
        <f t="shared" si="30"/>
        <v>47107.348312625494</v>
      </c>
      <c r="BD40" s="18">
        <f t="shared" si="31"/>
        <v>4670355.244664452</v>
      </c>
      <c r="BE40" s="27"/>
      <c r="BF40" s="17">
        <f t="shared" si="72"/>
        <v>36</v>
      </c>
      <c r="BG40" s="18">
        <f t="shared" si="73"/>
        <v>4626592.7731139706</v>
      </c>
      <c r="BH40" s="18">
        <f>IF(BG40="","",-PMT(BG$2/1200,BK$2,BI$2))+$BH$5*2</f>
        <v>120784.06251931969</v>
      </c>
      <c r="BI40" s="19">
        <f t="shared" si="33"/>
        <v>32771.698809557289</v>
      </c>
      <c r="BJ40" s="18">
        <f t="shared" si="34"/>
        <v>88012.363709762401</v>
      </c>
      <c r="BK40" s="18">
        <f t="shared" si="35"/>
        <v>4538580.409404208</v>
      </c>
      <c r="BL40" s="27"/>
      <c r="BM40" s="17">
        <f t="shared" si="74"/>
        <v>36</v>
      </c>
      <c r="BN40" s="18">
        <f t="shared" si="75"/>
        <v>4580954.1461239457</v>
      </c>
      <c r="BO40" s="18">
        <f>IF(BN40="","",-PMT(BN$2/1200,BR$2,BP$2))+$BO$5</f>
        <v>80522.708346213127</v>
      </c>
      <c r="BP40" s="19">
        <f t="shared" si="37"/>
        <v>32448.425201711281</v>
      </c>
      <c r="BQ40" s="18">
        <f t="shared" si="38"/>
        <v>48074.283144501846</v>
      </c>
      <c r="BR40" s="18">
        <f t="shared" si="39"/>
        <v>4532879.8629794437</v>
      </c>
      <c r="BS40" s="27"/>
      <c r="BT40" s="17">
        <f t="shared" si="76"/>
        <v>36</v>
      </c>
      <c r="BU40" s="18">
        <f t="shared" si="77"/>
        <v>4490084.3262608359</v>
      </c>
      <c r="BV40" s="18">
        <f>IF(BU40="","",-PMT(BU$2/1200,BY$2,BW$2))+($BV$5*2)</f>
        <v>120784.06251931969</v>
      </c>
      <c r="BW40" s="19">
        <f t="shared" si="41"/>
        <v>31804.763977680919</v>
      </c>
      <c r="BX40" s="18">
        <f t="shared" si="42"/>
        <v>88979.298541638767</v>
      </c>
      <c r="BY40" s="18">
        <f t="shared" si="43"/>
        <v>4401105.0277191969</v>
      </c>
      <c r="BZ40" s="27"/>
      <c r="CA40" s="17">
        <f t="shared" si="78"/>
        <v>36</v>
      </c>
      <c r="CB40" s="18">
        <f t="shared" si="79"/>
        <v>4582632.5531871598</v>
      </c>
      <c r="CC40" s="18">
        <f>IF(CB40="","",-PMT(CB$2/1200,CF$2,CD$2))+100000</f>
        <v>140261.35417310655</v>
      </c>
      <c r="CD40" s="19">
        <f t="shared" si="45"/>
        <v>32460.313918409051</v>
      </c>
      <c r="CE40" s="18">
        <f t="shared" si="46"/>
        <v>107801.04025469749</v>
      </c>
      <c r="CF40" s="18">
        <f t="shared" si="47"/>
        <v>4474831.5129324626</v>
      </c>
      <c r="CG40" s="33"/>
      <c r="CH40" s="17">
        <f t="shared" si="80"/>
        <v>36</v>
      </c>
      <c r="CI40" s="18">
        <f t="shared" si="81"/>
        <v>4356932.6935341246</v>
      </c>
      <c r="CJ40" s="18">
        <f>IF(CI40="","",-PMT(CI$2/1200,CM$2,CK$2))+200000</f>
        <v>240261.35417310655</v>
      </c>
      <c r="CK40" s="19">
        <f t="shared" si="49"/>
        <v>30861.606579200048</v>
      </c>
      <c r="CL40" s="18">
        <f t="shared" si="50"/>
        <v>209399.7475939065</v>
      </c>
      <c r="CM40" s="18">
        <f t="shared" si="51"/>
        <v>4147532.9459402179</v>
      </c>
      <c r="CN40" s="27"/>
      <c r="CO40" s="17">
        <f t="shared" si="82"/>
        <v>36</v>
      </c>
      <c r="CP40" s="18">
        <f t="shared" si="83"/>
        <v>3679833.1145750238</v>
      </c>
      <c r="CQ40" s="18">
        <f>IF(CP40="","",-PMT(CP$2/1200,CT$2,CR$2))+500000</f>
        <v>540261.35417310661</v>
      </c>
      <c r="CR40" s="19">
        <f t="shared" si="53"/>
        <v>26065.484561573085</v>
      </c>
      <c r="CS40" s="18">
        <f t="shared" si="54"/>
        <v>514195.86961153353</v>
      </c>
      <c r="CT40" s="18">
        <f t="shared" si="55"/>
        <v>3165637.2449634904</v>
      </c>
      <c r="CU40" s="27"/>
      <c r="DB40" s="1"/>
      <c r="DI40" s="1"/>
    </row>
    <row r="41" spans="1:113" ht="15" x14ac:dyDescent="0.25">
      <c r="A41" s="27"/>
      <c r="B41" s="14">
        <f t="shared" si="56"/>
        <v>37</v>
      </c>
      <c r="C41" s="15">
        <f t="shared" si="57"/>
        <v>4802130.0799247026</v>
      </c>
      <c r="D41" s="15">
        <f t="shared" si="0"/>
        <v>40261.354173106563</v>
      </c>
      <c r="E41" s="16">
        <f t="shared" si="1"/>
        <v>34015.088066133314</v>
      </c>
      <c r="F41" s="15">
        <f t="shared" si="2"/>
        <v>6246.2661069732494</v>
      </c>
      <c r="G41" s="15">
        <f t="shared" si="3"/>
        <v>4795883.8138177292</v>
      </c>
      <c r="H41" s="29"/>
      <c r="I41" s="14">
        <f t="shared" si="118"/>
        <v>37</v>
      </c>
      <c r="J41" s="15">
        <f t="shared" si="119"/>
        <v>3165637.2449634904</v>
      </c>
      <c r="K41" s="15">
        <f t="shared" ref="K41:K51" si="120">IF(J41="","",-PMT(J$2/1200,N$2,L$2))</f>
        <v>40261.354173106563</v>
      </c>
      <c r="L41" s="16">
        <f t="shared" si="5"/>
        <v>22423.263818491389</v>
      </c>
      <c r="M41" s="15">
        <f t="shared" si="116"/>
        <v>17838.090354615175</v>
      </c>
      <c r="N41" s="15">
        <f t="shared" si="117"/>
        <v>3147799.154608875</v>
      </c>
      <c r="O41" s="29"/>
      <c r="P41" s="14">
        <f t="shared" si="60"/>
        <v>37</v>
      </c>
      <c r="Q41" s="15">
        <f t="shared" si="61"/>
        <v>3983883.6624440961</v>
      </c>
      <c r="R41" s="15">
        <f t="shared" ref="R41:R51" si="121">IF(Q41="","",-PMT(Q$2/1200,U$2,S$2))</f>
        <v>40261.354173106563</v>
      </c>
      <c r="S41" s="16">
        <f t="shared" si="9"/>
        <v>28219.175942312348</v>
      </c>
      <c r="T41" s="15">
        <f t="shared" si="10"/>
        <v>12042.178230794216</v>
      </c>
      <c r="U41" s="15">
        <f t="shared" si="11"/>
        <v>3971841.4842133019</v>
      </c>
      <c r="V41" s="27"/>
      <c r="W41" s="14">
        <f t="shared" si="62"/>
        <v>37</v>
      </c>
      <c r="X41" s="15">
        <f t="shared" si="63"/>
        <v>4609434.3129206365</v>
      </c>
      <c r="Y41" s="15">
        <f t="shared" ref="Y41:Y52" si="122">IF(X41="","",-PMT(X$2/1200,AB$2,Z$2))+15000</f>
        <v>55261.354173106563</v>
      </c>
      <c r="Z41" s="16">
        <f t="shared" si="13"/>
        <v>32650.159716521172</v>
      </c>
      <c r="AA41" s="15">
        <f t="shared" si="14"/>
        <v>22611.194456585392</v>
      </c>
      <c r="AB41" s="15">
        <f t="shared" si="15"/>
        <v>4586823.1184640508</v>
      </c>
      <c r="AC41" s="27"/>
      <c r="AD41" s="14">
        <f t="shared" si="64"/>
        <v>37</v>
      </c>
      <c r="AE41" s="15">
        <f t="shared" si="65"/>
        <v>4416738.5459165731</v>
      </c>
      <c r="AF41" s="15">
        <f t="shared" ref="AF41:AF52" si="123">IF(AE41="","",-PMT(AE$2/1200,AI$2,AG$2))+30000</f>
        <v>70261.354173106563</v>
      </c>
      <c r="AG41" s="16">
        <f t="shared" si="17"/>
        <v>31285.231366909058</v>
      </c>
      <c r="AH41" s="15">
        <f t="shared" si="18"/>
        <v>38976.122806197505</v>
      </c>
      <c r="AI41" s="15">
        <f t="shared" si="19"/>
        <v>4377762.4231103752</v>
      </c>
      <c r="AJ41" s="29"/>
      <c r="AK41" s="14">
        <f t="shared" si="66"/>
        <v>37</v>
      </c>
      <c r="AL41" s="15">
        <f t="shared" si="67"/>
        <v>4723292.129670673</v>
      </c>
      <c r="AM41" s="15">
        <f>AM40*105%</f>
        <v>46607.550124642497</v>
      </c>
      <c r="AN41" s="16">
        <f t="shared" si="21"/>
        <v>33456.65258516727</v>
      </c>
      <c r="AO41" s="15">
        <f t="shared" si="22"/>
        <v>13150.897539475227</v>
      </c>
      <c r="AP41" s="15">
        <f t="shared" si="23"/>
        <v>4710141.232131198</v>
      </c>
      <c r="AQ41" s="29"/>
      <c r="AR41" s="14">
        <f t="shared" si="68"/>
        <v>37</v>
      </c>
      <c r="AS41" s="15">
        <f t="shared" si="69"/>
        <v>4641942.1293687681</v>
      </c>
      <c r="AT41" s="15">
        <f>AT40*1.1</f>
        <v>53587.862404404848</v>
      </c>
      <c r="AU41" s="16">
        <f t="shared" si="25"/>
        <v>32880.423416362108</v>
      </c>
      <c r="AV41" s="15">
        <f t="shared" si="26"/>
        <v>20707.438988042741</v>
      </c>
      <c r="AW41" s="15">
        <f t="shared" si="27"/>
        <v>4621234.6903807251</v>
      </c>
      <c r="AX41" s="29"/>
      <c r="AY41" s="14">
        <f t="shared" si="70"/>
        <v>37</v>
      </c>
      <c r="AZ41" s="15">
        <f t="shared" si="71"/>
        <v>4670355.244664452</v>
      </c>
      <c r="BA41" s="15">
        <f t="shared" ref="BA41:BA51" si="124">IF(AZ41="","",-PMT(AZ$2/1200,BD$2,BB$2))</f>
        <v>40261.354173106563</v>
      </c>
      <c r="BB41" s="16">
        <f t="shared" si="29"/>
        <v>33081.682983039864</v>
      </c>
      <c r="BC41" s="15">
        <f t="shared" si="30"/>
        <v>7179.6711900666996</v>
      </c>
      <c r="BD41" s="15">
        <f t="shared" si="31"/>
        <v>4663175.5734743858</v>
      </c>
      <c r="BE41" s="27"/>
      <c r="BF41" s="14">
        <f t="shared" si="72"/>
        <v>37</v>
      </c>
      <c r="BG41" s="15">
        <f t="shared" si="73"/>
        <v>4538580.409404208</v>
      </c>
      <c r="BH41" s="15">
        <f t="shared" ref="BH41:BH51" si="125">IF(BG41="","",-PMT(BG$2/1200,BK$2,BI$2))</f>
        <v>40261.354173106563</v>
      </c>
      <c r="BI41" s="16">
        <f t="shared" si="33"/>
        <v>32148.277899946472</v>
      </c>
      <c r="BJ41" s="15">
        <f t="shared" si="34"/>
        <v>8113.0762731600917</v>
      </c>
      <c r="BK41" s="15">
        <f t="shared" si="35"/>
        <v>4530467.3331310479</v>
      </c>
      <c r="BL41" s="27"/>
      <c r="BM41" s="14">
        <f t="shared" si="74"/>
        <v>37</v>
      </c>
      <c r="BN41" s="15">
        <f t="shared" si="75"/>
        <v>4532879.8629794437</v>
      </c>
      <c r="BO41" s="15">
        <f t="shared" ref="BO41:BO45" si="126">IF(BN41="","",-PMT(BN$2/1200,BR$2,BP$2))</f>
        <v>40261.354173106563</v>
      </c>
      <c r="BP41" s="16">
        <f t="shared" si="37"/>
        <v>32107.899029437725</v>
      </c>
      <c r="BQ41" s="15">
        <f t="shared" si="38"/>
        <v>8153.455143668838</v>
      </c>
      <c r="BR41" s="15">
        <f t="shared" si="39"/>
        <v>4524726.4078357751</v>
      </c>
      <c r="BS41" s="27"/>
      <c r="BT41" s="14">
        <f t="shared" si="76"/>
        <v>37</v>
      </c>
      <c r="BU41" s="15">
        <f t="shared" si="77"/>
        <v>4401105.0277191969</v>
      </c>
      <c r="BV41" s="15">
        <f t="shared" ref="BV41:BV45" si="127">IF(BU41="","",-PMT(BU$2/1200,BY$2,BW$2))</f>
        <v>40261.354173106563</v>
      </c>
      <c r="BW41" s="16">
        <f t="shared" si="41"/>
        <v>31174.493946344312</v>
      </c>
      <c r="BX41" s="15">
        <f t="shared" si="42"/>
        <v>9086.8602267622518</v>
      </c>
      <c r="BY41" s="15">
        <f t="shared" si="43"/>
        <v>4392018.1674924344</v>
      </c>
      <c r="BZ41" s="27"/>
      <c r="CA41" s="14">
        <f t="shared" si="78"/>
        <v>37</v>
      </c>
      <c r="CB41" s="15">
        <f t="shared" si="79"/>
        <v>4474831.5129324626</v>
      </c>
      <c r="CC41" s="15">
        <f t="shared" ref="CC41:CC51" si="128">IF(CB41="","",-PMT(CB$2/1200,CF$2,CD$2))</f>
        <v>40261.354173106563</v>
      </c>
      <c r="CD41" s="16">
        <f t="shared" si="45"/>
        <v>31696.723216604943</v>
      </c>
      <c r="CE41" s="15">
        <f t="shared" si="46"/>
        <v>8564.6309565016199</v>
      </c>
      <c r="CF41" s="15">
        <f t="shared" si="47"/>
        <v>4466266.8819759609</v>
      </c>
      <c r="CG41" s="33"/>
      <c r="CH41" s="14">
        <f t="shared" si="80"/>
        <v>37</v>
      </c>
      <c r="CI41" s="15">
        <f t="shared" si="81"/>
        <v>4147532.9459402179</v>
      </c>
      <c r="CJ41" s="15">
        <f t="shared" ref="CJ41:CJ51" si="129">IF(CI41="","",-PMT(CI$2/1200,CM$2,CK$2))</f>
        <v>40261.354173106563</v>
      </c>
      <c r="CK41" s="16">
        <f t="shared" si="49"/>
        <v>29378.35836707654</v>
      </c>
      <c r="CL41" s="15">
        <f t="shared" si="50"/>
        <v>10882.995806030023</v>
      </c>
      <c r="CM41" s="15">
        <f t="shared" si="51"/>
        <v>4136649.9501341879</v>
      </c>
      <c r="CN41" s="27"/>
      <c r="CO41" s="14">
        <f t="shared" si="82"/>
        <v>37</v>
      </c>
      <c r="CP41" s="15">
        <f t="shared" si="83"/>
        <v>3165637.2449634904</v>
      </c>
      <c r="CQ41" s="15">
        <f t="shared" ref="CQ41:CQ51" si="130">IF(CP41="","",-PMT(CP$2/1200,CT$2,CR$2))</f>
        <v>40261.354173106563</v>
      </c>
      <c r="CR41" s="16">
        <f t="shared" si="53"/>
        <v>22423.263818491389</v>
      </c>
      <c r="CS41" s="15">
        <f t="shared" si="54"/>
        <v>17838.090354615175</v>
      </c>
      <c r="CT41" s="15">
        <f t="shared" si="55"/>
        <v>3147799.154608875</v>
      </c>
      <c r="CU41" s="27"/>
      <c r="DB41" s="1"/>
      <c r="DI41" s="1"/>
    </row>
    <row r="42" spans="1:113" ht="15" x14ac:dyDescent="0.25">
      <c r="A42" s="27"/>
      <c r="B42" s="14">
        <f t="shared" si="56"/>
        <v>38</v>
      </c>
      <c r="C42" s="15">
        <f t="shared" si="57"/>
        <v>4795883.8138177292</v>
      </c>
      <c r="D42" s="15">
        <f t="shared" si="0"/>
        <v>40261.354173106563</v>
      </c>
      <c r="E42" s="16">
        <f t="shared" si="1"/>
        <v>33970.843681208913</v>
      </c>
      <c r="F42" s="15">
        <f t="shared" si="2"/>
        <v>6290.5104918976504</v>
      </c>
      <c r="G42" s="15">
        <f t="shared" si="3"/>
        <v>4789593.3033258319</v>
      </c>
      <c r="H42" s="29"/>
      <c r="I42" s="14">
        <f t="shared" si="118"/>
        <v>38</v>
      </c>
      <c r="J42" s="15">
        <f t="shared" si="119"/>
        <v>3147799.154608875</v>
      </c>
      <c r="K42" s="15">
        <f t="shared" si="120"/>
        <v>40261.354173106563</v>
      </c>
      <c r="L42" s="16">
        <f t="shared" si="5"/>
        <v>22296.910678479533</v>
      </c>
      <c r="M42" s="15">
        <f t="shared" si="116"/>
        <v>17964.44349462703</v>
      </c>
      <c r="N42" s="15">
        <f t="shared" si="117"/>
        <v>3129834.7111142478</v>
      </c>
      <c r="O42" s="29"/>
      <c r="P42" s="14">
        <f t="shared" si="60"/>
        <v>38</v>
      </c>
      <c r="Q42" s="15">
        <f t="shared" si="61"/>
        <v>3971841.4842133019</v>
      </c>
      <c r="R42" s="15">
        <f t="shared" si="121"/>
        <v>40261.354173106563</v>
      </c>
      <c r="S42" s="16">
        <f t="shared" si="9"/>
        <v>28133.877179844225</v>
      </c>
      <c r="T42" s="15">
        <f t="shared" si="10"/>
        <v>12127.476993262339</v>
      </c>
      <c r="U42" s="15">
        <f t="shared" si="11"/>
        <v>3959714.0072200396</v>
      </c>
      <c r="V42" s="27"/>
      <c r="W42" s="14">
        <f t="shared" si="62"/>
        <v>38</v>
      </c>
      <c r="X42" s="15">
        <f t="shared" si="63"/>
        <v>4586823.1184640508</v>
      </c>
      <c r="Y42" s="15">
        <f t="shared" si="122"/>
        <v>55261.354173106563</v>
      </c>
      <c r="Z42" s="16">
        <f t="shared" si="13"/>
        <v>32489.997089120359</v>
      </c>
      <c r="AA42" s="15">
        <f t="shared" si="14"/>
        <v>22771.357083986204</v>
      </c>
      <c r="AB42" s="15">
        <f t="shared" si="15"/>
        <v>4564051.7613800643</v>
      </c>
      <c r="AC42" s="27"/>
      <c r="AD42" s="14">
        <f t="shared" si="64"/>
        <v>38</v>
      </c>
      <c r="AE42" s="15">
        <f t="shared" si="65"/>
        <v>4377762.4231103752</v>
      </c>
      <c r="AF42" s="15">
        <f t="shared" si="123"/>
        <v>70261.354173106563</v>
      </c>
      <c r="AG42" s="16">
        <f t="shared" si="17"/>
        <v>31009.150497031827</v>
      </c>
      <c r="AH42" s="15">
        <f t="shared" si="18"/>
        <v>39252.203676074736</v>
      </c>
      <c r="AI42" s="15">
        <f t="shared" si="19"/>
        <v>4338510.2194343004</v>
      </c>
      <c r="AJ42" s="29"/>
      <c r="AK42" s="14">
        <f t="shared" si="66"/>
        <v>38</v>
      </c>
      <c r="AL42" s="15">
        <f t="shared" si="67"/>
        <v>4710141.232131198</v>
      </c>
      <c r="AM42" s="15">
        <f t="shared" ref="AM42:AM52" si="131">AM41</f>
        <v>46607.550124642497</v>
      </c>
      <c r="AN42" s="16">
        <f t="shared" si="21"/>
        <v>33363.50039426265</v>
      </c>
      <c r="AO42" s="15">
        <f t="shared" si="22"/>
        <v>13244.049730379847</v>
      </c>
      <c r="AP42" s="15">
        <f t="shared" si="23"/>
        <v>4696897.182400818</v>
      </c>
      <c r="AQ42" s="29"/>
      <c r="AR42" s="14">
        <f t="shared" si="68"/>
        <v>38</v>
      </c>
      <c r="AS42" s="15">
        <f t="shared" si="69"/>
        <v>4621234.6903807251</v>
      </c>
      <c r="AT42" s="15">
        <f t="shared" ref="AT42:AT52" si="132">AT41</f>
        <v>53587.862404404848</v>
      </c>
      <c r="AU42" s="16">
        <f t="shared" si="25"/>
        <v>32733.745723530134</v>
      </c>
      <c r="AV42" s="15">
        <f t="shared" si="26"/>
        <v>20854.116680874715</v>
      </c>
      <c r="AW42" s="15">
        <f t="shared" si="27"/>
        <v>4600380.5736998506</v>
      </c>
      <c r="AX42" s="29"/>
      <c r="AY42" s="14">
        <f t="shared" si="70"/>
        <v>38</v>
      </c>
      <c r="AZ42" s="15">
        <f t="shared" si="71"/>
        <v>4663175.5734743858</v>
      </c>
      <c r="BA42" s="15">
        <f t="shared" si="124"/>
        <v>40261.354173106563</v>
      </c>
      <c r="BB42" s="16">
        <f t="shared" si="29"/>
        <v>33030.826978776902</v>
      </c>
      <c r="BC42" s="15">
        <f t="shared" si="30"/>
        <v>7230.5271943296611</v>
      </c>
      <c r="BD42" s="15">
        <f t="shared" si="31"/>
        <v>4655945.0462800562</v>
      </c>
      <c r="BE42" s="27"/>
      <c r="BF42" s="14">
        <f t="shared" si="72"/>
        <v>38</v>
      </c>
      <c r="BG42" s="15">
        <f t="shared" si="73"/>
        <v>4530467.3331310479</v>
      </c>
      <c r="BH42" s="15">
        <f t="shared" si="125"/>
        <v>40261.354173106563</v>
      </c>
      <c r="BI42" s="16">
        <f t="shared" si="33"/>
        <v>32090.810276344921</v>
      </c>
      <c r="BJ42" s="15">
        <f t="shared" si="34"/>
        <v>8170.5438967616428</v>
      </c>
      <c r="BK42" s="15">
        <f t="shared" si="35"/>
        <v>4522296.7892342862</v>
      </c>
      <c r="BL42" s="27"/>
      <c r="BM42" s="14">
        <f t="shared" si="74"/>
        <v>38</v>
      </c>
      <c r="BN42" s="15">
        <f t="shared" si="75"/>
        <v>4524726.4078357751</v>
      </c>
      <c r="BO42" s="15">
        <f t="shared" si="126"/>
        <v>40261.354173106563</v>
      </c>
      <c r="BP42" s="16">
        <f t="shared" si="37"/>
        <v>32050.145388836743</v>
      </c>
      <c r="BQ42" s="15">
        <f t="shared" si="38"/>
        <v>8211.2087842698202</v>
      </c>
      <c r="BR42" s="15">
        <f t="shared" si="39"/>
        <v>4516515.199051505</v>
      </c>
      <c r="BS42" s="27"/>
      <c r="BT42" s="14">
        <f t="shared" si="76"/>
        <v>38</v>
      </c>
      <c r="BU42" s="15">
        <f t="shared" si="77"/>
        <v>4392018.1674924344</v>
      </c>
      <c r="BV42" s="15">
        <f t="shared" si="127"/>
        <v>40261.354173106563</v>
      </c>
      <c r="BW42" s="16">
        <f t="shared" si="41"/>
        <v>31110.128686404743</v>
      </c>
      <c r="BX42" s="15">
        <f t="shared" si="42"/>
        <v>9151.22548670182</v>
      </c>
      <c r="BY42" s="15">
        <f t="shared" si="43"/>
        <v>4382866.942005733</v>
      </c>
      <c r="BZ42" s="27"/>
      <c r="CA42" s="14">
        <f t="shared" si="78"/>
        <v>38</v>
      </c>
      <c r="CB42" s="15">
        <f t="shared" si="79"/>
        <v>4466266.8819759609</v>
      </c>
      <c r="CC42" s="15">
        <f t="shared" si="128"/>
        <v>40261.354173106563</v>
      </c>
      <c r="CD42" s="16">
        <f t="shared" si="45"/>
        <v>31636.057080663057</v>
      </c>
      <c r="CE42" s="15">
        <f t="shared" si="46"/>
        <v>8625.2970924435067</v>
      </c>
      <c r="CF42" s="15">
        <f t="shared" si="47"/>
        <v>4457641.5848835176</v>
      </c>
      <c r="CG42" s="33"/>
      <c r="CH42" s="14">
        <f t="shared" si="80"/>
        <v>38</v>
      </c>
      <c r="CI42" s="15">
        <f t="shared" si="81"/>
        <v>4136649.9501341879</v>
      </c>
      <c r="CJ42" s="15">
        <f t="shared" si="129"/>
        <v>40261.354173106563</v>
      </c>
      <c r="CK42" s="16">
        <f t="shared" si="49"/>
        <v>29301.270480117164</v>
      </c>
      <c r="CL42" s="15">
        <f t="shared" si="50"/>
        <v>10960.083692989399</v>
      </c>
      <c r="CM42" s="15">
        <f t="shared" si="51"/>
        <v>4125689.8664411986</v>
      </c>
      <c r="CN42" s="27"/>
      <c r="CO42" s="14">
        <f t="shared" si="82"/>
        <v>38</v>
      </c>
      <c r="CP42" s="15">
        <f t="shared" si="83"/>
        <v>3147799.154608875</v>
      </c>
      <c r="CQ42" s="15">
        <f t="shared" si="130"/>
        <v>40261.354173106563</v>
      </c>
      <c r="CR42" s="16">
        <f t="shared" si="53"/>
        <v>22296.910678479533</v>
      </c>
      <c r="CS42" s="15">
        <f t="shared" si="54"/>
        <v>17964.44349462703</v>
      </c>
      <c r="CT42" s="15">
        <f t="shared" si="55"/>
        <v>3129834.7111142478</v>
      </c>
      <c r="CU42" s="27"/>
      <c r="DB42" s="1"/>
      <c r="DI42" s="1"/>
    </row>
    <row r="43" spans="1:113" ht="15" x14ac:dyDescent="0.25">
      <c r="A43" s="27"/>
      <c r="B43" s="14">
        <f t="shared" si="56"/>
        <v>39</v>
      </c>
      <c r="C43" s="15">
        <f t="shared" si="57"/>
        <v>4789593.3033258319</v>
      </c>
      <c r="D43" s="15">
        <f t="shared" si="0"/>
        <v>40261.354173106563</v>
      </c>
      <c r="E43" s="16">
        <f t="shared" si="1"/>
        <v>33926.285898557973</v>
      </c>
      <c r="F43" s="15">
        <f t="shared" si="2"/>
        <v>6335.0682745485901</v>
      </c>
      <c r="G43" s="15">
        <f t="shared" si="3"/>
        <v>4783258.2350512836</v>
      </c>
      <c r="H43" s="29"/>
      <c r="I43" s="14">
        <f t="shared" si="118"/>
        <v>39</v>
      </c>
      <c r="J43" s="15">
        <f t="shared" si="119"/>
        <v>3129834.7111142478</v>
      </c>
      <c r="K43" s="15">
        <f t="shared" si="120"/>
        <v>40261.354173106563</v>
      </c>
      <c r="L43" s="16">
        <f t="shared" si="5"/>
        <v>22169.662537059256</v>
      </c>
      <c r="M43" s="15">
        <f t="shared" si="116"/>
        <v>18091.691636047308</v>
      </c>
      <c r="N43" s="15">
        <f t="shared" si="117"/>
        <v>3111743.0194782005</v>
      </c>
      <c r="O43" s="29"/>
      <c r="P43" s="14">
        <f t="shared" si="60"/>
        <v>39</v>
      </c>
      <c r="Q43" s="15">
        <f t="shared" si="61"/>
        <v>3959714.0072200396</v>
      </c>
      <c r="R43" s="15">
        <f t="shared" si="121"/>
        <v>40261.354173106563</v>
      </c>
      <c r="S43" s="16">
        <f t="shared" si="9"/>
        <v>28047.974217808613</v>
      </c>
      <c r="T43" s="15">
        <f t="shared" si="10"/>
        <v>12213.379955297951</v>
      </c>
      <c r="U43" s="15">
        <f t="shared" si="11"/>
        <v>3947500.6272647418</v>
      </c>
      <c r="V43" s="27"/>
      <c r="W43" s="14">
        <f t="shared" si="62"/>
        <v>39</v>
      </c>
      <c r="X43" s="15">
        <f t="shared" si="63"/>
        <v>4564051.7613800643</v>
      </c>
      <c r="Y43" s="15">
        <f t="shared" si="122"/>
        <v>55261.354173106563</v>
      </c>
      <c r="Z43" s="16">
        <f t="shared" si="13"/>
        <v>32328.69997644212</v>
      </c>
      <c r="AA43" s="15">
        <f t="shared" si="14"/>
        <v>22932.654196664444</v>
      </c>
      <c r="AB43" s="15">
        <f t="shared" si="15"/>
        <v>4541119.1071833996</v>
      </c>
      <c r="AC43" s="27"/>
      <c r="AD43" s="14">
        <f t="shared" si="64"/>
        <v>39</v>
      </c>
      <c r="AE43" s="15">
        <f t="shared" si="65"/>
        <v>4338510.2194343004</v>
      </c>
      <c r="AF43" s="15">
        <f t="shared" si="123"/>
        <v>70261.354173106563</v>
      </c>
      <c r="AG43" s="16">
        <f t="shared" si="17"/>
        <v>30731.114054326295</v>
      </c>
      <c r="AH43" s="15">
        <f t="shared" si="18"/>
        <v>39530.240118780268</v>
      </c>
      <c r="AI43" s="15">
        <f t="shared" si="19"/>
        <v>4298979.9793155203</v>
      </c>
      <c r="AJ43" s="29"/>
      <c r="AK43" s="14">
        <f t="shared" si="66"/>
        <v>39</v>
      </c>
      <c r="AL43" s="15">
        <f t="shared" si="67"/>
        <v>4696897.182400818</v>
      </c>
      <c r="AM43" s="15">
        <f t="shared" si="131"/>
        <v>46607.550124642497</v>
      </c>
      <c r="AN43" s="16">
        <f t="shared" si="21"/>
        <v>33269.68837533913</v>
      </c>
      <c r="AO43" s="15">
        <f t="shared" si="22"/>
        <v>13337.861749303367</v>
      </c>
      <c r="AP43" s="15">
        <f t="shared" si="23"/>
        <v>4683559.3206515145</v>
      </c>
      <c r="AQ43" s="29"/>
      <c r="AR43" s="14">
        <f t="shared" si="68"/>
        <v>39</v>
      </c>
      <c r="AS43" s="15">
        <f t="shared" si="69"/>
        <v>4600380.5736998506</v>
      </c>
      <c r="AT43" s="15">
        <f t="shared" si="132"/>
        <v>53587.862404404848</v>
      </c>
      <c r="AU43" s="16">
        <f t="shared" si="25"/>
        <v>32586.029063707272</v>
      </c>
      <c r="AV43" s="15">
        <f t="shared" si="26"/>
        <v>21001.833340697576</v>
      </c>
      <c r="AW43" s="15">
        <f t="shared" si="27"/>
        <v>4579378.7403591527</v>
      </c>
      <c r="AX43" s="29"/>
      <c r="AY43" s="14">
        <f t="shared" si="70"/>
        <v>39</v>
      </c>
      <c r="AZ43" s="15">
        <f t="shared" si="71"/>
        <v>4655945.0462800562</v>
      </c>
      <c r="BA43" s="15">
        <f t="shared" si="124"/>
        <v>40261.354173106563</v>
      </c>
      <c r="BB43" s="16">
        <f t="shared" si="29"/>
        <v>32979.610744483733</v>
      </c>
      <c r="BC43" s="15">
        <f t="shared" si="30"/>
        <v>7281.7434286228308</v>
      </c>
      <c r="BD43" s="15">
        <f t="shared" si="31"/>
        <v>4648663.3028514339</v>
      </c>
      <c r="BE43" s="27"/>
      <c r="BF43" s="14">
        <f t="shared" si="72"/>
        <v>39</v>
      </c>
      <c r="BG43" s="15">
        <f t="shared" si="73"/>
        <v>4522296.7892342862</v>
      </c>
      <c r="BH43" s="15">
        <f t="shared" si="125"/>
        <v>40261.354173106563</v>
      </c>
      <c r="BI43" s="16">
        <f t="shared" si="33"/>
        <v>32032.935590409525</v>
      </c>
      <c r="BJ43" s="15">
        <f t="shared" si="34"/>
        <v>8228.4185826970388</v>
      </c>
      <c r="BK43" s="15">
        <f t="shared" si="35"/>
        <v>4514068.3706515888</v>
      </c>
      <c r="BL43" s="27"/>
      <c r="BM43" s="14">
        <f t="shared" si="74"/>
        <v>39</v>
      </c>
      <c r="BN43" s="15">
        <f t="shared" si="75"/>
        <v>4516515.199051505</v>
      </c>
      <c r="BO43" s="15">
        <f t="shared" si="126"/>
        <v>40261.354173106563</v>
      </c>
      <c r="BP43" s="16">
        <f t="shared" si="37"/>
        <v>31991.982659948157</v>
      </c>
      <c r="BQ43" s="15">
        <f t="shared" si="38"/>
        <v>8269.3715131584067</v>
      </c>
      <c r="BR43" s="15">
        <f t="shared" si="39"/>
        <v>4508245.8275383469</v>
      </c>
      <c r="BS43" s="27"/>
      <c r="BT43" s="14">
        <f t="shared" si="76"/>
        <v>39</v>
      </c>
      <c r="BU43" s="15">
        <f t="shared" si="77"/>
        <v>4382866.942005733</v>
      </c>
      <c r="BV43" s="15">
        <f t="shared" si="127"/>
        <v>40261.354173106563</v>
      </c>
      <c r="BW43" s="16">
        <f t="shared" si="41"/>
        <v>31045.307505873945</v>
      </c>
      <c r="BX43" s="15">
        <f t="shared" si="42"/>
        <v>9216.0466672326183</v>
      </c>
      <c r="BY43" s="15">
        <f t="shared" si="43"/>
        <v>4373650.8953385008</v>
      </c>
      <c r="BZ43" s="27"/>
      <c r="CA43" s="14">
        <f t="shared" si="78"/>
        <v>39</v>
      </c>
      <c r="CB43" s="15">
        <f t="shared" si="79"/>
        <v>4457641.5848835176</v>
      </c>
      <c r="CC43" s="15">
        <f t="shared" si="128"/>
        <v>40261.354173106563</v>
      </c>
      <c r="CD43" s="16">
        <f t="shared" si="45"/>
        <v>31574.961226258249</v>
      </c>
      <c r="CE43" s="15">
        <f t="shared" si="46"/>
        <v>8686.3929468483148</v>
      </c>
      <c r="CF43" s="15">
        <f t="shared" si="47"/>
        <v>4448955.1919366689</v>
      </c>
      <c r="CG43" s="33"/>
      <c r="CH43" s="14">
        <f t="shared" si="80"/>
        <v>39</v>
      </c>
      <c r="CI43" s="15">
        <f t="shared" si="81"/>
        <v>4125689.8664411986</v>
      </c>
      <c r="CJ43" s="15">
        <f t="shared" si="129"/>
        <v>40261.354173106563</v>
      </c>
      <c r="CK43" s="16">
        <f t="shared" si="49"/>
        <v>29223.636553958491</v>
      </c>
      <c r="CL43" s="15">
        <f t="shared" si="50"/>
        <v>11037.717619148072</v>
      </c>
      <c r="CM43" s="15">
        <f t="shared" si="51"/>
        <v>4114652.1488220505</v>
      </c>
      <c r="CN43" s="27"/>
      <c r="CO43" s="14">
        <f t="shared" si="82"/>
        <v>39</v>
      </c>
      <c r="CP43" s="15">
        <f t="shared" si="83"/>
        <v>3129834.7111142478</v>
      </c>
      <c r="CQ43" s="15">
        <f t="shared" si="130"/>
        <v>40261.354173106563</v>
      </c>
      <c r="CR43" s="16">
        <f t="shared" si="53"/>
        <v>22169.662537059256</v>
      </c>
      <c r="CS43" s="15">
        <f t="shared" si="54"/>
        <v>18091.691636047308</v>
      </c>
      <c r="CT43" s="15">
        <f t="shared" si="55"/>
        <v>3111743.0194782005</v>
      </c>
      <c r="CU43" s="27"/>
      <c r="DB43" s="1"/>
      <c r="DI43" s="1"/>
    </row>
    <row r="44" spans="1:113" ht="15" x14ac:dyDescent="0.25">
      <c r="A44" s="27"/>
      <c r="B44" s="14">
        <f t="shared" si="56"/>
        <v>40</v>
      </c>
      <c r="C44" s="15">
        <f t="shared" si="57"/>
        <v>4783258.2350512836</v>
      </c>
      <c r="D44" s="15">
        <f t="shared" si="0"/>
        <v>40261.354173106563</v>
      </c>
      <c r="E44" s="16">
        <f t="shared" si="1"/>
        <v>33881.412498279926</v>
      </c>
      <c r="F44" s="15">
        <f t="shared" si="2"/>
        <v>6379.9416748266376</v>
      </c>
      <c r="G44" s="15">
        <f t="shared" si="3"/>
        <v>4776878.2933764569</v>
      </c>
      <c r="H44" s="29"/>
      <c r="I44" s="14">
        <f t="shared" si="118"/>
        <v>40</v>
      </c>
      <c r="J44" s="15">
        <f t="shared" si="119"/>
        <v>3111743.0194782005</v>
      </c>
      <c r="K44" s="15">
        <f t="shared" si="120"/>
        <v>40261.354173106563</v>
      </c>
      <c r="L44" s="16">
        <f t="shared" si="5"/>
        <v>22041.513054637253</v>
      </c>
      <c r="M44" s="15">
        <f t="shared" si="116"/>
        <v>18219.84111846931</v>
      </c>
      <c r="N44" s="15">
        <f t="shared" si="117"/>
        <v>3093523.1783597311</v>
      </c>
      <c r="O44" s="29"/>
      <c r="P44" s="14">
        <f t="shared" si="60"/>
        <v>40</v>
      </c>
      <c r="Q44" s="15">
        <f t="shared" si="61"/>
        <v>3947500.6272647418</v>
      </c>
      <c r="R44" s="15">
        <f t="shared" si="121"/>
        <v>40261.354173106563</v>
      </c>
      <c r="S44" s="16">
        <f t="shared" si="9"/>
        <v>27961.462776458586</v>
      </c>
      <c r="T44" s="15">
        <f t="shared" si="10"/>
        <v>12299.891396647978</v>
      </c>
      <c r="U44" s="15">
        <f t="shared" si="11"/>
        <v>3935200.735868094</v>
      </c>
      <c r="V44" s="27"/>
      <c r="W44" s="14">
        <f t="shared" si="62"/>
        <v>40</v>
      </c>
      <c r="X44" s="15">
        <f t="shared" si="63"/>
        <v>4541119.1071833996</v>
      </c>
      <c r="Y44" s="15">
        <f t="shared" si="122"/>
        <v>55261.354173106563</v>
      </c>
      <c r="Z44" s="16">
        <f t="shared" si="13"/>
        <v>32166.260342549078</v>
      </c>
      <c r="AA44" s="15">
        <f t="shared" si="14"/>
        <v>23095.093830557485</v>
      </c>
      <c r="AB44" s="15">
        <f t="shared" si="15"/>
        <v>4518024.0133528421</v>
      </c>
      <c r="AC44" s="27"/>
      <c r="AD44" s="14">
        <f t="shared" si="64"/>
        <v>40</v>
      </c>
      <c r="AE44" s="15">
        <f t="shared" si="65"/>
        <v>4298979.9793155203</v>
      </c>
      <c r="AF44" s="15">
        <f t="shared" si="123"/>
        <v>70261.354173106563</v>
      </c>
      <c r="AG44" s="16">
        <f t="shared" si="17"/>
        <v>30451.108186818266</v>
      </c>
      <c r="AH44" s="15">
        <f t="shared" si="18"/>
        <v>39810.245986288297</v>
      </c>
      <c r="AI44" s="15">
        <f t="shared" si="19"/>
        <v>4259169.7333292319</v>
      </c>
      <c r="AJ44" s="29"/>
      <c r="AK44" s="14">
        <f t="shared" si="66"/>
        <v>40</v>
      </c>
      <c r="AL44" s="15">
        <f t="shared" si="67"/>
        <v>4683559.3206515145</v>
      </c>
      <c r="AM44" s="15">
        <f t="shared" si="131"/>
        <v>46607.550124642497</v>
      </c>
      <c r="AN44" s="16">
        <f t="shared" si="21"/>
        <v>33175.211854614892</v>
      </c>
      <c r="AO44" s="15">
        <f t="shared" si="22"/>
        <v>13432.338270027605</v>
      </c>
      <c r="AP44" s="15">
        <f t="shared" si="23"/>
        <v>4670126.9823814873</v>
      </c>
      <c r="AQ44" s="29"/>
      <c r="AR44" s="14">
        <f t="shared" si="68"/>
        <v>40</v>
      </c>
      <c r="AS44" s="15">
        <f t="shared" si="69"/>
        <v>4579378.7403591527</v>
      </c>
      <c r="AT44" s="15">
        <f t="shared" si="132"/>
        <v>53587.862404404848</v>
      </c>
      <c r="AU44" s="16">
        <f t="shared" si="25"/>
        <v>32437.266077544002</v>
      </c>
      <c r="AV44" s="15">
        <f t="shared" si="26"/>
        <v>21150.596326860847</v>
      </c>
      <c r="AW44" s="15">
        <f t="shared" si="27"/>
        <v>4558228.1440322921</v>
      </c>
      <c r="AX44" s="29"/>
      <c r="AY44" s="14">
        <f t="shared" si="70"/>
        <v>40</v>
      </c>
      <c r="AZ44" s="15">
        <f t="shared" si="71"/>
        <v>4648663.3028514339</v>
      </c>
      <c r="BA44" s="15">
        <f t="shared" si="124"/>
        <v>40261.354173106563</v>
      </c>
      <c r="BB44" s="16">
        <f t="shared" si="29"/>
        <v>32928.031728530994</v>
      </c>
      <c r="BC44" s="15">
        <f t="shared" si="30"/>
        <v>7333.3224445755695</v>
      </c>
      <c r="BD44" s="15">
        <f t="shared" si="31"/>
        <v>4641329.980406858</v>
      </c>
      <c r="BE44" s="27"/>
      <c r="BF44" s="14">
        <f t="shared" si="72"/>
        <v>40</v>
      </c>
      <c r="BG44" s="15">
        <f t="shared" si="73"/>
        <v>4514068.3706515888</v>
      </c>
      <c r="BH44" s="15">
        <f t="shared" si="125"/>
        <v>40261.354173106563</v>
      </c>
      <c r="BI44" s="16">
        <f t="shared" si="33"/>
        <v>31974.650958782087</v>
      </c>
      <c r="BJ44" s="15">
        <f t="shared" si="34"/>
        <v>8286.703214324476</v>
      </c>
      <c r="BK44" s="15">
        <f t="shared" si="35"/>
        <v>4505781.6674372647</v>
      </c>
      <c r="BL44" s="27"/>
      <c r="BM44" s="14">
        <f t="shared" si="74"/>
        <v>40</v>
      </c>
      <c r="BN44" s="15">
        <f t="shared" si="75"/>
        <v>4508245.8275383469</v>
      </c>
      <c r="BO44" s="15">
        <f t="shared" si="126"/>
        <v>40261.354173106563</v>
      </c>
      <c r="BP44" s="16">
        <f t="shared" si="37"/>
        <v>31933.407945063289</v>
      </c>
      <c r="BQ44" s="15">
        <f t="shared" si="38"/>
        <v>8327.9462280432745</v>
      </c>
      <c r="BR44" s="15">
        <f t="shared" si="39"/>
        <v>4499917.8813103037</v>
      </c>
      <c r="BS44" s="27"/>
      <c r="BT44" s="14">
        <f t="shared" si="76"/>
        <v>40</v>
      </c>
      <c r="BU44" s="15">
        <f t="shared" si="77"/>
        <v>4373650.8953385008</v>
      </c>
      <c r="BV44" s="15">
        <f t="shared" si="127"/>
        <v>40261.354173106563</v>
      </c>
      <c r="BW44" s="16">
        <f t="shared" si="41"/>
        <v>30980.027175314382</v>
      </c>
      <c r="BX44" s="15">
        <f t="shared" si="42"/>
        <v>9281.3269977921809</v>
      </c>
      <c r="BY44" s="15">
        <f t="shared" si="43"/>
        <v>4364369.5683407085</v>
      </c>
      <c r="BZ44" s="27"/>
      <c r="CA44" s="14">
        <f t="shared" si="78"/>
        <v>40</v>
      </c>
      <c r="CB44" s="15">
        <f t="shared" si="79"/>
        <v>4448955.1919366689</v>
      </c>
      <c r="CC44" s="15">
        <f t="shared" si="128"/>
        <v>40261.354173106563</v>
      </c>
      <c r="CD44" s="16">
        <f t="shared" si="45"/>
        <v>31513.432609551408</v>
      </c>
      <c r="CE44" s="15">
        <f t="shared" si="46"/>
        <v>8747.9215635551554</v>
      </c>
      <c r="CF44" s="15">
        <f t="shared" si="47"/>
        <v>4440207.2703731135</v>
      </c>
      <c r="CG44" s="33"/>
      <c r="CH44" s="14">
        <f t="shared" si="80"/>
        <v>40</v>
      </c>
      <c r="CI44" s="15">
        <f t="shared" si="81"/>
        <v>4114652.1488220505</v>
      </c>
      <c r="CJ44" s="15">
        <f t="shared" si="129"/>
        <v>40261.354173106563</v>
      </c>
      <c r="CK44" s="16">
        <f t="shared" si="49"/>
        <v>29145.452720822861</v>
      </c>
      <c r="CL44" s="15">
        <f t="shared" si="50"/>
        <v>11115.901452283702</v>
      </c>
      <c r="CM44" s="15">
        <f t="shared" si="51"/>
        <v>4103536.2473697667</v>
      </c>
      <c r="CN44" s="27"/>
      <c r="CO44" s="14">
        <f t="shared" si="82"/>
        <v>40</v>
      </c>
      <c r="CP44" s="15">
        <f t="shared" si="83"/>
        <v>3111743.0194782005</v>
      </c>
      <c r="CQ44" s="15">
        <f t="shared" si="130"/>
        <v>40261.354173106563</v>
      </c>
      <c r="CR44" s="16">
        <f t="shared" si="53"/>
        <v>22041.513054637253</v>
      </c>
      <c r="CS44" s="15">
        <f t="shared" si="54"/>
        <v>18219.84111846931</v>
      </c>
      <c r="CT44" s="15">
        <f t="shared" si="55"/>
        <v>3093523.1783597311</v>
      </c>
      <c r="CU44" s="27"/>
      <c r="DB44" s="1"/>
      <c r="DI44" s="1"/>
    </row>
    <row r="45" spans="1:113" ht="15" x14ac:dyDescent="0.25">
      <c r="A45" s="27"/>
      <c r="B45" s="14">
        <f t="shared" si="56"/>
        <v>41</v>
      </c>
      <c r="C45" s="15">
        <f t="shared" si="57"/>
        <v>4776878.2933764569</v>
      </c>
      <c r="D45" s="15">
        <f t="shared" si="0"/>
        <v>40261.354173106563</v>
      </c>
      <c r="E45" s="16">
        <f t="shared" si="1"/>
        <v>33836.221244749904</v>
      </c>
      <c r="F45" s="15">
        <f t="shared" si="2"/>
        <v>6425.1329283566592</v>
      </c>
      <c r="G45" s="15">
        <f t="shared" si="3"/>
        <v>4770453.1604481004</v>
      </c>
      <c r="H45" s="29"/>
      <c r="I45" s="14">
        <f t="shared" si="118"/>
        <v>41</v>
      </c>
      <c r="J45" s="15">
        <f t="shared" si="119"/>
        <v>3093523.1783597311</v>
      </c>
      <c r="K45" s="15">
        <f t="shared" si="120"/>
        <v>40261.354173106563</v>
      </c>
      <c r="L45" s="16">
        <f t="shared" si="5"/>
        <v>21912.455846714762</v>
      </c>
      <c r="M45" s="15">
        <f t="shared" si="116"/>
        <v>18348.898326391802</v>
      </c>
      <c r="N45" s="15">
        <f t="shared" si="117"/>
        <v>3075174.2800333393</v>
      </c>
      <c r="O45" s="29"/>
      <c r="P45" s="14">
        <f t="shared" si="60"/>
        <v>41</v>
      </c>
      <c r="Q45" s="15">
        <f t="shared" si="61"/>
        <v>3935200.735868094</v>
      </c>
      <c r="R45" s="15">
        <f t="shared" si="121"/>
        <v>40261.354173106563</v>
      </c>
      <c r="S45" s="16">
        <f t="shared" si="9"/>
        <v>27874.338545732335</v>
      </c>
      <c r="T45" s="15">
        <f t="shared" si="10"/>
        <v>12387.015627374229</v>
      </c>
      <c r="U45" s="15">
        <f t="shared" si="11"/>
        <v>3922813.7202407196</v>
      </c>
      <c r="V45" s="27"/>
      <c r="W45" s="14">
        <f t="shared" si="62"/>
        <v>41</v>
      </c>
      <c r="X45" s="15">
        <f t="shared" si="63"/>
        <v>4518024.0133528421</v>
      </c>
      <c r="Y45" s="15">
        <f t="shared" si="122"/>
        <v>55261.354173106563</v>
      </c>
      <c r="Z45" s="16">
        <f t="shared" si="13"/>
        <v>32002.670094582631</v>
      </c>
      <c r="AA45" s="15">
        <f t="shared" si="14"/>
        <v>23258.684078523933</v>
      </c>
      <c r="AB45" s="15">
        <f t="shared" si="15"/>
        <v>4494765.3292743182</v>
      </c>
      <c r="AC45" s="27"/>
      <c r="AD45" s="14">
        <f t="shared" si="64"/>
        <v>41</v>
      </c>
      <c r="AE45" s="15">
        <f t="shared" si="65"/>
        <v>4259169.7333292319</v>
      </c>
      <c r="AF45" s="15">
        <f t="shared" si="123"/>
        <v>70261.354173106563</v>
      </c>
      <c r="AG45" s="16">
        <f t="shared" si="17"/>
        <v>30169.118944415393</v>
      </c>
      <c r="AH45" s="15">
        <f t="shared" si="18"/>
        <v>40092.23522869117</v>
      </c>
      <c r="AI45" s="15">
        <f t="shared" si="19"/>
        <v>4219077.4981005406</v>
      </c>
      <c r="AJ45" s="29"/>
      <c r="AK45" s="14">
        <f t="shared" si="66"/>
        <v>41</v>
      </c>
      <c r="AL45" s="15">
        <f t="shared" si="67"/>
        <v>4670126.9823814873</v>
      </c>
      <c r="AM45" s="15">
        <f t="shared" si="131"/>
        <v>46607.550124642497</v>
      </c>
      <c r="AN45" s="16">
        <f t="shared" si="21"/>
        <v>33080.066125202204</v>
      </c>
      <c r="AO45" s="15">
        <f t="shared" si="22"/>
        <v>13527.483999440294</v>
      </c>
      <c r="AP45" s="15">
        <f t="shared" si="23"/>
        <v>4656599.4983820468</v>
      </c>
      <c r="AQ45" s="29"/>
      <c r="AR45" s="14">
        <f t="shared" si="68"/>
        <v>41</v>
      </c>
      <c r="AS45" s="15">
        <f t="shared" si="69"/>
        <v>4558228.1440322921</v>
      </c>
      <c r="AT45" s="15">
        <f t="shared" si="132"/>
        <v>53587.862404404848</v>
      </c>
      <c r="AU45" s="16">
        <f t="shared" si="25"/>
        <v>32287.449353562071</v>
      </c>
      <c r="AV45" s="15">
        <f t="shared" si="26"/>
        <v>21300.413050842777</v>
      </c>
      <c r="AW45" s="15">
        <f t="shared" si="27"/>
        <v>4536927.7309814496</v>
      </c>
      <c r="AX45" s="29"/>
      <c r="AY45" s="14">
        <f t="shared" si="70"/>
        <v>41</v>
      </c>
      <c r="AZ45" s="15">
        <f t="shared" si="71"/>
        <v>4641329.980406858</v>
      </c>
      <c r="BA45" s="15">
        <f t="shared" si="124"/>
        <v>40261.354173106563</v>
      </c>
      <c r="BB45" s="16">
        <f t="shared" si="29"/>
        <v>32876.087361215243</v>
      </c>
      <c r="BC45" s="15">
        <f t="shared" si="30"/>
        <v>7385.2668118913207</v>
      </c>
      <c r="BD45" s="15">
        <f t="shared" si="31"/>
        <v>4633944.7135949666</v>
      </c>
      <c r="BE45" s="27"/>
      <c r="BF45" s="14">
        <f t="shared" si="72"/>
        <v>41</v>
      </c>
      <c r="BG45" s="15">
        <f t="shared" si="73"/>
        <v>4505781.6674372647</v>
      </c>
      <c r="BH45" s="15">
        <f t="shared" si="125"/>
        <v>40261.354173106563</v>
      </c>
      <c r="BI45" s="16">
        <f t="shared" si="33"/>
        <v>31915.953477680629</v>
      </c>
      <c r="BJ45" s="15">
        <f t="shared" si="34"/>
        <v>8345.4006954259348</v>
      </c>
      <c r="BK45" s="15">
        <f t="shared" si="35"/>
        <v>4497436.2667418383</v>
      </c>
      <c r="BL45" s="27"/>
      <c r="BM45" s="14">
        <f t="shared" si="74"/>
        <v>41</v>
      </c>
      <c r="BN45" s="15">
        <f t="shared" si="75"/>
        <v>4499917.8813103037</v>
      </c>
      <c r="BO45" s="15">
        <f t="shared" si="126"/>
        <v>40261.354173106563</v>
      </c>
      <c r="BP45" s="16">
        <f t="shared" si="37"/>
        <v>31874.418325947983</v>
      </c>
      <c r="BQ45" s="15">
        <f t="shared" si="38"/>
        <v>8386.9358471585801</v>
      </c>
      <c r="BR45" s="15">
        <f t="shared" si="39"/>
        <v>4491530.9454631452</v>
      </c>
      <c r="BS45" s="27"/>
      <c r="BT45" s="14">
        <f t="shared" si="76"/>
        <v>41</v>
      </c>
      <c r="BU45" s="15">
        <f t="shared" si="77"/>
        <v>4364369.5683407085</v>
      </c>
      <c r="BV45" s="15">
        <f t="shared" si="127"/>
        <v>40261.354173106563</v>
      </c>
      <c r="BW45" s="16">
        <f t="shared" si="41"/>
        <v>30914.284442413351</v>
      </c>
      <c r="BX45" s="15">
        <f t="shared" si="42"/>
        <v>9347.0697306932125</v>
      </c>
      <c r="BY45" s="15">
        <f t="shared" si="43"/>
        <v>4355022.498610015</v>
      </c>
      <c r="BZ45" s="27"/>
      <c r="CA45" s="14">
        <f t="shared" si="78"/>
        <v>41</v>
      </c>
      <c r="CB45" s="15">
        <f t="shared" si="79"/>
        <v>4440207.2703731135</v>
      </c>
      <c r="CC45" s="15">
        <f t="shared" si="128"/>
        <v>40261.354173106563</v>
      </c>
      <c r="CD45" s="16">
        <f t="shared" si="45"/>
        <v>31451.468165142884</v>
      </c>
      <c r="CE45" s="15">
        <f t="shared" si="46"/>
        <v>8809.8860079636797</v>
      </c>
      <c r="CF45" s="15">
        <f t="shared" si="47"/>
        <v>4431397.3843651498</v>
      </c>
      <c r="CG45" s="33"/>
      <c r="CH45" s="14">
        <f t="shared" si="80"/>
        <v>41</v>
      </c>
      <c r="CI45" s="15">
        <f t="shared" si="81"/>
        <v>4103536.2473697667</v>
      </c>
      <c r="CJ45" s="15">
        <f t="shared" si="129"/>
        <v>40261.354173106563</v>
      </c>
      <c r="CK45" s="16">
        <f t="shared" si="49"/>
        <v>29066.715085535849</v>
      </c>
      <c r="CL45" s="15">
        <f t="shared" si="50"/>
        <v>11194.639087570715</v>
      </c>
      <c r="CM45" s="15">
        <f t="shared" si="51"/>
        <v>4092341.6082821959</v>
      </c>
      <c r="CN45" s="27"/>
      <c r="CO45" s="14">
        <f t="shared" si="82"/>
        <v>41</v>
      </c>
      <c r="CP45" s="15">
        <f t="shared" si="83"/>
        <v>3093523.1783597311</v>
      </c>
      <c r="CQ45" s="15">
        <f t="shared" si="130"/>
        <v>40261.354173106563</v>
      </c>
      <c r="CR45" s="16">
        <f t="shared" si="53"/>
        <v>21912.455846714762</v>
      </c>
      <c r="CS45" s="15">
        <f t="shared" si="54"/>
        <v>18348.898326391802</v>
      </c>
      <c r="CT45" s="15">
        <f t="shared" si="55"/>
        <v>3075174.2800333393</v>
      </c>
      <c r="CU45" s="27"/>
      <c r="DB45" s="1"/>
      <c r="DI45" s="1"/>
    </row>
    <row r="46" spans="1:113" ht="15" x14ac:dyDescent="0.25">
      <c r="A46" s="27"/>
      <c r="B46" s="14">
        <f t="shared" si="56"/>
        <v>42</v>
      </c>
      <c r="C46" s="15">
        <f t="shared" si="57"/>
        <v>4770453.1604481004</v>
      </c>
      <c r="D46" s="15">
        <f t="shared" si="0"/>
        <v>40261.354173106563</v>
      </c>
      <c r="E46" s="16">
        <f t="shared" si="1"/>
        <v>33790.709886507379</v>
      </c>
      <c r="F46" s="15">
        <f t="shared" si="2"/>
        <v>6470.6442865991849</v>
      </c>
      <c r="G46" s="15">
        <f t="shared" si="3"/>
        <v>4763982.5161615014</v>
      </c>
      <c r="H46" s="29"/>
      <c r="I46" s="14">
        <f t="shared" si="118"/>
        <v>42</v>
      </c>
      <c r="J46" s="15">
        <f t="shared" si="119"/>
        <v>3075174.2800333393</v>
      </c>
      <c r="K46" s="15">
        <f t="shared" si="120"/>
        <v>40261.354173106563</v>
      </c>
      <c r="L46" s="16">
        <f t="shared" si="5"/>
        <v>21782.484483569489</v>
      </c>
      <c r="M46" s="15">
        <f t="shared" si="116"/>
        <v>18478.869689537074</v>
      </c>
      <c r="N46" s="15">
        <f t="shared" si="117"/>
        <v>3056695.4103438021</v>
      </c>
      <c r="O46" s="29"/>
      <c r="P46" s="14">
        <f t="shared" si="60"/>
        <v>42</v>
      </c>
      <c r="Q46" s="15">
        <f t="shared" si="61"/>
        <v>3922813.7202407196</v>
      </c>
      <c r="R46" s="15">
        <f t="shared" si="121"/>
        <v>40261.354173106563</v>
      </c>
      <c r="S46" s="16">
        <f t="shared" si="9"/>
        <v>27786.59718503843</v>
      </c>
      <c r="T46" s="15">
        <f t="shared" si="10"/>
        <v>12474.756988068133</v>
      </c>
      <c r="U46" s="15">
        <f t="shared" si="11"/>
        <v>3910338.9632526515</v>
      </c>
      <c r="V46" s="27"/>
      <c r="W46" s="14">
        <f t="shared" si="62"/>
        <v>42</v>
      </c>
      <c r="X46" s="15">
        <f t="shared" si="63"/>
        <v>4494765.3292743182</v>
      </c>
      <c r="Y46" s="15">
        <f t="shared" si="122"/>
        <v>55261.354173106563</v>
      </c>
      <c r="Z46" s="16">
        <f t="shared" si="13"/>
        <v>31837.92108235975</v>
      </c>
      <c r="AA46" s="15">
        <f t="shared" si="14"/>
        <v>23423.433090746814</v>
      </c>
      <c r="AB46" s="15">
        <f t="shared" si="15"/>
        <v>4471341.8961835718</v>
      </c>
      <c r="AC46" s="27"/>
      <c r="AD46" s="14">
        <f t="shared" si="64"/>
        <v>42</v>
      </c>
      <c r="AE46" s="15">
        <f t="shared" si="65"/>
        <v>4219077.4981005406</v>
      </c>
      <c r="AF46" s="15">
        <f t="shared" si="123"/>
        <v>70261.354173106563</v>
      </c>
      <c r="AG46" s="16">
        <f t="shared" si="17"/>
        <v>29885.132278212161</v>
      </c>
      <c r="AH46" s="15">
        <f t="shared" si="18"/>
        <v>40376.221894894406</v>
      </c>
      <c r="AI46" s="15">
        <f t="shared" si="19"/>
        <v>4178701.2762056463</v>
      </c>
      <c r="AJ46" s="29"/>
      <c r="AK46" s="14">
        <f t="shared" si="66"/>
        <v>42</v>
      </c>
      <c r="AL46" s="15">
        <f t="shared" si="67"/>
        <v>4656599.4983820468</v>
      </c>
      <c r="AM46" s="15">
        <f t="shared" si="131"/>
        <v>46607.550124642497</v>
      </c>
      <c r="AN46" s="16">
        <f t="shared" si="21"/>
        <v>32984.246446872829</v>
      </c>
      <c r="AO46" s="15">
        <f t="shared" si="22"/>
        <v>13623.303677769669</v>
      </c>
      <c r="AP46" s="15">
        <f t="shared" si="23"/>
        <v>4642976.1947042774</v>
      </c>
      <c r="AQ46" s="29"/>
      <c r="AR46" s="14">
        <f t="shared" si="68"/>
        <v>42</v>
      </c>
      <c r="AS46" s="15">
        <f t="shared" si="69"/>
        <v>4536927.7309814496</v>
      </c>
      <c r="AT46" s="15">
        <f t="shared" si="132"/>
        <v>53587.862404404848</v>
      </c>
      <c r="AU46" s="16">
        <f t="shared" si="25"/>
        <v>32136.571427785271</v>
      </c>
      <c r="AV46" s="15">
        <f t="shared" si="26"/>
        <v>21451.290976619577</v>
      </c>
      <c r="AW46" s="15">
        <f t="shared" si="27"/>
        <v>4515476.4400048302</v>
      </c>
      <c r="AX46" s="29"/>
      <c r="AY46" s="14">
        <f t="shared" si="70"/>
        <v>42</v>
      </c>
      <c r="AZ46" s="15">
        <f t="shared" si="71"/>
        <v>4633944.7135949666</v>
      </c>
      <c r="BA46" s="15">
        <f t="shared" si="124"/>
        <v>40261.354173106563</v>
      </c>
      <c r="BB46" s="16">
        <f t="shared" si="29"/>
        <v>32823.775054631013</v>
      </c>
      <c r="BC46" s="15">
        <f t="shared" si="30"/>
        <v>7437.5791184755508</v>
      </c>
      <c r="BD46" s="15">
        <f t="shared" si="31"/>
        <v>4626507.1344764913</v>
      </c>
      <c r="BE46" s="27"/>
      <c r="BF46" s="14">
        <f t="shared" si="72"/>
        <v>42</v>
      </c>
      <c r="BG46" s="15">
        <f t="shared" si="73"/>
        <v>4497436.2667418383</v>
      </c>
      <c r="BH46" s="15">
        <f t="shared" si="125"/>
        <v>40261.354173106563</v>
      </c>
      <c r="BI46" s="16">
        <f t="shared" si="33"/>
        <v>31856.84022275469</v>
      </c>
      <c r="BJ46" s="15">
        <f t="shared" si="34"/>
        <v>8404.5139503518731</v>
      </c>
      <c r="BK46" s="15">
        <f t="shared" si="35"/>
        <v>4489031.7527914867</v>
      </c>
      <c r="BL46" s="27"/>
      <c r="BM46" s="14">
        <f t="shared" si="74"/>
        <v>42</v>
      </c>
      <c r="BN46" s="15">
        <f t="shared" si="75"/>
        <v>4491530.9454631452</v>
      </c>
      <c r="BO46" s="15">
        <f>IF(BN46="","",-PMT(BN$2/1200,BR$2,BP$2))+$BO$5</f>
        <v>80522.708346213127</v>
      </c>
      <c r="BP46" s="16">
        <f t="shared" si="37"/>
        <v>31815.01086369728</v>
      </c>
      <c r="BQ46" s="15">
        <f t="shared" si="38"/>
        <v>48707.697482515847</v>
      </c>
      <c r="BR46" s="15">
        <f t="shared" si="39"/>
        <v>4442823.2479806291</v>
      </c>
      <c r="BS46" s="27"/>
      <c r="BT46" s="14">
        <f t="shared" si="76"/>
        <v>42</v>
      </c>
      <c r="BU46" s="15">
        <f t="shared" si="77"/>
        <v>4355022.498610015</v>
      </c>
      <c r="BV46" s="15">
        <f>IF(BU46="","",-PMT(BU$2/1200,BY$2,BW$2))+$BV$5</f>
        <v>80522.708346213127</v>
      </c>
      <c r="BW46" s="16">
        <f t="shared" si="41"/>
        <v>30848.076031820943</v>
      </c>
      <c r="BX46" s="15">
        <f t="shared" si="42"/>
        <v>49674.632314392184</v>
      </c>
      <c r="BY46" s="15">
        <f t="shared" si="43"/>
        <v>4305347.8662956227</v>
      </c>
      <c r="BZ46" s="27"/>
      <c r="CA46" s="14">
        <f t="shared" si="78"/>
        <v>42</v>
      </c>
      <c r="CB46" s="15">
        <f t="shared" si="79"/>
        <v>4431397.3843651498</v>
      </c>
      <c r="CC46" s="15">
        <f t="shared" si="128"/>
        <v>40261.354173106563</v>
      </c>
      <c r="CD46" s="16">
        <f t="shared" si="45"/>
        <v>31389.064805919814</v>
      </c>
      <c r="CE46" s="15">
        <f t="shared" si="46"/>
        <v>8872.2893671867496</v>
      </c>
      <c r="CF46" s="15">
        <f t="shared" si="47"/>
        <v>4422525.0949979629</v>
      </c>
      <c r="CG46" s="33"/>
      <c r="CH46" s="14">
        <f t="shared" si="80"/>
        <v>42</v>
      </c>
      <c r="CI46" s="15">
        <f t="shared" si="81"/>
        <v>4092341.6082821959</v>
      </c>
      <c r="CJ46" s="15">
        <f t="shared" si="129"/>
        <v>40261.354173106563</v>
      </c>
      <c r="CK46" s="16">
        <f t="shared" si="49"/>
        <v>28987.419725332224</v>
      </c>
      <c r="CL46" s="15">
        <f t="shared" si="50"/>
        <v>11273.93444777434</v>
      </c>
      <c r="CM46" s="15">
        <f t="shared" si="51"/>
        <v>4081067.6738344217</v>
      </c>
      <c r="CN46" s="27"/>
      <c r="CO46" s="14">
        <f t="shared" si="82"/>
        <v>42</v>
      </c>
      <c r="CP46" s="15">
        <f t="shared" si="83"/>
        <v>3075174.2800333393</v>
      </c>
      <c r="CQ46" s="15">
        <f t="shared" si="130"/>
        <v>40261.354173106563</v>
      </c>
      <c r="CR46" s="16">
        <f t="shared" si="53"/>
        <v>21782.484483569489</v>
      </c>
      <c r="CS46" s="15">
        <f t="shared" si="54"/>
        <v>18478.869689537074</v>
      </c>
      <c r="CT46" s="15">
        <f t="shared" si="55"/>
        <v>3056695.4103438021</v>
      </c>
      <c r="CU46" s="27"/>
      <c r="DB46" s="1"/>
      <c r="DI46" s="1"/>
    </row>
    <row r="47" spans="1:113" ht="15" x14ac:dyDescent="0.25">
      <c r="A47" s="27"/>
      <c r="B47" s="14">
        <f t="shared" si="56"/>
        <v>43</v>
      </c>
      <c r="C47" s="15">
        <f t="shared" si="57"/>
        <v>4763982.5161615014</v>
      </c>
      <c r="D47" s="15">
        <f t="shared" si="0"/>
        <v>40261.354173106563</v>
      </c>
      <c r="E47" s="16">
        <f t="shared" si="1"/>
        <v>33744.876156143968</v>
      </c>
      <c r="F47" s="15">
        <f t="shared" si="2"/>
        <v>6516.4780169625956</v>
      </c>
      <c r="G47" s="15">
        <f t="shared" si="3"/>
        <v>4757466.0381445391</v>
      </c>
      <c r="H47" s="29"/>
      <c r="I47" s="14">
        <f t="shared" si="118"/>
        <v>43</v>
      </c>
      <c r="J47" s="15">
        <f t="shared" si="119"/>
        <v>3056695.4103438021</v>
      </c>
      <c r="K47" s="15">
        <f t="shared" si="120"/>
        <v>40261.354173106563</v>
      </c>
      <c r="L47" s="16">
        <f t="shared" si="5"/>
        <v>21651.592489935265</v>
      </c>
      <c r="M47" s="15">
        <f t="shared" si="116"/>
        <v>18609.761683171299</v>
      </c>
      <c r="N47" s="15">
        <f t="shared" si="117"/>
        <v>3038085.6486606309</v>
      </c>
      <c r="O47" s="29"/>
      <c r="P47" s="14">
        <f t="shared" si="60"/>
        <v>43</v>
      </c>
      <c r="Q47" s="15">
        <f t="shared" si="61"/>
        <v>3910338.9632526515</v>
      </c>
      <c r="R47" s="15">
        <f t="shared" si="121"/>
        <v>40261.354173106563</v>
      </c>
      <c r="S47" s="16">
        <f t="shared" si="9"/>
        <v>27698.234323039615</v>
      </c>
      <c r="T47" s="15">
        <f t="shared" si="10"/>
        <v>12563.119850066949</v>
      </c>
      <c r="U47" s="15">
        <f t="shared" si="11"/>
        <v>3897775.8434025845</v>
      </c>
      <c r="V47" s="27"/>
      <c r="W47" s="14">
        <f t="shared" si="62"/>
        <v>43</v>
      </c>
      <c r="X47" s="15">
        <f t="shared" si="63"/>
        <v>4471341.8961835718</v>
      </c>
      <c r="Y47" s="15">
        <f t="shared" si="122"/>
        <v>55261.354173106563</v>
      </c>
      <c r="Z47" s="16">
        <f t="shared" si="13"/>
        <v>31672.005097966965</v>
      </c>
      <c r="AA47" s="15">
        <f t="shared" si="14"/>
        <v>23589.349075139598</v>
      </c>
      <c r="AB47" s="15">
        <f t="shared" si="15"/>
        <v>4447752.5471084323</v>
      </c>
      <c r="AC47" s="27"/>
      <c r="AD47" s="14">
        <f t="shared" si="64"/>
        <v>43</v>
      </c>
      <c r="AE47" s="15">
        <f t="shared" si="65"/>
        <v>4178701.2762056463</v>
      </c>
      <c r="AF47" s="15">
        <f t="shared" si="123"/>
        <v>70261.354173106563</v>
      </c>
      <c r="AG47" s="16">
        <f t="shared" si="17"/>
        <v>29599.134039789998</v>
      </c>
      <c r="AH47" s="15">
        <f t="shared" si="18"/>
        <v>40662.220133316565</v>
      </c>
      <c r="AI47" s="15">
        <f t="shared" si="19"/>
        <v>4138039.0560723296</v>
      </c>
      <c r="AJ47" s="29"/>
      <c r="AK47" s="14">
        <f t="shared" si="66"/>
        <v>43</v>
      </c>
      <c r="AL47" s="15">
        <f t="shared" si="67"/>
        <v>4642976.1947042774</v>
      </c>
      <c r="AM47" s="15">
        <f t="shared" si="131"/>
        <v>46607.550124642497</v>
      </c>
      <c r="AN47" s="16">
        <f t="shared" si="21"/>
        <v>32887.748045821965</v>
      </c>
      <c r="AO47" s="15">
        <f t="shared" si="22"/>
        <v>13719.802078820532</v>
      </c>
      <c r="AP47" s="15">
        <f t="shared" si="23"/>
        <v>4629256.3926254567</v>
      </c>
      <c r="AQ47" s="29"/>
      <c r="AR47" s="14">
        <f t="shared" si="68"/>
        <v>43</v>
      </c>
      <c r="AS47" s="15">
        <f t="shared" si="69"/>
        <v>4515476.4400048302</v>
      </c>
      <c r="AT47" s="15">
        <f t="shared" si="132"/>
        <v>53587.862404404848</v>
      </c>
      <c r="AU47" s="16">
        <f t="shared" si="25"/>
        <v>31984.624783367544</v>
      </c>
      <c r="AV47" s="15">
        <f t="shared" si="26"/>
        <v>21603.237621037304</v>
      </c>
      <c r="AW47" s="15">
        <f t="shared" si="27"/>
        <v>4493873.202383793</v>
      </c>
      <c r="AX47" s="29"/>
      <c r="AY47" s="14">
        <f t="shared" si="70"/>
        <v>43</v>
      </c>
      <c r="AZ47" s="15">
        <f t="shared" si="71"/>
        <v>4626507.1344764913</v>
      </c>
      <c r="BA47" s="15">
        <f t="shared" si="124"/>
        <v>40261.354173106563</v>
      </c>
      <c r="BB47" s="16">
        <f t="shared" si="29"/>
        <v>32771.092202541819</v>
      </c>
      <c r="BC47" s="15">
        <f t="shared" si="30"/>
        <v>7490.2619705647448</v>
      </c>
      <c r="BD47" s="15">
        <f t="shared" si="31"/>
        <v>4619016.8725059265</v>
      </c>
      <c r="BE47" s="27"/>
      <c r="BF47" s="14">
        <f t="shared" si="72"/>
        <v>43</v>
      </c>
      <c r="BG47" s="15">
        <f t="shared" si="73"/>
        <v>4489031.7527914867</v>
      </c>
      <c r="BH47" s="15">
        <f t="shared" si="125"/>
        <v>40261.354173106563</v>
      </c>
      <c r="BI47" s="16">
        <f t="shared" si="33"/>
        <v>31797.308248939702</v>
      </c>
      <c r="BJ47" s="15">
        <f t="shared" si="34"/>
        <v>8464.0459241668614</v>
      </c>
      <c r="BK47" s="15">
        <f t="shared" si="35"/>
        <v>4480567.7068673195</v>
      </c>
      <c r="BL47" s="27"/>
      <c r="BM47" s="14">
        <f t="shared" si="74"/>
        <v>43</v>
      </c>
      <c r="BN47" s="15">
        <f t="shared" si="75"/>
        <v>4442823.2479806291</v>
      </c>
      <c r="BO47" s="15">
        <f t="shared" ref="BO47:BO51" si="133">IF(BN47="","",-PMT(BN$2/1200,BR$2,BP$2))</f>
        <v>40261.354173106563</v>
      </c>
      <c r="BP47" s="16">
        <f t="shared" si="37"/>
        <v>31469.998006529455</v>
      </c>
      <c r="BQ47" s="15">
        <f t="shared" si="38"/>
        <v>8791.3561665771085</v>
      </c>
      <c r="BR47" s="15">
        <f t="shared" si="39"/>
        <v>4434031.8918140521</v>
      </c>
      <c r="BS47" s="27"/>
      <c r="BT47" s="14">
        <f t="shared" si="76"/>
        <v>43</v>
      </c>
      <c r="BU47" s="15">
        <f t="shared" si="77"/>
        <v>4305347.8662956227</v>
      </c>
      <c r="BV47" s="15">
        <f t="shared" ref="BV47:BV51" si="134">IF(BU47="","",-PMT(BU$2/1200,BY$2,BW$2))</f>
        <v>40261.354173106563</v>
      </c>
      <c r="BW47" s="16">
        <f t="shared" si="41"/>
        <v>30496.214052927327</v>
      </c>
      <c r="BX47" s="15">
        <f t="shared" si="42"/>
        <v>9765.140120179236</v>
      </c>
      <c r="BY47" s="15">
        <f t="shared" si="43"/>
        <v>4295582.7261754433</v>
      </c>
      <c r="BZ47" s="27"/>
      <c r="CA47" s="14">
        <f t="shared" si="78"/>
        <v>43</v>
      </c>
      <c r="CB47" s="15">
        <f t="shared" si="79"/>
        <v>4422525.0949979629</v>
      </c>
      <c r="CC47" s="15">
        <f t="shared" si="128"/>
        <v>40261.354173106563</v>
      </c>
      <c r="CD47" s="16">
        <f t="shared" si="45"/>
        <v>31326.219422902235</v>
      </c>
      <c r="CE47" s="15">
        <f t="shared" si="46"/>
        <v>8935.1347502043282</v>
      </c>
      <c r="CF47" s="15">
        <f t="shared" si="47"/>
        <v>4413589.9602477588</v>
      </c>
      <c r="CG47" s="33"/>
      <c r="CH47" s="14">
        <f t="shared" si="80"/>
        <v>43</v>
      </c>
      <c r="CI47" s="15">
        <f t="shared" si="81"/>
        <v>4081067.6738344217</v>
      </c>
      <c r="CJ47" s="15">
        <f t="shared" si="129"/>
        <v>40261.354173106563</v>
      </c>
      <c r="CK47" s="16">
        <f t="shared" si="49"/>
        <v>28907.562689660488</v>
      </c>
      <c r="CL47" s="15">
        <f t="shared" si="50"/>
        <v>11353.791483446075</v>
      </c>
      <c r="CM47" s="15">
        <f t="shared" si="51"/>
        <v>4069713.8823509756</v>
      </c>
      <c r="CN47" s="27"/>
      <c r="CO47" s="14">
        <f t="shared" si="82"/>
        <v>43</v>
      </c>
      <c r="CP47" s="15">
        <f t="shared" si="83"/>
        <v>3056695.4103438021</v>
      </c>
      <c r="CQ47" s="15">
        <f t="shared" si="130"/>
        <v>40261.354173106563</v>
      </c>
      <c r="CR47" s="16">
        <f t="shared" si="53"/>
        <v>21651.592489935265</v>
      </c>
      <c r="CS47" s="15">
        <f t="shared" si="54"/>
        <v>18609.761683171299</v>
      </c>
      <c r="CT47" s="15">
        <f t="shared" si="55"/>
        <v>3038085.6486606309</v>
      </c>
      <c r="CU47" s="27"/>
      <c r="DB47" s="1"/>
      <c r="DI47" s="1"/>
    </row>
    <row r="48" spans="1:113" ht="15" x14ac:dyDescent="0.25">
      <c r="A48" s="27"/>
      <c r="B48" s="14">
        <f t="shared" si="56"/>
        <v>44</v>
      </c>
      <c r="C48" s="15">
        <f t="shared" si="57"/>
        <v>4757466.0381445391</v>
      </c>
      <c r="D48" s="15">
        <f t="shared" si="0"/>
        <v>40261.354173106563</v>
      </c>
      <c r="E48" s="16">
        <f t="shared" si="1"/>
        <v>33698.717770190487</v>
      </c>
      <c r="F48" s="15">
        <f t="shared" si="2"/>
        <v>6562.6364029160759</v>
      </c>
      <c r="G48" s="15">
        <f t="shared" si="3"/>
        <v>4750903.4017416229</v>
      </c>
      <c r="H48" s="29"/>
      <c r="I48" s="14">
        <f t="shared" si="118"/>
        <v>44</v>
      </c>
      <c r="J48" s="15">
        <f t="shared" si="119"/>
        <v>3038085.6486606309</v>
      </c>
      <c r="K48" s="15">
        <f t="shared" si="120"/>
        <v>40261.354173106563</v>
      </c>
      <c r="L48" s="16">
        <f t="shared" si="5"/>
        <v>21519.77334467947</v>
      </c>
      <c r="M48" s="15">
        <f t="shared" si="116"/>
        <v>18741.580828427093</v>
      </c>
      <c r="N48" s="15">
        <f t="shared" si="117"/>
        <v>3019344.067832204</v>
      </c>
      <c r="O48" s="29"/>
      <c r="P48" s="14">
        <f t="shared" si="60"/>
        <v>44</v>
      </c>
      <c r="Q48" s="15">
        <f t="shared" si="61"/>
        <v>3897775.8434025845</v>
      </c>
      <c r="R48" s="15">
        <f t="shared" si="121"/>
        <v>40261.354173106563</v>
      </c>
      <c r="S48" s="16">
        <f t="shared" si="9"/>
        <v>27609.245557434973</v>
      </c>
      <c r="T48" s="15">
        <f t="shared" si="10"/>
        <v>12652.10861567159</v>
      </c>
      <c r="U48" s="15">
        <f t="shared" si="11"/>
        <v>3885123.7347869128</v>
      </c>
      <c r="V48" s="27"/>
      <c r="W48" s="14">
        <f t="shared" si="62"/>
        <v>44</v>
      </c>
      <c r="X48" s="15">
        <f t="shared" si="63"/>
        <v>4447752.5471084323</v>
      </c>
      <c r="Y48" s="15">
        <f t="shared" si="122"/>
        <v>55261.354173106563</v>
      </c>
      <c r="Z48" s="16">
        <f t="shared" si="13"/>
        <v>31504.913875351394</v>
      </c>
      <c r="AA48" s="15">
        <f t="shared" si="14"/>
        <v>23756.440297755169</v>
      </c>
      <c r="AB48" s="15">
        <f t="shared" si="15"/>
        <v>4423996.1068106769</v>
      </c>
      <c r="AC48" s="27"/>
      <c r="AD48" s="14">
        <f t="shared" si="64"/>
        <v>44</v>
      </c>
      <c r="AE48" s="15">
        <f t="shared" si="65"/>
        <v>4138039.0560723296</v>
      </c>
      <c r="AF48" s="15">
        <f t="shared" si="123"/>
        <v>70261.354173106563</v>
      </c>
      <c r="AG48" s="16">
        <f t="shared" si="17"/>
        <v>29311.109980512338</v>
      </c>
      <c r="AH48" s="15">
        <f t="shared" si="18"/>
        <v>40950.244192594226</v>
      </c>
      <c r="AI48" s="15">
        <f t="shared" si="19"/>
        <v>4097088.8118797354</v>
      </c>
      <c r="AJ48" s="29"/>
      <c r="AK48" s="14">
        <f t="shared" si="66"/>
        <v>44</v>
      </c>
      <c r="AL48" s="15">
        <f t="shared" si="67"/>
        <v>4629256.3926254567</v>
      </c>
      <c r="AM48" s="15">
        <f t="shared" si="131"/>
        <v>46607.550124642497</v>
      </c>
      <c r="AN48" s="16">
        <f t="shared" si="21"/>
        <v>32790.566114430316</v>
      </c>
      <c r="AO48" s="15">
        <f t="shared" si="22"/>
        <v>13816.984010212182</v>
      </c>
      <c r="AP48" s="15">
        <f t="shared" si="23"/>
        <v>4615439.4086152446</v>
      </c>
      <c r="AQ48" s="29"/>
      <c r="AR48" s="14">
        <f t="shared" si="68"/>
        <v>44</v>
      </c>
      <c r="AS48" s="15">
        <f t="shared" si="69"/>
        <v>4493873.202383793</v>
      </c>
      <c r="AT48" s="15">
        <f t="shared" si="132"/>
        <v>53587.862404404848</v>
      </c>
      <c r="AU48" s="16">
        <f t="shared" si="25"/>
        <v>31831.601850218532</v>
      </c>
      <c r="AV48" s="15">
        <f t="shared" si="26"/>
        <v>21756.260554186316</v>
      </c>
      <c r="AW48" s="15">
        <f t="shared" si="27"/>
        <v>4472116.9418296069</v>
      </c>
      <c r="AX48" s="29"/>
      <c r="AY48" s="14">
        <f t="shared" si="70"/>
        <v>44</v>
      </c>
      <c r="AZ48" s="15">
        <f t="shared" si="71"/>
        <v>4619016.8725059265</v>
      </c>
      <c r="BA48" s="15">
        <f t="shared" si="124"/>
        <v>40261.354173106563</v>
      </c>
      <c r="BB48" s="16">
        <f t="shared" si="29"/>
        <v>32718.036180250314</v>
      </c>
      <c r="BC48" s="15">
        <f t="shared" si="30"/>
        <v>7543.3179928562495</v>
      </c>
      <c r="BD48" s="15">
        <f t="shared" si="31"/>
        <v>4611473.5545130707</v>
      </c>
      <c r="BE48" s="27"/>
      <c r="BF48" s="14">
        <f t="shared" si="72"/>
        <v>44</v>
      </c>
      <c r="BG48" s="15">
        <f t="shared" si="73"/>
        <v>4480567.7068673195</v>
      </c>
      <c r="BH48" s="15">
        <f t="shared" si="125"/>
        <v>40261.354173106563</v>
      </c>
      <c r="BI48" s="16">
        <f t="shared" si="33"/>
        <v>31737.35459031018</v>
      </c>
      <c r="BJ48" s="15">
        <f t="shared" si="34"/>
        <v>8523.999582796383</v>
      </c>
      <c r="BK48" s="15">
        <f t="shared" si="35"/>
        <v>4472043.7072845232</v>
      </c>
      <c r="BL48" s="27"/>
      <c r="BM48" s="14">
        <f t="shared" si="74"/>
        <v>44</v>
      </c>
      <c r="BN48" s="15">
        <f t="shared" si="75"/>
        <v>4434031.8918140521</v>
      </c>
      <c r="BO48" s="15">
        <f t="shared" si="133"/>
        <v>40261.354173106563</v>
      </c>
      <c r="BP48" s="16">
        <f t="shared" si="37"/>
        <v>31407.725900349535</v>
      </c>
      <c r="BQ48" s="15">
        <f t="shared" si="38"/>
        <v>8853.6282727570288</v>
      </c>
      <c r="BR48" s="15">
        <f t="shared" si="39"/>
        <v>4425178.2635412952</v>
      </c>
      <c r="BS48" s="27"/>
      <c r="BT48" s="14">
        <f t="shared" si="76"/>
        <v>44</v>
      </c>
      <c r="BU48" s="15">
        <f t="shared" si="77"/>
        <v>4295582.7261754433</v>
      </c>
      <c r="BV48" s="15">
        <f t="shared" si="134"/>
        <v>40261.354173106563</v>
      </c>
      <c r="BW48" s="16">
        <f t="shared" si="41"/>
        <v>30427.04431040939</v>
      </c>
      <c r="BX48" s="15">
        <f t="shared" si="42"/>
        <v>9834.3098626971732</v>
      </c>
      <c r="BY48" s="15">
        <f t="shared" si="43"/>
        <v>4285748.4163127458</v>
      </c>
      <c r="BZ48" s="27"/>
      <c r="CA48" s="14">
        <f t="shared" si="78"/>
        <v>44</v>
      </c>
      <c r="CB48" s="15">
        <f t="shared" si="79"/>
        <v>4413589.9602477588</v>
      </c>
      <c r="CC48" s="15">
        <f t="shared" si="128"/>
        <v>40261.354173106563</v>
      </c>
      <c r="CD48" s="16">
        <f t="shared" si="45"/>
        <v>31262.928885088291</v>
      </c>
      <c r="CE48" s="15">
        <f t="shared" si="46"/>
        <v>8998.4252880182721</v>
      </c>
      <c r="CF48" s="15">
        <f t="shared" si="47"/>
        <v>4404591.5349597409</v>
      </c>
      <c r="CG48" s="33"/>
      <c r="CH48" s="14">
        <f t="shared" si="80"/>
        <v>44</v>
      </c>
      <c r="CI48" s="15">
        <f t="shared" si="81"/>
        <v>4069713.8823509756</v>
      </c>
      <c r="CJ48" s="15">
        <f t="shared" si="129"/>
        <v>40261.354173106563</v>
      </c>
      <c r="CK48" s="16">
        <f t="shared" si="49"/>
        <v>28827.139999986081</v>
      </c>
      <c r="CL48" s="15">
        <f t="shared" si="50"/>
        <v>11434.214173120483</v>
      </c>
      <c r="CM48" s="15">
        <f t="shared" si="51"/>
        <v>4058279.6681778552</v>
      </c>
      <c r="CN48" s="27"/>
      <c r="CO48" s="14">
        <f t="shared" si="82"/>
        <v>44</v>
      </c>
      <c r="CP48" s="15">
        <f t="shared" si="83"/>
        <v>3038085.6486606309</v>
      </c>
      <c r="CQ48" s="15">
        <f t="shared" si="130"/>
        <v>40261.354173106563</v>
      </c>
      <c r="CR48" s="16">
        <f t="shared" si="53"/>
        <v>21519.77334467947</v>
      </c>
      <c r="CS48" s="15">
        <f t="shared" si="54"/>
        <v>18741.580828427093</v>
      </c>
      <c r="CT48" s="15">
        <f t="shared" si="55"/>
        <v>3019344.067832204</v>
      </c>
      <c r="CU48" s="27"/>
      <c r="DB48" s="1"/>
      <c r="DI48" s="1"/>
    </row>
    <row r="49" spans="1:113" ht="15" x14ac:dyDescent="0.25">
      <c r="A49" s="27"/>
      <c r="B49" s="14">
        <f t="shared" si="56"/>
        <v>45</v>
      </c>
      <c r="C49" s="15">
        <f t="shared" si="57"/>
        <v>4750903.4017416229</v>
      </c>
      <c r="D49" s="15">
        <f t="shared" si="0"/>
        <v>40261.354173106563</v>
      </c>
      <c r="E49" s="16">
        <f t="shared" si="1"/>
        <v>33652.232429003161</v>
      </c>
      <c r="F49" s="15">
        <f t="shared" si="2"/>
        <v>6609.1217441034023</v>
      </c>
      <c r="G49" s="15">
        <f t="shared" si="3"/>
        <v>4744294.2799975192</v>
      </c>
      <c r="H49" s="29"/>
      <c r="I49" s="14">
        <f t="shared" si="118"/>
        <v>45</v>
      </c>
      <c r="J49" s="15">
        <f t="shared" si="119"/>
        <v>3019344.067832204</v>
      </c>
      <c r="K49" s="15">
        <f t="shared" si="120"/>
        <v>40261.354173106563</v>
      </c>
      <c r="L49" s="16">
        <f t="shared" si="5"/>
        <v>21387.02048047811</v>
      </c>
      <c r="M49" s="15">
        <f t="shared" si="116"/>
        <v>18874.333692628454</v>
      </c>
      <c r="N49" s="15">
        <f t="shared" si="117"/>
        <v>3000469.7341395756</v>
      </c>
      <c r="O49" s="29"/>
      <c r="P49" s="14">
        <f t="shared" si="60"/>
        <v>45</v>
      </c>
      <c r="Q49" s="15">
        <f t="shared" si="61"/>
        <v>3885123.7347869128</v>
      </c>
      <c r="R49" s="15">
        <f t="shared" si="121"/>
        <v>40261.354173106563</v>
      </c>
      <c r="S49" s="16">
        <f t="shared" si="9"/>
        <v>27519.626454740632</v>
      </c>
      <c r="T49" s="15">
        <f t="shared" si="10"/>
        <v>12741.727718365932</v>
      </c>
      <c r="U49" s="15">
        <f t="shared" si="11"/>
        <v>3872382.007068547</v>
      </c>
      <c r="V49" s="27"/>
      <c r="W49" s="14">
        <f t="shared" si="62"/>
        <v>45</v>
      </c>
      <c r="X49" s="15">
        <f t="shared" si="63"/>
        <v>4423996.1068106769</v>
      </c>
      <c r="Y49" s="15">
        <f t="shared" si="122"/>
        <v>55261.354173106563</v>
      </c>
      <c r="Z49" s="16">
        <f t="shared" si="13"/>
        <v>31336.63908990896</v>
      </c>
      <c r="AA49" s="15">
        <f t="shared" si="14"/>
        <v>23924.715083197603</v>
      </c>
      <c r="AB49" s="15">
        <f t="shared" si="15"/>
        <v>4400071.3917274792</v>
      </c>
      <c r="AC49" s="27"/>
      <c r="AD49" s="14">
        <f t="shared" si="64"/>
        <v>45</v>
      </c>
      <c r="AE49" s="15">
        <f t="shared" si="65"/>
        <v>4097088.8118797354</v>
      </c>
      <c r="AF49" s="15">
        <f t="shared" si="123"/>
        <v>70261.354173106563</v>
      </c>
      <c r="AG49" s="16">
        <f t="shared" si="17"/>
        <v>29021.045750814796</v>
      </c>
      <c r="AH49" s="15">
        <f t="shared" si="18"/>
        <v>41240.308422291768</v>
      </c>
      <c r="AI49" s="15">
        <f t="shared" si="19"/>
        <v>4055848.5034574438</v>
      </c>
      <c r="AJ49" s="29"/>
      <c r="AK49" s="14">
        <f t="shared" si="66"/>
        <v>45</v>
      </c>
      <c r="AL49" s="15">
        <f t="shared" si="67"/>
        <v>4615439.4086152446</v>
      </c>
      <c r="AM49" s="15">
        <f t="shared" si="131"/>
        <v>46607.550124642497</v>
      </c>
      <c r="AN49" s="16">
        <f t="shared" si="21"/>
        <v>32692.695811024649</v>
      </c>
      <c r="AO49" s="15">
        <f t="shared" si="22"/>
        <v>13914.854313617849</v>
      </c>
      <c r="AP49" s="15">
        <f t="shared" si="23"/>
        <v>4601524.554301627</v>
      </c>
      <c r="AQ49" s="29"/>
      <c r="AR49" s="14">
        <f t="shared" si="68"/>
        <v>45</v>
      </c>
      <c r="AS49" s="15">
        <f t="shared" si="69"/>
        <v>4472116.9418296069</v>
      </c>
      <c r="AT49" s="15">
        <f t="shared" si="132"/>
        <v>53587.862404404848</v>
      </c>
      <c r="AU49" s="16">
        <f t="shared" si="25"/>
        <v>31677.495004626384</v>
      </c>
      <c r="AV49" s="15">
        <f t="shared" si="26"/>
        <v>21910.367399778464</v>
      </c>
      <c r="AW49" s="15">
        <f t="shared" si="27"/>
        <v>4450206.5744298287</v>
      </c>
      <c r="AX49" s="29"/>
      <c r="AY49" s="14">
        <f t="shared" si="70"/>
        <v>45</v>
      </c>
      <c r="AZ49" s="15">
        <f t="shared" si="71"/>
        <v>4611473.5545130707</v>
      </c>
      <c r="BA49" s="15">
        <f t="shared" si="124"/>
        <v>40261.354173106563</v>
      </c>
      <c r="BB49" s="16">
        <f t="shared" si="29"/>
        <v>32664.604344467582</v>
      </c>
      <c r="BC49" s="15">
        <f t="shared" si="30"/>
        <v>7596.7498286389819</v>
      </c>
      <c r="BD49" s="15">
        <f t="shared" si="31"/>
        <v>4603876.8046844313</v>
      </c>
      <c r="BE49" s="27"/>
      <c r="BF49" s="14">
        <f t="shared" si="72"/>
        <v>45</v>
      </c>
      <c r="BG49" s="15">
        <f t="shared" si="73"/>
        <v>4472043.7072845232</v>
      </c>
      <c r="BH49" s="15">
        <f t="shared" si="125"/>
        <v>40261.354173106563</v>
      </c>
      <c r="BI49" s="16">
        <f t="shared" si="33"/>
        <v>31676.976259932038</v>
      </c>
      <c r="BJ49" s="15">
        <f t="shared" si="34"/>
        <v>8584.377913174525</v>
      </c>
      <c r="BK49" s="15">
        <f t="shared" si="35"/>
        <v>4463459.329371349</v>
      </c>
      <c r="BL49" s="27"/>
      <c r="BM49" s="14">
        <f t="shared" si="74"/>
        <v>45</v>
      </c>
      <c r="BN49" s="15">
        <f t="shared" si="75"/>
        <v>4425178.2635412952</v>
      </c>
      <c r="BO49" s="15">
        <f t="shared" si="133"/>
        <v>40261.354173106563</v>
      </c>
      <c r="BP49" s="16">
        <f t="shared" si="37"/>
        <v>31345.012700084175</v>
      </c>
      <c r="BQ49" s="15">
        <f t="shared" si="38"/>
        <v>8916.3414730223885</v>
      </c>
      <c r="BR49" s="15">
        <f t="shared" si="39"/>
        <v>4416261.9220682727</v>
      </c>
      <c r="BS49" s="27"/>
      <c r="BT49" s="14">
        <f t="shared" si="76"/>
        <v>45</v>
      </c>
      <c r="BU49" s="15">
        <f t="shared" si="77"/>
        <v>4285748.4163127458</v>
      </c>
      <c r="BV49" s="15">
        <f t="shared" si="134"/>
        <v>40261.354173106563</v>
      </c>
      <c r="BW49" s="16">
        <f t="shared" si="41"/>
        <v>30357.384615548614</v>
      </c>
      <c r="BX49" s="15">
        <f t="shared" si="42"/>
        <v>9903.9695575579499</v>
      </c>
      <c r="BY49" s="15">
        <f t="shared" si="43"/>
        <v>4275844.4467551876</v>
      </c>
      <c r="BZ49" s="27"/>
      <c r="CA49" s="14">
        <f t="shared" si="78"/>
        <v>45</v>
      </c>
      <c r="CB49" s="15">
        <f t="shared" si="79"/>
        <v>4404591.5349597409</v>
      </c>
      <c r="CC49" s="15">
        <f t="shared" si="128"/>
        <v>40261.354173106563</v>
      </c>
      <c r="CD49" s="16">
        <f t="shared" si="45"/>
        <v>31199.190039298162</v>
      </c>
      <c r="CE49" s="15">
        <f t="shared" si="46"/>
        <v>9062.1641338084009</v>
      </c>
      <c r="CF49" s="15">
        <f t="shared" si="47"/>
        <v>4395529.3708259324</v>
      </c>
      <c r="CG49" s="33"/>
      <c r="CH49" s="14">
        <f t="shared" si="80"/>
        <v>45</v>
      </c>
      <c r="CI49" s="15">
        <f t="shared" si="81"/>
        <v>4058279.6681778552</v>
      </c>
      <c r="CJ49" s="15">
        <f t="shared" si="129"/>
        <v>40261.354173106563</v>
      </c>
      <c r="CK49" s="16">
        <f t="shared" si="49"/>
        <v>28746.147649593142</v>
      </c>
      <c r="CL49" s="15">
        <f t="shared" si="50"/>
        <v>11515.206523513421</v>
      </c>
      <c r="CM49" s="15">
        <f t="shared" si="51"/>
        <v>4046764.4616543418</v>
      </c>
      <c r="CN49" s="27"/>
      <c r="CO49" s="14">
        <f t="shared" si="82"/>
        <v>45</v>
      </c>
      <c r="CP49" s="15">
        <f t="shared" si="83"/>
        <v>3019344.067832204</v>
      </c>
      <c r="CQ49" s="15">
        <f t="shared" si="130"/>
        <v>40261.354173106563</v>
      </c>
      <c r="CR49" s="16">
        <f t="shared" si="53"/>
        <v>21387.02048047811</v>
      </c>
      <c r="CS49" s="15">
        <f t="shared" si="54"/>
        <v>18874.333692628454</v>
      </c>
      <c r="CT49" s="15">
        <f t="shared" si="55"/>
        <v>3000469.7341395756</v>
      </c>
      <c r="CU49" s="27"/>
      <c r="DB49" s="1"/>
      <c r="DI49" s="1"/>
    </row>
    <row r="50" spans="1:113" ht="15" x14ac:dyDescent="0.25">
      <c r="A50" s="27"/>
      <c r="B50" s="14">
        <f t="shared" si="56"/>
        <v>46</v>
      </c>
      <c r="C50" s="15">
        <f t="shared" si="57"/>
        <v>4744294.2799975192</v>
      </c>
      <c r="D50" s="15">
        <f t="shared" si="0"/>
        <v>40261.354173106563</v>
      </c>
      <c r="E50" s="16">
        <f t="shared" si="1"/>
        <v>33605.417816649089</v>
      </c>
      <c r="F50" s="15">
        <f t="shared" si="2"/>
        <v>6655.9363564574742</v>
      </c>
      <c r="G50" s="15">
        <f t="shared" si="3"/>
        <v>4737638.3436410613</v>
      </c>
      <c r="H50" s="29"/>
      <c r="I50" s="14">
        <f t="shared" si="118"/>
        <v>46</v>
      </c>
      <c r="J50" s="15">
        <f t="shared" si="119"/>
        <v>3000469.7341395756</v>
      </c>
      <c r="K50" s="15">
        <f t="shared" si="120"/>
        <v>40261.354173106563</v>
      </c>
      <c r="L50" s="16">
        <f t="shared" si="5"/>
        <v>21253.327283488659</v>
      </c>
      <c r="M50" s="15">
        <f t="shared" si="116"/>
        <v>19008.026889617904</v>
      </c>
      <c r="N50" s="15">
        <f t="shared" si="117"/>
        <v>2981461.7072499576</v>
      </c>
      <c r="O50" s="29"/>
      <c r="P50" s="14">
        <f t="shared" si="60"/>
        <v>46</v>
      </c>
      <c r="Q50" s="15">
        <f t="shared" si="61"/>
        <v>3872382.007068547</v>
      </c>
      <c r="R50" s="15">
        <f t="shared" si="121"/>
        <v>40261.354173106563</v>
      </c>
      <c r="S50" s="16">
        <f t="shared" si="9"/>
        <v>27429.372550068874</v>
      </c>
      <c r="T50" s="15">
        <f t="shared" si="10"/>
        <v>12831.981623037689</v>
      </c>
      <c r="U50" s="15">
        <f t="shared" si="11"/>
        <v>3859550.0254455092</v>
      </c>
      <c r="V50" s="27"/>
      <c r="W50" s="14">
        <f t="shared" si="62"/>
        <v>46</v>
      </c>
      <c r="X50" s="15">
        <f t="shared" si="63"/>
        <v>4400071.3917274792</v>
      </c>
      <c r="Y50" s="15">
        <f t="shared" si="122"/>
        <v>55261.354173106563</v>
      </c>
      <c r="Z50" s="16">
        <f t="shared" si="13"/>
        <v>31167.172358069642</v>
      </c>
      <c r="AA50" s="15">
        <f t="shared" si="14"/>
        <v>24094.181815036922</v>
      </c>
      <c r="AB50" s="15">
        <f t="shared" si="15"/>
        <v>4375977.2099124426</v>
      </c>
      <c r="AC50" s="27"/>
      <c r="AD50" s="14">
        <f t="shared" si="64"/>
        <v>46</v>
      </c>
      <c r="AE50" s="15">
        <f t="shared" si="65"/>
        <v>4055848.5034574438</v>
      </c>
      <c r="AF50" s="15">
        <f t="shared" si="123"/>
        <v>70261.354173106563</v>
      </c>
      <c r="AG50" s="16">
        <f t="shared" si="17"/>
        <v>28728.926899490227</v>
      </c>
      <c r="AH50" s="15">
        <f t="shared" si="18"/>
        <v>41532.42727361634</v>
      </c>
      <c r="AI50" s="15">
        <f t="shared" si="19"/>
        <v>4014316.0761838276</v>
      </c>
      <c r="AJ50" s="29"/>
      <c r="AK50" s="14">
        <f t="shared" si="66"/>
        <v>46</v>
      </c>
      <c r="AL50" s="15">
        <f t="shared" si="67"/>
        <v>4601524.554301627</v>
      </c>
      <c r="AM50" s="15">
        <f t="shared" si="131"/>
        <v>46607.550124642497</v>
      </c>
      <c r="AN50" s="16">
        <f t="shared" si="21"/>
        <v>32594.132259636521</v>
      </c>
      <c r="AO50" s="15">
        <f t="shared" si="22"/>
        <v>14013.417865005977</v>
      </c>
      <c r="AP50" s="15">
        <f t="shared" si="23"/>
        <v>4587511.1364366207</v>
      </c>
      <c r="AQ50" s="29"/>
      <c r="AR50" s="14">
        <f t="shared" si="68"/>
        <v>46</v>
      </c>
      <c r="AS50" s="15">
        <f t="shared" si="69"/>
        <v>4450206.5744298287</v>
      </c>
      <c r="AT50" s="15">
        <f t="shared" si="132"/>
        <v>53587.862404404848</v>
      </c>
      <c r="AU50" s="16">
        <f t="shared" si="25"/>
        <v>31522.296568877951</v>
      </c>
      <c r="AV50" s="15">
        <f t="shared" si="26"/>
        <v>22065.565835526897</v>
      </c>
      <c r="AW50" s="15">
        <f t="shared" si="27"/>
        <v>4428141.0085943015</v>
      </c>
      <c r="AX50" s="29"/>
      <c r="AY50" s="14">
        <f t="shared" si="70"/>
        <v>46</v>
      </c>
      <c r="AZ50" s="15">
        <f t="shared" si="71"/>
        <v>4603876.8046844313</v>
      </c>
      <c r="BA50" s="15">
        <f t="shared" si="124"/>
        <v>40261.354173106563</v>
      </c>
      <c r="BB50" s="16">
        <f t="shared" si="29"/>
        <v>32610.794033181388</v>
      </c>
      <c r="BC50" s="15">
        <f t="shared" si="30"/>
        <v>7650.5601399251755</v>
      </c>
      <c r="BD50" s="15">
        <f t="shared" si="31"/>
        <v>4596226.2445445061</v>
      </c>
      <c r="BE50" s="27"/>
      <c r="BF50" s="14">
        <f t="shared" si="72"/>
        <v>46</v>
      </c>
      <c r="BG50" s="15">
        <f t="shared" si="73"/>
        <v>4463459.329371349</v>
      </c>
      <c r="BH50" s="15">
        <f t="shared" si="125"/>
        <v>40261.354173106563</v>
      </c>
      <c r="BI50" s="16">
        <f t="shared" si="33"/>
        <v>31616.170249713723</v>
      </c>
      <c r="BJ50" s="15">
        <f t="shared" si="34"/>
        <v>8645.1839233928404</v>
      </c>
      <c r="BK50" s="15">
        <f t="shared" si="35"/>
        <v>4454814.1454479564</v>
      </c>
      <c r="BL50" s="27"/>
      <c r="BM50" s="14">
        <f t="shared" si="74"/>
        <v>46</v>
      </c>
      <c r="BN50" s="15">
        <f t="shared" si="75"/>
        <v>4416261.9220682727</v>
      </c>
      <c r="BO50" s="15">
        <f t="shared" si="133"/>
        <v>40261.354173106563</v>
      </c>
      <c r="BP50" s="16">
        <f t="shared" si="37"/>
        <v>31281.85528131693</v>
      </c>
      <c r="BQ50" s="15">
        <f t="shared" si="38"/>
        <v>8979.4988917896335</v>
      </c>
      <c r="BR50" s="15">
        <f t="shared" si="39"/>
        <v>4407282.4231764833</v>
      </c>
      <c r="BS50" s="27"/>
      <c r="BT50" s="14">
        <f t="shared" si="76"/>
        <v>46</v>
      </c>
      <c r="BU50" s="15">
        <f t="shared" si="77"/>
        <v>4275844.4467551876</v>
      </c>
      <c r="BV50" s="15">
        <f t="shared" si="134"/>
        <v>40261.354173106563</v>
      </c>
      <c r="BW50" s="16">
        <f t="shared" si="41"/>
        <v>30287.231497849243</v>
      </c>
      <c r="BX50" s="15">
        <f t="shared" si="42"/>
        <v>9974.1226752573202</v>
      </c>
      <c r="BY50" s="15">
        <f t="shared" si="43"/>
        <v>4265870.3240799299</v>
      </c>
      <c r="BZ50" s="27"/>
      <c r="CA50" s="14">
        <f t="shared" si="78"/>
        <v>46</v>
      </c>
      <c r="CB50" s="15">
        <f t="shared" si="79"/>
        <v>4395529.3708259324</v>
      </c>
      <c r="CC50" s="15">
        <f t="shared" si="128"/>
        <v>40261.354173106563</v>
      </c>
      <c r="CD50" s="16">
        <f t="shared" si="45"/>
        <v>31134.999710017022</v>
      </c>
      <c r="CE50" s="15">
        <f t="shared" si="46"/>
        <v>9126.3544630895412</v>
      </c>
      <c r="CF50" s="15">
        <f t="shared" si="47"/>
        <v>4386403.0163628431</v>
      </c>
      <c r="CG50" s="33"/>
      <c r="CH50" s="14">
        <f t="shared" si="80"/>
        <v>46</v>
      </c>
      <c r="CI50" s="15">
        <f t="shared" si="81"/>
        <v>4046764.4616543418</v>
      </c>
      <c r="CJ50" s="15">
        <f t="shared" si="129"/>
        <v>40261.354173106563</v>
      </c>
      <c r="CK50" s="16">
        <f t="shared" si="49"/>
        <v>28664.581603384919</v>
      </c>
      <c r="CL50" s="15">
        <f t="shared" si="50"/>
        <v>11596.772569721645</v>
      </c>
      <c r="CM50" s="15">
        <f t="shared" si="51"/>
        <v>4035167.6890846202</v>
      </c>
      <c r="CN50" s="27"/>
      <c r="CO50" s="14">
        <f t="shared" si="82"/>
        <v>46</v>
      </c>
      <c r="CP50" s="15">
        <f t="shared" si="83"/>
        <v>3000469.7341395756</v>
      </c>
      <c r="CQ50" s="15">
        <f t="shared" si="130"/>
        <v>40261.354173106563</v>
      </c>
      <c r="CR50" s="16">
        <f t="shared" si="53"/>
        <v>21253.327283488659</v>
      </c>
      <c r="CS50" s="15">
        <f t="shared" si="54"/>
        <v>19008.026889617904</v>
      </c>
      <c r="CT50" s="15">
        <f t="shared" si="55"/>
        <v>2981461.7072499576</v>
      </c>
      <c r="CU50" s="27"/>
      <c r="DB50" s="1"/>
      <c r="DI50" s="1"/>
    </row>
    <row r="51" spans="1:113" ht="15" x14ac:dyDescent="0.25">
      <c r="A51" s="27"/>
      <c r="B51" s="14">
        <f t="shared" si="56"/>
        <v>47</v>
      </c>
      <c r="C51" s="15">
        <f t="shared" si="57"/>
        <v>4737638.3436410613</v>
      </c>
      <c r="D51" s="15">
        <f t="shared" si="0"/>
        <v>40261.354173106563</v>
      </c>
      <c r="E51" s="16">
        <f t="shared" si="1"/>
        <v>33558.271600790853</v>
      </c>
      <c r="F51" s="15">
        <f t="shared" si="2"/>
        <v>6703.0825723157104</v>
      </c>
      <c r="G51" s="15">
        <f t="shared" si="3"/>
        <v>4730935.2610687455</v>
      </c>
      <c r="H51" s="29"/>
      <c r="I51" s="14">
        <f t="shared" si="118"/>
        <v>47</v>
      </c>
      <c r="J51" s="15">
        <f t="shared" si="119"/>
        <v>2981461.7072499576</v>
      </c>
      <c r="K51" s="15">
        <f t="shared" si="120"/>
        <v>40261.354173106563</v>
      </c>
      <c r="L51" s="16">
        <f t="shared" si="5"/>
        <v>21118.687093020533</v>
      </c>
      <c r="M51" s="15">
        <f t="shared" si="116"/>
        <v>19142.66708008603</v>
      </c>
      <c r="N51" s="15">
        <f t="shared" si="117"/>
        <v>2962319.0401698714</v>
      </c>
      <c r="O51" s="29"/>
      <c r="P51" s="14">
        <f t="shared" si="60"/>
        <v>47</v>
      </c>
      <c r="Q51" s="15">
        <f t="shared" si="61"/>
        <v>3859550.0254455092</v>
      </c>
      <c r="R51" s="15">
        <f t="shared" si="121"/>
        <v>40261.354173106563</v>
      </c>
      <c r="S51" s="16">
        <f t="shared" si="9"/>
        <v>27338.479346905689</v>
      </c>
      <c r="T51" s="15">
        <f t="shared" si="10"/>
        <v>12922.874826200874</v>
      </c>
      <c r="U51" s="15">
        <f t="shared" si="11"/>
        <v>3846627.1506193085</v>
      </c>
      <c r="V51" s="27"/>
      <c r="W51" s="14">
        <f t="shared" si="62"/>
        <v>47</v>
      </c>
      <c r="X51" s="15">
        <f t="shared" si="63"/>
        <v>4375977.2099124426</v>
      </c>
      <c r="Y51" s="15">
        <f t="shared" si="122"/>
        <v>55261.354173106563</v>
      </c>
      <c r="Z51" s="16">
        <f t="shared" si="13"/>
        <v>30996.505236879806</v>
      </c>
      <c r="AA51" s="15">
        <f t="shared" si="14"/>
        <v>24264.848936226757</v>
      </c>
      <c r="AB51" s="15">
        <f t="shared" si="15"/>
        <v>4351712.3609762155</v>
      </c>
      <c r="AC51" s="27"/>
      <c r="AD51" s="14">
        <f t="shared" si="64"/>
        <v>47</v>
      </c>
      <c r="AE51" s="15">
        <f t="shared" si="65"/>
        <v>4014316.0761838276</v>
      </c>
      <c r="AF51" s="15">
        <f t="shared" si="123"/>
        <v>70261.354173106563</v>
      </c>
      <c r="AG51" s="16">
        <f t="shared" si="17"/>
        <v>28434.738872968777</v>
      </c>
      <c r="AH51" s="15">
        <f t="shared" si="18"/>
        <v>41826.615300137782</v>
      </c>
      <c r="AI51" s="15">
        <f t="shared" si="19"/>
        <v>3972489.46088369</v>
      </c>
      <c r="AJ51" s="29"/>
      <c r="AK51" s="14">
        <f t="shared" si="66"/>
        <v>47</v>
      </c>
      <c r="AL51" s="15">
        <f t="shared" si="67"/>
        <v>4587511.1364366207</v>
      </c>
      <c r="AM51" s="15">
        <f t="shared" si="131"/>
        <v>46607.550124642497</v>
      </c>
      <c r="AN51" s="16">
        <f t="shared" si="21"/>
        <v>32494.870549759398</v>
      </c>
      <c r="AO51" s="15">
        <f t="shared" si="22"/>
        <v>14112.679574883099</v>
      </c>
      <c r="AP51" s="15">
        <f t="shared" si="23"/>
        <v>4573398.4568617372</v>
      </c>
      <c r="AQ51" s="29"/>
      <c r="AR51" s="14">
        <f t="shared" si="68"/>
        <v>47</v>
      </c>
      <c r="AS51" s="15">
        <f t="shared" si="69"/>
        <v>4428141.0085943015</v>
      </c>
      <c r="AT51" s="15">
        <f t="shared" si="132"/>
        <v>53587.862404404848</v>
      </c>
      <c r="AU51" s="16">
        <f t="shared" si="25"/>
        <v>31365.998810876303</v>
      </c>
      <c r="AV51" s="15">
        <f t="shared" si="26"/>
        <v>22221.863593528546</v>
      </c>
      <c r="AW51" s="15">
        <f t="shared" si="27"/>
        <v>4405919.1450007726</v>
      </c>
      <c r="AX51" s="29"/>
      <c r="AY51" s="14">
        <f t="shared" si="70"/>
        <v>47</v>
      </c>
      <c r="AZ51" s="15">
        <f t="shared" si="71"/>
        <v>4596226.2445445061</v>
      </c>
      <c r="BA51" s="15">
        <f t="shared" si="124"/>
        <v>40261.354173106563</v>
      </c>
      <c r="BB51" s="16">
        <f t="shared" si="29"/>
        <v>32556.602565523586</v>
      </c>
      <c r="BC51" s="15">
        <f t="shared" si="30"/>
        <v>7704.7516075829772</v>
      </c>
      <c r="BD51" s="15">
        <f t="shared" si="31"/>
        <v>4588521.4929369232</v>
      </c>
      <c r="BE51" s="27"/>
      <c r="BF51" s="14">
        <f t="shared" si="72"/>
        <v>47</v>
      </c>
      <c r="BG51" s="15">
        <f t="shared" si="73"/>
        <v>4454814.1454479564</v>
      </c>
      <c r="BH51" s="15">
        <f t="shared" si="125"/>
        <v>40261.354173106563</v>
      </c>
      <c r="BI51" s="16">
        <f t="shared" si="33"/>
        <v>31554.933530256356</v>
      </c>
      <c r="BJ51" s="15">
        <f t="shared" si="34"/>
        <v>8706.4206428502075</v>
      </c>
      <c r="BK51" s="15">
        <f t="shared" si="35"/>
        <v>4446107.7248051064</v>
      </c>
      <c r="BL51" s="27"/>
      <c r="BM51" s="14">
        <f t="shared" si="74"/>
        <v>47</v>
      </c>
      <c r="BN51" s="15">
        <f t="shared" si="75"/>
        <v>4407282.4231764833</v>
      </c>
      <c r="BO51" s="15">
        <f t="shared" si="133"/>
        <v>40261.354173106563</v>
      </c>
      <c r="BP51" s="16">
        <f t="shared" si="37"/>
        <v>31218.250497500088</v>
      </c>
      <c r="BQ51" s="15">
        <f t="shared" si="38"/>
        <v>9043.103675606475</v>
      </c>
      <c r="BR51" s="15">
        <f t="shared" si="39"/>
        <v>4398239.3195008766</v>
      </c>
      <c r="BS51" s="27"/>
      <c r="BT51" s="14">
        <f t="shared" si="76"/>
        <v>47</v>
      </c>
      <c r="BU51" s="15">
        <f t="shared" si="77"/>
        <v>4265870.3240799299</v>
      </c>
      <c r="BV51" s="15">
        <f t="shared" si="134"/>
        <v>40261.354173106563</v>
      </c>
      <c r="BW51" s="16">
        <f t="shared" si="41"/>
        <v>30216.581462232836</v>
      </c>
      <c r="BX51" s="15">
        <f t="shared" si="42"/>
        <v>10044.772710873727</v>
      </c>
      <c r="BY51" s="15">
        <f t="shared" si="43"/>
        <v>4255825.5513690561</v>
      </c>
      <c r="BZ51" s="27"/>
      <c r="CA51" s="14">
        <f t="shared" si="78"/>
        <v>47</v>
      </c>
      <c r="CB51" s="15">
        <f t="shared" si="79"/>
        <v>4386403.0163628431</v>
      </c>
      <c r="CC51" s="15">
        <f t="shared" si="128"/>
        <v>40261.354173106563</v>
      </c>
      <c r="CD51" s="16">
        <f t="shared" si="45"/>
        <v>31070.354699236806</v>
      </c>
      <c r="CE51" s="15">
        <f t="shared" si="46"/>
        <v>9190.9994738697569</v>
      </c>
      <c r="CF51" s="15">
        <f t="shared" si="47"/>
        <v>4377212.0168889733</v>
      </c>
      <c r="CG51" s="33"/>
      <c r="CH51" s="14">
        <f t="shared" si="80"/>
        <v>47</v>
      </c>
      <c r="CI51" s="15">
        <f t="shared" si="81"/>
        <v>4035167.6890846202</v>
      </c>
      <c r="CJ51" s="15">
        <f t="shared" si="129"/>
        <v>40261.354173106563</v>
      </c>
      <c r="CK51" s="16">
        <f t="shared" si="49"/>
        <v>28582.437797682727</v>
      </c>
      <c r="CL51" s="15">
        <f t="shared" si="50"/>
        <v>11678.916375423836</v>
      </c>
      <c r="CM51" s="15">
        <f t="shared" si="51"/>
        <v>4023488.7727091964</v>
      </c>
      <c r="CN51" s="27"/>
      <c r="CO51" s="14">
        <f t="shared" si="82"/>
        <v>47</v>
      </c>
      <c r="CP51" s="15">
        <f t="shared" si="83"/>
        <v>2981461.7072499576</v>
      </c>
      <c r="CQ51" s="15">
        <f t="shared" si="130"/>
        <v>40261.354173106563</v>
      </c>
      <c r="CR51" s="16">
        <f t="shared" si="53"/>
        <v>21118.687093020533</v>
      </c>
      <c r="CS51" s="15">
        <f t="shared" si="54"/>
        <v>19142.66708008603</v>
      </c>
      <c r="CT51" s="15">
        <f t="shared" si="55"/>
        <v>2962319.0401698714</v>
      </c>
      <c r="CU51" s="27"/>
      <c r="DB51" s="1"/>
      <c r="DI51" s="1"/>
    </row>
    <row r="52" spans="1:113" ht="15" x14ac:dyDescent="0.25">
      <c r="A52" s="27"/>
      <c r="B52" s="17">
        <f t="shared" si="56"/>
        <v>48</v>
      </c>
      <c r="C52" s="18">
        <f t="shared" si="57"/>
        <v>4730935.2610687455</v>
      </c>
      <c r="D52" s="18">
        <f t="shared" si="0"/>
        <v>40261.354173106563</v>
      </c>
      <c r="E52" s="19">
        <f t="shared" si="1"/>
        <v>33510.79143257028</v>
      </c>
      <c r="F52" s="18">
        <f t="shared" si="2"/>
        <v>6750.5627405362829</v>
      </c>
      <c r="G52" s="18">
        <f t="shared" si="3"/>
        <v>4724184.6983282091</v>
      </c>
      <c r="H52" s="29"/>
      <c r="I52" s="17">
        <f t="shared" si="118"/>
        <v>48</v>
      </c>
      <c r="J52" s="18">
        <f t="shared" si="119"/>
        <v>2962319.0401698714</v>
      </c>
      <c r="K52" s="18">
        <f>IF(J52="","",-PMT(J$2/1200,N$2,L$2))+$L$2*0.1</f>
        <v>540261.35417310661</v>
      </c>
      <c r="L52" s="19">
        <f t="shared" si="5"/>
        <v>20983.093201203257</v>
      </c>
      <c r="M52" s="18">
        <f t="shared" si="116"/>
        <v>519278.26097190334</v>
      </c>
      <c r="N52" s="18">
        <f t="shared" si="117"/>
        <v>2443040.7791979681</v>
      </c>
      <c r="O52" s="29"/>
      <c r="P52" s="17">
        <f t="shared" si="60"/>
        <v>48</v>
      </c>
      <c r="Q52" s="18">
        <f t="shared" si="61"/>
        <v>3846627.1506193085</v>
      </c>
      <c r="R52" s="18">
        <f>IF(Q52="","",-PMT(Q$2/1200,U$2,S$2))+$S$2*0.05</f>
        <v>290261.35417310655</v>
      </c>
      <c r="S52" s="19">
        <f t="shared" si="9"/>
        <v>27246.942316886769</v>
      </c>
      <c r="T52" s="18">
        <f t="shared" si="10"/>
        <v>263014.41185621975</v>
      </c>
      <c r="U52" s="18">
        <f t="shared" si="11"/>
        <v>3583612.7387630888</v>
      </c>
      <c r="V52" s="27"/>
      <c r="W52" s="17">
        <f t="shared" si="62"/>
        <v>48</v>
      </c>
      <c r="X52" s="18">
        <f t="shared" si="63"/>
        <v>4351712.3609762155</v>
      </c>
      <c r="Y52" s="18">
        <f t="shared" si="122"/>
        <v>55261.354173106563</v>
      </c>
      <c r="Z52" s="19">
        <f t="shared" si="13"/>
        <v>30824.629223581527</v>
      </c>
      <c r="AA52" s="18">
        <f t="shared" si="14"/>
        <v>24436.724949525036</v>
      </c>
      <c r="AB52" s="18">
        <f t="shared" si="15"/>
        <v>4327275.6360266907</v>
      </c>
      <c r="AC52" s="27"/>
      <c r="AD52" s="17">
        <f t="shared" si="64"/>
        <v>48</v>
      </c>
      <c r="AE52" s="18">
        <f t="shared" si="65"/>
        <v>3972489.46088369</v>
      </c>
      <c r="AF52" s="18">
        <f t="shared" si="123"/>
        <v>70261.354173106563</v>
      </c>
      <c r="AG52" s="19">
        <f t="shared" si="17"/>
        <v>28138.467014592807</v>
      </c>
      <c r="AH52" s="18">
        <f t="shared" si="18"/>
        <v>42122.887158513753</v>
      </c>
      <c r="AI52" s="18">
        <f t="shared" si="19"/>
        <v>3930366.5737251765</v>
      </c>
      <c r="AJ52" s="29"/>
      <c r="AK52" s="17">
        <f t="shared" si="66"/>
        <v>48</v>
      </c>
      <c r="AL52" s="18">
        <f t="shared" si="67"/>
        <v>4573398.4568617372</v>
      </c>
      <c r="AM52" s="18">
        <f t="shared" si="131"/>
        <v>46607.550124642497</v>
      </c>
      <c r="AN52" s="19">
        <f t="shared" si="21"/>
        <v>32394.90573610397</v>
      </c>
      <c r="AO52" s="18">
        <f t="shared" si="22"/>
        <v>14212.644388538527</v>
      </c>
      <c r="AP52" s="18">
        <f t="shared" si="23"/>
        <v>4559185.8124731984</v>
      </c>
      <c r="AQ52" s="29"/>
      <c r="AR52" s="17">
        <f t="shared" si="68"/>
        <v>48</v>
      </c>
      <c r="AS52" s="18">
        <f t="shared" si="69"/>
        <v>4405919.1450007726</v>
      </c>
      <c r="AT52" s="18">
        <f t="shared" si="132"/>
        <v>53587.862404404848</v>
      </c>
      <c r="AU52" s="19">
        <f t="shared" si="25"/>
        <v>31208.59394375547</v>
      </c>
      <c r="AV52" s="18">
        <f t="shared" si="26"/>
        <v>22379.268460649379</v>
      </c>
      <c r="AW52" s="18">
        <f t="shared" si="27"/>
        <v>4383539.8765401235</v>
      </c>
      <c r="AX52" s="29"/>
      <c r="AY52" s="17">
        <f t="shared" si="70"/>
        <v>48</v>
      </c>
      <c r="AZ52" s="18">
        <f t="shared" si="71"/>
        <v>4588521.4929369232</v>
      </c>
      <c r="BA52" s="18">
        <f>IF(AZ52="","",-PMT(AZ$2/1200,BD$2,BB$2))+BA5</f>
        <v>80522.708346213127</v>
      </c>
      <c r="BB52" s="19">
        <f t="shared" si="29"/>
        <v>32502.027241636541</v>
      </c>
      <c r="BC52" s="18">
        <f t="shared" si="30"/>
        <v>48020.681104576586</v>
      </c>
      <c r="BD52" s="18">
        <f t="shared" si="31"/>
        <v>4540500.811832347</v>
      </c>
      <c r="BE52" s="27"/>
      <c r="BF52" s="17">
        <f t="shared" si="72"/>
        <v>48</v>
      </c>
      <c r="BG52" s="18">
        <f t="shared" si="73"/>
        <v>4446107.7248051064</v>
      </c>
      <c r="BH52" s="18">
        <f>IF(BG52="","",-PMT(BG$2/1200,BK$2,BI$2))+$BH$5*2</f>
        <v>120784.06251931969</v>
      </c>
      <c r="BI52" s="19">
        <f t="shared" si="33"/>
        <v>31493.263050702833</v>
      </c>
      <c r="BJ52" s="18">
        <f t="shared" si="34"/>
        <v>89290.799468616853</v>
      </c>
      <c r="BK52" s="18">
        <f t="shared" si="35"/>
        <v>4356816.9253364895</v>
      </c>
      <c r="BL52" s="27"/>
      <c r="BM52" s="17">
        <f t="shared" si="74"/>
        <v>48</v>
      </c>
      <c r="BN52" s="18">
        <f t="shared" si="75"/>
        <v>4398239.3195008766</v>
      </c>
      <c r="BO52" s="18">
        <f>IF(BN52="","",-PMT(BN$2/1200,BR$2,BP$2))+$BO$5</f>
        <v>80522.708346213127</v>
      </c>
      <c r="BP52" s="19">
        <f t="shared" si="37"/>
        <v>31154.195179797876</v>
      </c>
      <c r="BQ52" s="18">
        <f t="shared" si="38"/>
        <v>49368.51316641525</v>
      </c>
      <c r="BR52" s="18">
        <f t="shared" si="39"/>
        <v>4348870.8063344611</v>
      </c>
      <c r="BS52" s="27"/>
      <c r="BT52" s="17">
        <f t="shared" si="76"/>
        <v>48</v>
      </c>
      <c r="BU52" s="18">
        <f t="shared" si="77"/>
        <v>4255825.5513690561</v>
      </c>
      <c r="BV52" s="18">
        <f>IF(BU52="","",-PMT(BU$2/1200,BY$2,BW$2))+($BV$5*2)</f>
        <v>120784.06251931969</v>
      </c>
      <c r="BW52" s="19">
        <f t="shared" si="41"/>
        <v>30145.430988864147</v>
      </c>
      <c r="BX52" s="18">
        <f t="shared" si="42"/>
        <v>90638.631530455546</v>
      </c>
      <c r="BY52" s="18">
        <f t="shared" si="43"/>
        <v>4165186.9198386008</v>
      </c>
      <c r="BZ52" s="27"/>
      <c r="CA52" s="17">
        <f t="shared" si="78"/>
        <v>48</v>
      </c>
      <c r="CB52" s="18">
        <f t="shared" si="79"/>
        <v>4377212.0168889733</v>
      </c>
      <c r="CC52" s="18">
        <f>IF(CB52="","",-PMT(CB$2/1200,CF$2,CD$2))+100000</f>
        <v>140261.35417310655</v>
      </c>
      <c r="CD52" s="19">
        <f t="shared" si="45"/>
        <v>31005.251786296896</v>
      </c>
      <c r="CE52" s="18">
        <f t="shared" si="46"/>
        <v>109256.10238680965</v>
      </c>
      <c r="CF52" s="18">
        <f t="shared" si="47"/>
        <v>4267955.9145021634</v>
      </c>
      <c r="CG52" s="33"/>
      <c r="CH52" s="17">
        <f t="shared" si="80"/>
        <v>48</v>
      </c>
      <c r="CI52" s="18">
        <f t="shared" si="81"/>
        <v>4023488.7727091964</v>
      </c>
      <c r="CJ52" s="18">
        <f>IF(CI52="","",-PMT(CI$2/1200,CM$2,CK$2))+200000</f>
        <v>240261.35417310655</v>
      </c>
      <c r="CK52" s="19">
        <f t="shared" si="49"/>
        <v>28499.712140023472</v>
      </c>
      <c r="CL52" s="18">
        <f t="shared" si="50"/>
        <v>211761.64203308307</v>
      </c>
      <c r="CM52" s="18">
        <f t="shared" si="51"/>
        <v>3811727.1306761135</v>
      </c>
      <c r="CN52" s="27"/>
      <c r="CO52" s="17">
        <f t="shared" si="82"/>
        <v>48</v>
      </c>
      <c r="CP52" s="18">
        <f t="shared" si="83"/>
        <v>2962319.0401698714</v>
      </c>
      <c r="CQ52" s="18">
        <f>IF(CP52="","",-PMT(CP$2/1200,CT$2,CR$2))+500000</f>
        <v>540261.35417310661</v>
      </c>
      <c r="CR52" s="19">
        <f t="shared" si="53"/>
        <v>20983.093201203257</v>
      </c>
      <c r="CS52" s="18">
        <f t="shared" si="54"/>
        <v>519278.26097190334</v>
      </c>
      <c r="CT52" s="18">
        <f t="shared" si="55"/>
        <v>2443040.7791979681</v>
      </c>
      <c r="CU52" s="27"/>
      <c r="DB52" s="1"/>
      <c r="DI52" s="1"/>
    </row>
    <row r="53" spans="1:113" ht="15" x14ac:dyDescent="0.25">
      <c r="A53" s="27"/>
      <c r="B53" s="14">
        <f t="shared" si="56"/>
        <v>49</v>
      </c>
      <c r="C53" s="15">
        <f t="shared" si="57"/>
        <v>4724184.6983282091</v>
      </c>
      <c r="D53" s="15">
        <f t="shared" si="0"/>
        <v>40261.354173106563</v>
      </c>
      <c r="E53" s="16">
        <f t="shared" si="1"/>
        <v>33462.974946491486</v>
      </c>
      <c r="F53" s="15">
        <f t="shared" si="2"/>
        <v>6798.3792266150776</v>
      </c>
      <c r="G53" s="15">
        <f t="shared" si="3"/>
        <v>4717386.3191015944</v>
      </c>
      <c r="H53" s="29"/>
      <c r="I53" s="14">
        <f t="shared" si="118"/>
        <v>49</v>
      </c>
      <c r="J53" s="15">
        <f t="shared" si="119"/>
        <v>2443040.7791979681</v>
      </c>
      <c r="K53" s="15">
        <f t="shared" ref="K53:K63" si="135">IF(J53="","",-PMT(J$2/1200,N$2,L$2))</f>
        <v>40261.354173106563</v>
      </c>
      <c r="L53" s="16">
        <f t="shared" si="5"/>
        <v>17304.872185985609</v>
      </c>
      <c r="M53" s="15">
        <f t="shared" si="116"/>
        <v>22956.481987120955</v>
      </c>
      <c r="N53" s="15">
        <f t="shared" si="117"/>
        <v>2420084.297210847</v>
      </c>
      <c r="O53" s="29"/>
      <c r="P53" s="14">
        <f t="shared" si="60"/>
        <v>49</v>
      </c>
      <c r="Q53" s="15">
        <f t="shared" si="61"/>
        <v>3583612.7387630888</v>
      </c>
      <c r="R53" s="15">
        <f t="shared" ref="R53:R63" si="136">IF(Q53="","",-PMT(Q$2/1200,U$2,S$2))</f>
        <v>40261.354173106563</v>
      </c>
      <c r="S53" s="16">
        <f t="shared" si="9"/>
        <v>25383.923566238544</v>
      </c>
      <c r="T53" s="15">
        <f t="shared" si="10"/>
        <v>14877.43060686802</v>
      </c>
      <c r="U53" s="15">
        <f t="shared" si="11"/>
        <v>3568735.3081562207</v>
      </c>
      <c r="V53" s="27"/>
      <c r="W53" s="14">
        <f t="shared" si="62"/>
        <v>49</v>
      </c>
      <c r="X53" s="15">
        <f t="shared" si="63"/>
        <v>4327275.6360266907</v>
      </c>
      <c r="Y53" s="15">
        <f t="shared" ref="Y53:Y64" si="137">IF(X53="","",-PMT(X$2/1200,AB$2,Z$2))+20000</f>
        <v>60261.354173106563</v>
      </c>
      <c r="Z53" s="16">
        <f t="shared" si="13"/>
        <v>30651.535755189063</v>
      </c>
      <c r="AA53" s="15">
        <f t="shared" si="14"/>
        <v>29609.8184179175</v>
      </c>
      <c r="AB53" s="15">
        <f t="shared" si="15"/>
        <v>4297665.8176087728</v>
      </c>
      <c r="AC53" s="27"/>
      <c r="AD53" s="14">
        <f t="shared" si="64"/>
        <v>49</v>
      </c>
      <c r="AE53" s="15">
        <f t="shared" si="65"/>
        <v>3930366.5737251765</v>
      </c>
      <c r="AF53" s="15">
        <f t="shared" ref="AF53:AF64" si="138">IF(AE53="","",-PMT(AE$2/1200,AI$2,AG$2))+40000</f>
        <v>80261.354173106563</v>
      </c>
      <c r="AG53" s="16">
        <f t="shared" si="17"/>
        <v>27840.096563886669</v>
      </c>
      <c r="AH53" s="15">
        <f t="shared" si="18"/>
        <v>52421.257609219894</v>
      </c>
      <c r="AI53" s="15">
        <f t="shared" si="19"/>
        <v>3877945.3161159568</v>
      </c>
      <c r="AJ53" s="29"/>
      <c r="AK53" s="14">
        <f t="shared" si="66"/>
        <v>49</v>
      </c>
      <c r="AL53" s="15">
        <f t="shared" si="67"/>
        <v>4559185.8124731984</v>
      </c>
      <c r="AM53" s="15">
        <f>AM52*105%</f>
        <v>48937.927630874627</v>
      </c>
      <c r="AN53" s="16">
        <f t="shared" si="21"/>
        <v>32294.232838351818</v>
      </c>
      <c r="AO53" s="15">
        <f t="shared" si="22"/>
        <v>16643.694792522809</v>
      </c>
      <c r="AP53" s="15">
        <f t="shared" si="23"/>
        <v>4542542.1176806754</v>
      </c>
      <c r="AQ53" s="29"/>
      <c r="AR53" s="14">
        <f t="shared" si="68"/>
        <v>49</v>
      </c>
      <c r="AS53" s="15">
        <f t="shared" si="69"/>
        <v>4383539.8765401235</v>
      </c>
      <c r="AT53" s="15">
        <f>AT52*1.1</f>
        <v>58946.648644845336</v>
      </c>
      <c r="AU53" s="16">
        <f t="shared" si="25"/>
        <v>31050.074125492541</v>
      </c>
      <c r="AV53" s="15">
        <f t="shared" si="26"/>
        <v>27896.574519352795</v>
      </c>
      <c r="AW53" s="15">
        <f t="shared" si="27"/>
        <v>4355643.3020207705</v>
      </c>
      <c r="AX53" s="29"/>
      <c r="AY53" s="14">
        <f t="shared" si="70"/>
        <v>49</v>
      </c>
      <c r="AZ53" s="15">
        <f t="shared" si="71"/>
        <v>4540500.811832347</v>
      </c>
      <c r="BA53" s="15">
        <f t="shared" ref="BA53:BA63" si="139">IF(AZ53="","",-PMT(AZ$2/1200,BD$2,BB$2))</f>
        <v>40261.354173106563</v>
      </c>
      <c r="BB53" s="16">
        <f t="shared" si="29"/>
        <v>32161.880750479126</v>
      </c>
      <c r="BC53" s="15">
        <f t="shared" si="30"/>
        <v>8099.4734226274377</v>
      </c>
      <c r="BD53" s="15">
        <f t="shared" si="31"/>
        <v>4532401.3384097191</v>
      </c>
      <c r="BE53" s="27"/>
      <c r="BF53" s="14">
        <f t="shared" si="72"/>
        <v>49</v>
      </c>
      <c r="BG53" s="15">
        <f t="shared" si="73"/>
        <v>4356816.9253364895</v>
      </c>
      <c r="BH53" s="15">
        <f t="shared" ref="BH53:BH63" si="140">IF(BG53="","",-PMT(BG$2/1200,BK$2,BI$2))</f>
        <v>40261.354173106563</v>
      </c>
      <c r="BI53" s="16">
        <f t="shared" si="33"/>
        <v>30860.786554466802</v>
      </c>
      <c r="BJ53" s="15">
        <f t="shared" si="34"/>
        <v>9400.5676186397613</v>
      </c>
      <c r="BK53" s="15">
        <f t="shared" si="35"/>
        <v>4347416.3577178493</v>
      </c>
      <c r="BL53" s="27"/>
      <c r="BM53" s="14">
        <f t="shared" si="74"/>
        <v>49</v>
      </c>
      <c r="BN53" s="15">
        <f t="shared" si="75"/>
        <v>4348870.8063344611</v>
      </c>
      <c r="BO53" s="15">
        <f t="shared" ref="BO53:BO57" si="141">IF(BN53="","",-PMT(BN$2/1200,BR$2,BP$2))</f>
        <v>40261.354173106563</v>
      </c>
      <c r="BP53" s="16">
        <f t="shared" si="37"/>
        <v>30804.501544869101</v>
      </c>
      <c r="BQ53" s="15">
        <f t="shared" si="38"/>
        <v>9456.8526282374623</v>
      </c>
      <c r="BR53" s="15">
        <f t="shared" si="39"/>
        <v>4339413.9537062235</v>
      </c>
      <c r="BS53" s="27"/>
      <c r="BT53" s="14">
        <f t="shared" si="76"/>
        <v>49</v>
      </c>
      <c r="BU53" s="15">
        <f t="shared" si="77"/>
        <v>4165186.9198386008</v>
      </c>
      <c r="BV53" s="15">
        <f t="shared" ref="BV53:BV57" si="142">IF(BU53="","",-PMT(BU$2/1200,BY$2,BW$2))</f>
        <v>40261.354173106563</v>
      </c>
      <c r="BW53" s="16">
        <f t="shared" si="41"/>
        <v>29503.407348856759</v>
      </c>
      <c r="BX53" s="15">
        <f t="shared" si="42"/>
        <v>10757.946824249804</v>
      </c>
      <c r="BY53" s="15">
        <f t="shared" si="43"/>
        <v>4154428.973014351</v>
      </c>
      <c r="BZ53" s="27"/>
      <c r="CA53" s="14">
        <f t="shared" si="78"/>
        <v>49</v>
      </c>
      <c r="CB53" s="15">
        <f t="shared" si="79"/>
        <v>4267955.9145021634</v>
      </c>
      <c r="CC53" s="15">
        <f t="shared" ref="CC53:CC63" si="143">IF(CB53="","",-PMT(CB$2/1200,CF$2,CD$2))</f>
        <v>40261.354173106563</v>
      </c>
      <c r="CD53" s="16">
        <f t="shared" si="45"/>
        <v>30231.354394390321</v>
      </c>
      <c r="CE53" s="15">
        <f t="shared" si="46"/>
        <v>10029.999778716243</v>
      </c>
      <c r="CF53" s="15">
        <f t="shared" si="47"/>
        <v>4257925.9147234475</v>
      </c>
      <c r="CG53" s="33"/>
      <c r="CH53" s="14">
        <f t="shared" si="80"/>
        <v>49</v>
      </c>
      <c r="CI53" s="15">
        <f t="shared" si="81"/>
        <v>3811727.1306761135</v>
      </c>
      <c r="CJ53" s="15">
        <f t="shared" ref="CJ53:CJ63" si="144">IF(CI53="","",-PMT(CI$2/1200,CM$2,CK$2))</f>
        <v>40261.354173106563</v>
      </c>
      <c r="CK53" s="16">
        <f t="shared" si="49"/>
        <v>26999.733842289137</v>
      </c>
      <c r="CL53" s="15">
        <f t="shared" si="50"/>
        <v>13261.620330817426</v>
      </c>
      <c r="CM53" s="15">
        <f t="shared" si="51"/>
        <v>3798465.510345296</v>
      </c>
      <c r="CN53" s="27"/>
      <c r="CO53" s="14">
        <f t="shared" si="82"/>
        <v>49</v>
      </c>
      <c r="CP53" s="15">
        <f t="shared" si="83"/>
        <v>2443040.7791979681</v>
      </c>
      <c r="CQ53" s="15">
        <f t="shared" ref="CQ53:CQ63" si="145">IF(CP53="","",-PMT(CP$2/1200,CT$2,CR$2))</f>
        <v>40261.354173106563</v>
      </c>
      <c r="CR53" s="16">
        <f t="shared" si="53"/>
        <v>17304.872185985609</v>
      </c>
      <c r="CS53" s="15">
        <f t="shared" si="54"/>
        <v>22956.481987120955</v>
      </c>
      <c r="CT53" s="15">
        <f t="shared" si="55"/>
        <v>2420084.297210847</v>
      </c>
      <c r="CU53" s="27"/>
      <c r="DB53" s="1"/>
      <c r="DI53" s="1"/>
    </row>
    <row r="54" spans="1:113" ht="15" x14ac:dyDescent="0.25">
      <c r="A54" s="27"/>
      <c r="B54" s="14">
        <f t="shared" si="56"/>
        <v>50</v>
      </c>
      <c r="C54" s="15">
        <f t="shared" si="57"/>
        <v>4717386.3191015944</v>
      </c>
      <c r="D54" s="15">
        <f t="shared" si="0"/>
        <v>40261.354173106563</v>
      </c>
      <c r="E54" s="16">
        <f t="shared" si="1"/>
        <v>33414.819760302962</v>
      </c>
      <c r="F54" s="15">
        <f t="shared" si="2"/>
        <v>6846.5344128036013</v>
      </c>
      <c r="G54" s="15">
        <f t="shared" si="3"/>
        <v>4710539.7846887903</v>
      </c>
      <c r="H54" s="29"/>
      <c r="I54" s="14">
        <f t="shared" si="118"/>
        <v>50</v>
      </c>
      <c r="J54" s="15">
        <f t="shared" si="119"/>
        <v>2420084.297210847</v>
      </c>
      <c r="K54" s="15">
        <f t="shared" si="135"/>
        <v>40261.354173106563</v>
      </c>
      <c r="L54" s="16">
        <f t="shared" si="5"/>
        <v>17142.263771910166</v>
      </c>
      <c r="M54" s="15">
        <f t="shared" si="116"/>
        <v>23119.090401196398</v>
      </c>
      <c r="N54" s="15">
        <f t="shared" si="117"/>
        <v>2396965.2068096506</v>
      </c>
      <c r="O54" s="29"/>
      <c r="P54" s="14">
        <f t="shared" si="60"/>
        <v>50</v>
      </c>
      <c r="Q54" s="15">
        <f t="shared" si="61"/>
        <v>3568735.3081562207</v>
      </c>
      <c r="R54" s="15">
        <f t="shared" si="136"/>
        <v>40261.354173106563</v>
      </c>
      <c r="S54" s="16">
        <f t="shared" si="9"/>
        <v>25278.541766106562</v>
      </c>
      <c r="T54" s="15">
        <f t="shared" si="10"/>
        <v>14982.812407000001</v>
      </c>
      <c r="U54" s="15">
        <f t="shared" si="11"/>
        <v>3553752.4957492207</v>
      </c>
      <c r="V54" s="27"/>
      <c r="W54" s="14">
        <f t="shared" si="62"/>
        <v>50</v>
      </c>
      <c r="X54" s="15">
        <f t="shared" si="63"/>
        <v>4297665.8176087728</v>
      </c>
      <c r="Y54" s="15">
        <f t="shared" si="137"/>
        <v>60261.354173106563</v>
      </c>
      <c r="Z54" s="16">
        <f t="shared" si="13"/>
        <v>30441.799541395474</v>
      </c>
      <c r="AA54" s="15">
        <f t="shared" si="14"/>
        <v>29819.554631711089</v>
      </c>
      <c r="AB54" s="15">
        <f t="shared" si="15"/>
        <v>4267846.2629770618</v>
      </c>
      <c r="AC54" s="27"/>
      <c r="AD54" s="14">
        <f t="shared" si="64"/>
        <v>50</v>
      </c>
      <c r="AE54" s="15">
        <f t="shared" si="65"/>
        <v>3877945.3161159568</v>
      </c>
      <c r="AF54" s="15">
        <f t="shared" si="138"/>
        <v>80261.354173106563</v>
      </c>
      <c r="AG54" s="16">
        <f t="shared" si="17"/>
        <v>27468.77932248803</v>
      </c>
      <c r="AH54" s="15">
        <f t="shared" si="18"/>
        <v>52792.574850618534</v>
      </c>
      <c r="AI54" s="15">
        <f t="shared" si="19"/>
        <v>3825152.7412653384</v>
      </c>
      <c r="AJ54" s="29"/>
      <c r="AK54" s="14">
        <f t="shared" si="66"/>
        <v>50</v>
      </c>
      <c r="AL54" s="15">
        <f t="shared" si="67"/>
        <v>4542542.1176806754</v>
      </c>
      <c r="AM54" s="15">
        <f t="shared" ref="AM54:AM64" si="146">AM53</f>
        <v>48937.927630874627</v>
      </c>
      <c r="AN54" s="16">
        <f t="shared" si="21"/>
        <v>32176.340000238113</v>
      </c>
      <c r="AO54" s="15">
        <f t="shared" si="22"/>
        <v>16761.587630636513</v>
      </c>
      <c r="AP54" s="15">
        <f t="shared" si="23"/>
        <v>4525780.5300500393</v>
      </c>
      <c r="AQ54" s="29"/>
      <c r="AR54" s="14">
        <f t="shared" si="68"/>
        <v>50</v>
      </c>
      <c r="AS54" s="15">
        <f t="shared" si="69"/>
        <v>4355643.3020207705</v>
      </c>
      <c r="AT54" s="15">
        <f t="shared" ref="AT54:AT64" si="147">AT53</f>
        <v>58946.648644845336</v>
      </c>
      <c r="AU54" s="16">
        <f t="shared" si="25"/>
        <v>30852.473389313793</v>
      </c>
      <c r="AV54" s="15">
        <f t="shared" si="26"/>
        <v>28094.175255531543</v>
      </c>
      <c r="AW54" s="15">
        <f t="shared" si="27"/>
        <v>4327549.1267652391</v>
      </c>
      <c r="AX54" s="29"/>
      <c r="AY54" s="14">
        <f t="shared" si="70"/>
        <v>50</v>
      </c>
      <c r="AZ54" s="15">
        <f t="shared" si="71"/>
        <v>4532401.3384097191</v>
      </c>
      <c r="BA54" s="15">
        <f t="shared" si="139"/>
        <v>40261.354173106563</v>
      </c>
      <c r="BB54" s="16">
        <f t="shared" si="29"/>
        <v>32104.509480402179</v>
      </c>
      <c r="BC54" s="15">
        <f t="shared" si="30"/>
        <v>8156.8446927043842</v>
      </c>
      <c r="BD54" s="15">
        <f t="shared" si="31"/>
        <v>4524244.4937170148</v>
      </c>
      <c r="BE54" s="27"/>
      <c r="BF54" s="14">
        <f t="shared" si="72"/>
        <v>50</v>
      </c>
      <c r="BG54" s="15">
        <f t="shared" si="73"/>
        <v>4347416.3577178493</v>
      </c>
      <c r="BH54" s="15">
        <f t="shared" si="140"/>
        <v>40261.354173106563</v>
      </c>
      <c r="BI54" s="16">
        <f t="shared" si="33"/>
        <v>30794.199200501429</v>
      </c>
      <c r="BJ54" s="15">
        <f t="shared" si="34"/>
        <v>9467.1549726051344</v>
      </c>
      <c r="BK54" s="15">
        <f t="shared" si="35"/>
        <v>4337949.2027452439</v>
      </c>
      <c r="BL54" s="27"/>
      <c r="BM54" s="14">
        <f t="shared" si="74"/>
        <v>50</v>
      </c>
      <c r="BN54" s="15">
        <f t="shared" si="75"/>
        <v>4339413.9537062235</v>
      </c>
      <c r="BO54" s="15">
        <f t="shared" si="141"/>
        <v>40261.354173106563</v>
      </c>
      <c r="BP54" s="16">
        <f t="shared" si="37"/>
        <v>30737.51550541908</v>
      </c>
      <c r="BQ54" s="15">
        <f t="shared" si="38"/>
        <v>9523.8386676874834</v>
      </c>
      <c r="BR54" s="15">
        <f t="shared" si="39"/>
        <v>4329890.1150385365</v>
      </c>
      <c r="BS54" s="27"/>
      <c r="BT54" s="14">
        <f t="shared" si="76"/>
        <v>50</v>
      </c>
      <c r="BU54" s="15">
        <f t="shared" si="77"/>
        <v>4154428.973014351</v>
      </c>
      <c r="BV54" s="15">
        <f t="shared" si="142"/>
        <v>40261.354173106563</v>
      </c>
      <c r="BW54" s="16">
        <f t="shared" si="41"/>
        <v>29427.205225518323</v>
      </c>
      <c r="BX54" s="15">
        <f t="shared" si="42"/>
        <v>10834.148947588241</v>
      </c>
      <c r="BY54" s="15">
        <f t="shared" si="43"/>
        <v>4143594.8240667628</v>
      </c>
      <c r="BZ54" s="27"/>
      <c r="CA54" s="14">
        <f t="shared" si="78"/>
        <v>50</v>
      </c>
      <c r="CB54" s="15">
        <f t="shared" si="79"/>
        <v>4257925.9147234475</v>
      </c>
      <c r="CC54" s="15">
        <f t="shared" si="143"/>
        <v>40261.354173106563</v>
      </c>
      <c r="CD54" s="16">
        <f t="shared" si="45"/>
        <v>30160.308562624417</v>
      </c>
      <c r="CE54" s="15">
        <f t="shared" si="46"/>
        <v>10101.045610482146</v>
      </c>
      <c r="CF54" s="15">
        <f t="shared" si="47"/>
        <v>4247824.8691129657</v>
      </c>
      <c r="CG54" s="33"/>
      <c r="CH54" s="14">
        <f t="shared" si="80"/>
        <v>50</v>
      </c>
      <c r="CI54" s="15">
        <f t="shared" si="81"/>
        <v>3798465.510345296</v>
      </c>
      <c r="CJ54" s="15">
        <f t="shared" si="144"/>
        <v>40261.354173106563</v>
      </c>
      <c r="CK54" s="16">
        <f t="shared" si="49"/>
        <v>26905.797364945847</v>
      </c>
      <c r="CL54" s="15">
        <f t="shared" si="50"/>
        <v>13355.556808160716</v>
      </c>
      <c r="CM54" s="15">
        <f t="shared" si="51"/>
        <v>3785109.9535371354</v>
      </c>
      <c r="CN54" s="27"/>
      <c r="CO54" s="14">
        <f t="shared" si="82"/>
        <v>50</v>
      </c>
      <c r="CP54" s="15">
        <f t="shared" si="83"/>
        <v>2420084.297210847</v>
      </c>
      <c r="CQ54" s="15">
        <f t="shared" si="145"/>
        <v>40261.354173106563</v>
      </c>
      <c r="CR54" s="16">
        <f t="shared" si="53"/>
        <v>17142.263771910166</v>
      </c>
      <c r="CS54" s="15">
        <f t="shared" si="54"/>
        <v>23119.090401196398</v>
      </c>
      <c r="CT54" s="15">
        <f t="shared" si="55"/>
        <v>2396965.2068096506</v>
      </c>
      <c r="CU54" s="27"/>
      <c r="DB54" s="1"/>
      <c r="DI54" s="1"/>
    </row>
    <row r="55" spans="1:113" ht="15" x14ac:dyDescent="0.25">
      <c r="A55" s="27"/>
      <c r="B55" s="14">
        <f t="shared" si="56"/>
        <v>51</v>
      </c>
      <c r="C55" s="15">
        <f t="shared" si="57"/>
        <v>4710539.7846887903</v>
      </c>
      <c r="D55" s="15">
        <f t="shared" si="0"/>
        <v>40261.354173106563</v>
      </c>
      <c r="E55" s="16">
        <f t="shared" si="1"/>
        <v>33366.323474878933</v>
      </c>
      <c r="F55" s="15">
        <f t="shared" si="2"/>
        <v>6895.0306982276306</v>
      </c>
      <c r="G55" s="15">
        <f t="shared" si="3"/>
        <v>4703644.7539905626</v>
      </c>
      <c r="H55" s="29"/>
      <c r="I55" s="14">
        <f t="shared" si="118"/>
        <v>51</v>
      </c>
      <c r="J55" s="15">
        <f t="shared" si="119"/>
        <v>2396965.2068096506</v>
      </c>
      <c r="K55" s="15">
        <f t="shared" si="135"/>
        <v>40261.354173106563</v>
      </c>
      <c r="L55" s="16">
        <f t="shared" si="5"/>
        <v>16978.503548235025</v>
      </c>
      <c r="M55" s="15">
        <f t="shared" si="116"/>
        <v>23282.850624871538</v>
      </c>
      <c r="N55" s="15">
        <f t="shared" si="117"/>
        <v>2373682.3561847792</v>
      </c>
      <c r="O55" s="29"/>
      <c r="P55" s="14">
        <f t="shared" si="60"/>
        <v>51</v>
      </c>
      <c r="Q55" s="15">
        <f t="shared" si="61"/>
        <v>3553752.4957492207</v>
      </c>
      <c r="R55" s="15">
        <f t="shared" si="136"/>
        <v>40261.354173106563</v>
      </c>
      <c r="S55" s="16">
        <f t="shared" si="9"/>
        <v>25172.413511556981</v>
      </c>
      <c r="T55" s="15">
        <f t="shared" si="10"/>
        <v>15088.940661549583</v>
      </c>
      <c r="U55" s="15">
        <f t="shared" si="11"/>
        <v>3538663.5550876711</v>
      </c>
      <c r="V55" s="27"/>
      <c r="W55" s="14">
        <f t="shared" si="62"/>
        <v>51</v>
      </c>
      <c r="X55" s="15">
        <f t="shared" si="63"/>
        <v>4267846.2629770618</v>
      </c>
      <c r="Y55" s="15">
        <f t="shared" si="137"/>
        <v>60261.354173106563</v>
      </c>
      <c r="Z55" s="16">
        <f t="shared" si="13"/>
        <v>30230.577696087523</v>
      </c>
      <c r="AA55" s="15">
        <f t="shared" si="14"/>
        <v>30030.776477019041</v>
      </c>
      <c r="AB55" s="15">
        <f t="shared" si="15"/>
        <v>4237815.4865000425</v>
      </c>
      <c r="AC55" s="27"/>
      <c r="AD55" s="14">
        <f t="shared" si="64"/>
        <v>51</v>
      </c>
      <c r="AE55" s="15">
        <f t="shared" si="65"/>
        <v>3825152.7412653384</v>
      </c>
      <c r="AF55" s="15">
        <f t="shared" si="138"/>
        <v>80261.354173106563</v>
      </c>
      <c r="AG55" s="16">
        <f t="shared" si="17"/>
        <v>27094.831917296149</v>
      </c>
      <c r="AH55" s="15">
        <f t="shared" si="18"/>
        <v>53166.522255810414</v>
      </c>
      <c r="AI55" s="15">
        <f t="shared" si="19"/>
        <v>3771986.2190095279</v>
      </c>
      <c r="AJ55" s="29"/>
      <c r="AK55" s="14">
        <f t="shared" si="66"/>
        <v>51</v>
      </c>
      <c r="AL55" s="15">
        <f t="shared" si="67"/>
        <v>4525780.5300500393</v>
      </c>
      <c r="AM55" s="15">
        <f t="shared" si="146"/>
        <v>48937.927630874627</v>
      </c>
      <c r="AN55" s="16">
        <f t="shared" si="21"/>
        <v>32057.612087854446</v>
      </c>
      <c r="AO55" s="15">
        <f t="shared" si="22"/>
        <v>16880.31554302018</v>
      </c>
      <c r="AP55" s="15">
        <f t="shared" si="23"/>
        <v>4508900.2145070191</v>
      </c>
      <c r="AQ55" s="29"/>
      <c r="AR55" s="14">
        <f t="shared" si="68"/>
        <v>51</v>
      </c>
      <c r="AS55" s="15">
        <f t="shared" si="69"/>
        <v>4327549.1267652391</v>
      </c>
      <c r="AT55" s="15">
        <f t="shared" si="147"/>
        <v>58946.648644845336</v>
      </c>
      <c r="AU55" s="16">
        <f t="shared" si="25"/>
        <v>30653.472981253777</v>
      </c>
      <c r="AV55" s="15">
        <f t="shared" si="26"/>
        <v>28293.175663591559</v>
      </c>
      <c r="AW55" s="15">
        <f t="shared" si="27"/>
        <v>4299255.9511016477</v>
      </c>
      <c r="AX55" s="29"/>
      <c r="AY55" s="14">
        <f t="shared" si="70"/>
        <v>51</v>
      </c>
      <c r="AZ55" s="15">
        <f t="shared" si="71"/>
        <v>4524244.4937170148</v>
      </c>
      <c r="BA55" s="15">
        <f t="shared" si="139"/>
        <v>40261.354173106563</v>
      </c>
      <c r="BB55" s="16">
        <f t="shared" si="29"/>
        <v>32046.731830495522</v>
      </c>
      <c r="BC55" s="15">
        <f t="shared" si="30"/>
        <v>8214.6223426110409</v>
      </c>
      <c r="BD55" s="15">
        <f t="shared" si="31"/>
        <v>4516029.8713744041</v>
      </c>
      <c r="BE55" s="27"/>
      <c r="BF55" s="14">
        <f t="shared" si="72"/>
        <v>51</v>
      </c>
      <c r="BG55" s="15">
        <f t="shared" si="73"/>
        <v>4337949.2027452439</v>
      </c>
      <c r="BH55" s="15">
        <f t="shared" si="140"/>
        <v>40261.354173106563</v>
      </c>
      <c r="BI55" s="16">
        <f t="shared" si="33"/>
        <v>30727.140186112145</v>
      </c>
      <c r="BJ55" s="15">
        <f t="shared" si="34"/>
        <v>9534.2139869944185</v>
      </c>
      <c r="BK55" s="15">
        <f t="shared" si="35"/>
        <v>4328414.9887582492</v>
      </c>
      <c r="BL55" s="27"/>
      <c r="BM55" s="14">
        <f t="shared" si="74"/>
        <v>51</v>
      </c>
      <c r="BN55" s="15">
        <f t="shared" si="75"/>
        <v>4329890.1150385365</v>
      </c>
      <c r="BO55" s="15">
        <f t="shared" si="141"/>
        <v>40261.354173106563</v>
      </c>
      <c r="BP55" s="16">
        <f t="shared" si="37"/>
        <v>30670.054981522972</v>
      </c>
      <c r="BQ55" s="15">
        <f t="shared" si="38"/>
        <v>9591.2991915835919</v>
      </c>
      <c r="BR55" s="15">
        <f t="shared" si="39"/>
        <v>4320298.8158469526</v>
      </c>
      <c r="BS55" s="27"/>
      <c r="BT55" s="14">
        <f t="shared" si="76"/>
        <v>51</v>
      </c>
      <c r="BU55" s="15">
        <f t="shared" si="77"/>
        <v>4143594.8240667628</v>
      </c>
      <c r="BV55" s="15">
        <f t="shared" si="142"/>
        <v>40261.354173106563</v>
      </c>
      <c r="BW55" s="16">
        <f t="shared" si="41"/>
        <v>29350.463337139568</v>
      </c>
      <c r="BX55" s="15">
        <f t="shared" si="42"/>
        <v>10910.890835966995</v>
      </c>
      <c r="BY55" s="15">
        <f t="shared" si="43"/>
        <v>4132683.9332307959</v>
      </c>
      <c r="BZ55" s="27"/>
      <c r="CA55" s="14">
        <f t="shared" si="78"/>
        <v>51</v>
      </c>
      <c r="CB55" s="15">
        <f t="shared" si="79"/>
        <v>4247824.8691129657</v>
      </c>
      <c r="CC55" s="15">
        <f t="shared" si="143"/>
        <v>40261.354173106563</v>
      </c>
      <c r="CD55" s="16">
        <f t="shared" si="45"/>
        <v>30088.759489550175</v>
      </c>
      <c r="CE55" s="15">
        <f t="shared" si="46"/>
        <v>10172.594683556388</v>
      </c>
      <c r="CF55" s="15">
        <f t="shared" si="47"/>
        <v>4237652.2744294088</v>
      </c>
      <c r="CG55" s="33"/>
      <c r="CH55" s="14">
        <f t="shared" si="80"/>
        <v>51</v>
      </c>
      <c r="CI55" s="15">
        <f t="shared" si="81"/>
        <v>3785109.9535371354</v>
      </c>
      <c r="CJ55" s="15">
        <f t="shared" si="144"/>
        <v>40261.354173106563</v>
      </c>
      <c r="CK55" s="16">
        <f t="shared" si="49"/>
        <v>26811.195504221378</v>
      </c>
      <c r="CL55" s="15">
        <f t="shared" si="50"/>
        <v>13450.158668885186</v>
      </c>
      <c r="CM55" s="15">
        <f t="shared" si="51"/>
        <v>3771659.7948682504</v>
      </c>
      <c r="CN55" s="27"/>
      <c r="CO55" s="14">
        <f t="shared" si="82"/>
        <v>51</v>
      </c>
      <c r="CP55" s="15">
        <f t="shared" si="83"/>
        <v>2396965.2068096506</v>
      </c>
      <c r="CQ55" s="15">
        <f t="shared" si="145"/>
        <v>40261.354173106563</v>
      </c>
      <c r="CR55" s="16">
        <f t="shared" si="53"/>
        <v>16978.503548235025</v>
      </c>
      <c r="CS55" s="15">
        <f t="shared" si="54"/>
        <v>23282.850624871538</v>
      </c>
      <c r="CT55" s="15">
        <f t="shared" si="55"/>
        <v>2373682.3561847792</v>
      </c>
      <c r="CU55" s="27"/>
      <c r="DB55" s="1"/>
      <c r="DI55" s="1"/>
    </row>
    <row r="56" spans="1:113" ht="15" x14ac:dyDescent="0.25">
      <c r="A56" s="27"/>
      <c r="B56" s="14">
        <f t="shared" si="56"/>
        <v>52</v>
      </c>
      <c r="C56" s="15">
        <f t="shared" si="57"/>
        <v>4703644.7539905626</v>
      </c>
      <c r="D56" s="15">
        <f t="shared" si="0"/>
        <v>40261.354173106563</v>
      </c>
      <c r="E56" s="16">
        <f t="shared" si="1"/>
        <v>33317.483674099814</v>
      </c>
      <c r="F56" s="15">
        <f t="shared" si="2"/>
        <v>6943.870499006749</v>
      </c>
      <c r="G56" s="15">
        <f t="shared" si="3"/>
        <v>4696700.8834915562</v>
      </c>
      <c r="H56" s="29"/>
      <c r="I56" s="14">
        <f t="shared" si="118"/>
        <v>52</v>
      </c>
      <c r="J56" s="15">
        <f t="shared" si="119"/>
        <v>2373682.3561847792</v>
      </c>
      <c r="K56" s="15">
        <f t="shared" si="135"/>
        <v>40261.354173106563</v>
      </c>
      <c r="L56" s="16">
        <f t="shared" si="5"/>
        <v>16813.583356308853</v>
      </c>
      <c r="M56" s="15">
        <f t="shared" si="116"/>
        <v>23447.770816797711</v>
      </c>
      <c r="N56" s="15">
        <f t="shared" si="117"/>
        <v>2350234.5853679813</v>
      </c>
      <c r="O56" s="29"/>
      <c r="P56" s="14">
        <f t="shared" si="60"/>
        <v>52</v>
      </c>
      <c r="Q56" s="15">
        <f t="shared" si="61"/>
        <v>3538663.5550876711</v>
      </c>
      <c r="R56" s="15">
        <f t="shared" si="136"/>
        <v>40261.354173106563</v>
      </c>
      <c r="S56" s="16">
        <f t="shared" si="9"/>
        <v>25065.533515204337</v>
      </c>
      <c r="T56" s="15">
        <f t="shared" si="10"/>
        <v>15195.820657902226</v>
      </c>
      <c r="U56" s="15">
        <f t="shared" si="11"/>
        <v>3523467.7344297688</v>
      </c>
      <c r="V56" s="27"/>
      <c r="W56" s="14">
        <f t="shared" si="62"/>
        <v>52</v>
      </c>
      <c r="X56" s="15">
        <f t="shared" si="63"/>
        <v>4237815.4865000425</v>
      </c>
      <c r="Y56" s="15">
        <f t="shared" si="137"/>
        <v>60261.354173106563</v>
      </c>
      <c r="Z56" s="16">
        <f t="shared" si="13"/>
        <v>30017.859696041967</v>
      </c>
      <c r="AA56" s="15">
        <f t="shared" si="14"/>
        <v>30243.494477064596</v>
      </c>
      <c r="AB56" s="15">
        <f t="shared" si="15"/>
        <v>4207571.9920229781</v>
      </c>
      <c r="AC56" s="27"/>
      <c r="AD56" s="14">
        <f t="shared" si="64"/>
        <v>52</v>
      </c>
      <c r="AE56" s="15">
        <f t="shared" si="65"/>
        <v>3771986.2190095279</v>
      </c>
      <c r="AF56" s="15">
        <f t="shared" si="138"/>
        <v>80261.354173106563</v>
      </c>
      <c r="AG56" s="16">
        <f t="shared" si="17"/>
        <v>26718.235717984157</v>
      </c>
      <c r="AH56" s="15">
        <f t="shared" si="18"/>
        <v>53543.118455122407</v>
      </c>
      <c r="AI56" s="15">
        <f t="shared" si="19"/>
        <v>3718443.1005544057</v>
      </c>
      <c r="AJ56" s="29"/>
      <c r="AK56" s="14">
        <f t="shared" si="66"/>
        <v>52</v>
      </c>
      <c r="AL56" s="15">
        <f t="shared" si="67"/>
        <v>4508900.2145070191</v>
      </c>
      <c r="AM56" s="15">
        <f t="shared" si="146"/>
        <v>48937.927630874627</v>
      </c>
      <c r="AN56" s="16">
        <f t="shared" si="21"/>
        <v>31938.043186091385</v>
      </c>
      <c r="AO56" s="15">
        <f t="shared" si="22"/>
        <v>16999.884444783242</v>
      </c>
      <c r="AP56" s="15">
        <f t="shared" si="23"/>
        <v>4491900.3300622357</v>
      </c>
      <c r="AQ56" s="29"/>
      <c r="AR56" s="14">
        <f t="shared" si="68"/>
        <v>52</v>
      </c>
      <c r="AS56" s="15">
        <f t="shared" si="69"/>
        <v>4299255.9511016477</v>
      </c>
      <c r="AT56" s="15">
        <f t="shared" si="147"/>
        <v>58946.648644845336</v>
      </c>
      <c r="AU56" s="16">
        <f t="shared" si="25"/>
        <v>30453.062986970002</v>
      </c>
      <c r="AV56" s="15">
        <f t="shared" si="26"/>
        <v>28493.585657875334</v>
      </c>
      <c r="AW56" s="15">
        <f t="shared" si="27"/>
        <v>4270762.3654437726</v>
      </c>
      <c r="AX56" s="29"/>
      <c r="AY56" s="14">
        <f t="shared" si="70"/>
        <v>52</v>
      </c>
      <c r="AZ56" s="15">
        <f t="shared" si="71"/>
        <v>4516029.8713744041</v>
      </c>
      <c r="BA56" s="15">
        <f t="shared" si="139"/>
        <v>40261.354173106563</v>
      </c>
      <c r="BB56" s="16">
        <f t="shared" si="29"/>
        <v>31988.54492223536</v>
      </c>
      <c r="BC56" s="15">
        <f t="shared" si="30"/>
        <v>8272.8092508712034</v>
      </c>
      <c r="BD56" s="15">
        <f t="shared" si="31"/>
        <v>4507757.0621235324</v>
      </c>
      <c r="BE56" s="27"/>
      <c r="BF56" s="14">
        <f t="shared" si="72"/>
        <v>52</v>
      </c>
      <c r="BG56" s="15">
        <f t="shared" si="73"/>
        <v>4328414.9887582492</v>
      </c>
      <c r="BH56" s="15">
        <f t="shared" si="140"/>
        <v>40261.354173106563</v>
      </c>
      <c r="BI56" s="16">
        <f t="shared" si="33"/>
        <v>30659.606170370931</v>
      </c>
      <c r="BJ56" s="15">
        <f t="shared" si="34"/>
        <v>9601.7480027356323</v>
      </c>
      <c r="BK56" s="15">
        <f t="shared" si="35"/>
        <v>4318813.2407555133</v>
      </c>
      <c r="BL56" s="27"/>
      <c r="BM56" s="14">
        <f t="shared" si="74"/>
        <v>52</v>
      </c>
      <c r="BN56" s="15">
        <f t="shared" si="75"/>
        <v>4320298.8158469526</v>
      </c>
      <c r="BO56" s="15">
        <f t="shared" si="141"/>
        <v>40261.354173106563</v>
      </c>
      <c r="BP56" s="16">
        <f t="shared" si="37"/>
        <v>30602.116612249247</v>
      </c>
      <c r="BQ56" s="15">
        <f t="shared" si="38"/>
        <v>9659.2375608573166</v>
      </c>
      <c r="BR56" s="15">
        <f t="shared" si="39"/>
        <v>4310639.5782860955</v>
      </c>
      <c r="BS56" s="27"/>
      <c r="BT56" s="14">
        <f t="shared" si="76"/>
        <v>52</v>
      </c>
      <c r="BU56" s="15">
        <f t="shared" si="77"/>
        <v>4132683.9332307959</v>
      </c>
      <c r="BV56" s="15">
        <f t="shared" si="142"/>
        <v>40261.354173106563</v>
      </c>
      <c r="BW56" s="16">
        <f t="shared" si="41"/>
        <v>29273.177860384807</v>
      </c>
      <c r="BX56" s="15">
        <f t="shared" si="42"/>
        <v>10988.176312721756</v>
      </c>
      <c r="BY56" s="15">
        <f t="shared" si="43"/>
        <v>4121695.7569180741</v>
      </c>
      <c r="BZ56" s="27"/>
      <c r="CA56" s="14">
        <f t="shared" si="78"/>
        <v>52</v>
      </c>
      <c r="CB56" s="15">
        <f t="shared" si="79"/>
        <v>4237652.2744294088</v>
      </c>
      <c r="CC56" s="15">
        <f t="shared" si="143"/>
        <v>40261.354173106563</v>
      </c>
      <c r="CD56" s="16">
        <f t="shared" si="45"/>
        <v>30016.703610541648</v>
      </c>
      <c r="CE56" s="15">
        <f t="shared" si="46"/>
        <v>10244.650562564915</v>
      </c>
      <c r="CF56" s="15">
        <f t="shared" si="47"/>
        <v>4227407.623866844</v>
      </c>
      <c r="CG56" s="33"/>
      <c r="CH56" s="14">
        <f t="shared" si="80"/>
        <v>52</v>
      </c>
      <c r="CI56" s="15">
        <f t="shared" si="81"/>
        <v>3771659.7948682504</v>
      </c>
      <c r="CJ56" s="15">
        <f t="shared" si="144"/>
        <v>40261.354173106563</v>
      </c>
      <c r="CK56" s="16">
        <f t="shared" si="49"/>
        <v>26715.923546983442</v>
      </c>
      <c r="CL56" s="15">
        <f t="shared" si="50"/>
        <v>13545.430626123121</v>
      </c>
      <c r="CM56" s="15">
        <f t="shared" si="51"/>
        <v>3758114.3642421272</v>
      </c>
      <c r="CN56" s="27"/>
      <c r="CO56" s="14">
        <f t="shared" si="82"/>
        <v>52</v>
      </c>
      <c r="CP56" s="15">
        <f t="shared" si="83"/>
        <v>2373682.3561847792</v>
      </c>
      <c r="CQ56" s="15">
        <f t="shared" si="145"/>
        <v>40261.354173106563</v>
      </c>
      <c r="CR56" s="16">
        <f t="shared" si="53"/>
        <v>16813.583356308853</v>
      </c>
      <c r="CS56" s="15">
        <f t="shared" si="54"/>
        <v>23447.770816797711</v>
      </c>
      <c r="CT56" s="15">
        <f t="shared" si="55"/>
        <v>2350234.5853679813</v>
      </c>
      <c r="CU56" s="27"/>
      <c r="DB56" s="1"/>
      <c r="DI56" s="1"/>
    </row>
    <row r="57" spans="1:113" ht="15" x14ac:dyDescent="0.25">
      <c r="A57" s="27"/>
      <c r="B57" s="14">
        <f t="shared" si="56"/>
        <v>53</v>
      </c>
      <c r="C57" s="15">
        <f t="shared" si="57"/>
        <v>4696700.8834915562</v>
      </c>
      <c r="D57" s="15">
        <f t="shared" si="0"/>
        <v>40261.354173106563</v>
      </c>
      <c r="E57" s="16">
        <f t="shared" si="1"/>
        <v>33268.297924731858</v>
      </c>
      <c r="F57" s="15">
        <f t="shared" si="2"/>
        <v>6993.0562483747053</v>
      </c>
      <c r="G57" s="15">
        <f t="shared" si="3"/>
        <v>4689707.8272431819</v>
      </c>
      <c r="H57" s="29"/>
      <c r="I57" s="14">
        <f t="shared" si="118"/>
        <v>53</v>
      </c>
      <c r="J57" s="15">
        <f t="shared" si="119"/>
        <v>2350234.5853679813</v>
      </c>
      <c r="K57" s="15">
        <f t="shared" si="135"/>
        <v>40261.354173106563</v>
      </c>
      <c r="L57" s="16">
        <f t="shared" si="5"/>
        <v>16647.494979689865</v>
      </c>
      <c r="M57" s="15">
        <f t="shared" si="116"/>
        <v>23613.859193416698</v>
      </c>
      <c r="N57" s="15">
        <f t="shared" si="117"/>
        <v>2326620.7261745646</v>
      </c>
      <c r="O57" s="29"/>
      <c r="P57" s="14">
        <f t="shared" si="60"/>
        <v>53</v>
      </c>
      <c r="Q57" s="15">
        <f t="shared" si="61"/>
        <v>3523467.7344297688</v>
      </c>
      <c r="R57" s="15">
        <f t="shared" si="136"/>
        <v>40261.354173106563</v>
      </c>
      <c r="S57" s="16">
        <f t="shared" si="9"/>
        <v>24957.896452210862</v>
      </c>
      <c r="T57" s="15">
        <f t="shared" si="10"/>
        <v>15303.457720895702</v>
      </c>
      <c r="U57" s="15">
        <f t="shared" si="11"/>
        <v>3508164.276708873</v>
      </c>
      <c r="V57" s="27"/>
      <c r="W57" s="14">
        <f t="shared" si="62"/>
        <v>53</v>
      </c>
      <c r="X57" s="15">
        <f t="shared" si="63"/>
        <v>4207571.9920229781</v>
      </c>
      <c r="Y57" s="15">
        <f t="shared" si="137"/>
        <v>60261.354173106563</v>
      </c>
      <c r="Z57" s="16">
        <f t="shared" si="13"/>
        <v>29803.634943496094</v>
      </c>
      <c r="AA57" s="15">
        <f t="shared" si="14"/>
        <v>30457.719229610469</v>
      </c>
      <c r="AB57" s="15">
        <f t="shared" si="15"/>
        <v>4177114.2727933675</v>
      </c>
      <c r="AC57" s="27"/>
      <c r="AD57" s="14">
        <f t="shared" si="64"/>
        <v>53</v>
      </c>
      <c r="AE57" s="15">
        <f t="shared" si="65"/>
        <v>3718443.1005544057</v>
      </c>
      <c r="AF57" s="15">
        <f t="shared" si="138"/>
        <v>80261.354173106563</v>
      </c>
      <c r="AG57" s="16">
        <f t="shared" si="17"/>
        <v>26338.971962260373</v>
      </c>
      <c r="AH57" s="15">
        <f t="shared" si="18"/>
        <v>53922.38221084619</v>
      </c>
      <c r="AI57" s="15">
        <f t="shared" si="19"/>
        <v>3664520.7183435597</v>
      </c>
      <c r="AJ57" s="29"/>
      <c r="AK57" s="14">
        <f t="shared" si="66"/>
        <v>53</v>
      </c>
      <c r="AL57" s="15">
        <f t="shared" si="67"/>
        <v>4491900.3300622357</v>
      </c>
      <c r="AM57" s="15">
        <f t="shared" si="146"/>
        <v>48937.927630874627</v>
      </c>
      <c r="AN57" s="16">
        <f t="shared" si="21"/>
        <v>31817.627337940838</v>
      </c>
      <c r="AO57" s="15">
        <f t="shared" si="22"/>
        <v>17120.300292933789</v>
      </c>
      <c r="AP57" s="15">
        <f t="shared" si="23"/>
        <v>4474780.0297693023</v>
      </c>
      <c r="AQ57" s="29"/>
      <c r="AR57" s="14">
        <f t="shared" si="68"/>
        <v>53</v>
      </c>
      <c r="AS57" s="15">
        <f t="shared" si="69"/>
        <v>4270762.3654437726</v>
      </c>
      <c r="AT57" s="15">
        <f t="shared" si="147"/>
        <v>58946.648644845336</v>
      </c>
      <c r="AU57" s="16">
        <f t="shared" si="25"/>
        <v>30251.233421893387</v>
      </c>
      <c r="AV57" s="15">
        <f t="shared" si="26"/>
        <v>28695.41522295195</v>
      </c>
      <c r="AW57" s="15">
        <f t="shared" si="27"/>
        <v>4242066.9502208205</v>
      </c>
      <c r="AX57" s="29"/>
      <c r="AY57" s="14">
        <f t="shared" si="70"/>
        <v>53</v>
      </c>
      <c r="AZ57" s="15">
        <f t="shared" si="71"/>
        <v>4507757.0621235324</v>
      </c>
      <c r="BA57" s="15">
        <f t="shared" si="139"/>
        <v>40261.354173106563</v>
      </c>
      <c r="BB57" s="16">
        <f t="shared" si="29"/>
        <v>31929.945856708357</v>
      </c>
      <c r="BC57" s="15">
        <f t="shared" si="30"/>
        <v>8331.4083163982068</v>
      </c>
      <c r="BD57" s="15">
        <f t="shared" si="31"/>
        <v>4499425.6538071344</v>
      </c>
      <c r="BE57" s="27"/>
      <c r="BF57" s="14">
        <f t="shared" si="72"/>
        <v>53</v>
      </c>
      <c r="BG57" s="15">
        <f t="shared" si="73"/>
        <v>4318813.2407555133</v>
      </c>
      <c r="BH57" s="15">
        <f t="shared" si="140"/>
        <v>40261.354173106563</v>
      </c>
      <c r="BI57" s="16">
        <f t="shared" si="33"/>
        <v>30591.593788684884</v>
      </c>
      <c r="BJ57" s="15">
        <f t="shared" si="34"/>
        <v>9669.7603844216792</v>
      </c>
      <c r="BK57" s="15">
        <f t="shared" si="35"/>
        <v>4309143.4803710915</v>
      </c>
      <c r="BL57" s="27"/>
      <c r="BM57" s="14">
        <f t="shared" si="74"/>
        <v>53</v>
      </c>
      <c r="BN57" s="15">
        <f t="shared" si="75"/>
        <v>4310639.5782860955</v>
      </c>
      <c r="BO57" s="15">
        <f t="shared" si="141"/>
        <v>40261.354173106563</v>
      </c>
      <c r="BP57" s="16">
        <f t="shared" si="37"/>
        <v>30533.697012859844</v>
      </c>
      <c r="BQ57" s="15">
        <f t="shared" si="38"/>
        <v>9727.6571602467193</v>
      </c>
      <c r="BR57" s="15">
        <f t="shared" si="39"/>
        <v>4300911.9211258488</v>
      </c>
      <c r="BS57" s="27"/>
      <c r="BT57" s="14">
        <f t="shared" si="76"/>
        <v>53</v>
      </c>
      <c r="BU57" s="15">
        <f t="shared" si="77"/>
        <v>4121695.7569180741</v>
      </c>
      <c r="BV57" s="15">
        <f t="shared" si="142"/>
        <v>40261.354173106563</v>
      </c>
      <c r="BW57" s="16">
        <f t="shared" si="41"/>
        <v>29195.344944836361</v>
      </c>
      <c r="BX57" s="15">
        <f t="shared" si="42"/>
        <v>11066.009228270203</v>
      </c>
      <c r="BY57" s="15">
        <f t="shared" si="43"/>
        <v>4110629.7476898041</v>
      </c>
      <c r="BZ57" s="27"/>
      <c r="CA57" s="14">
        <f t="shared" si="78"/>
        <v>53</v>
      </c>
      <c r="CB57" s="15">
        <f t="shared" si="79"/>
        <v>4227407.623866844</v>
      </c>
      <c r="CC57" s="15">
        <f t="shared" si="143"/>
        <v>40261.354173106563</v>
      </c>
      <c r="CD57" s="16">
        <f t="shared" si="45"/>
        <v>29944.137335723477</v>
      </c>
      <c r="CE57" s="15">
        <f t="shared" si="46"/>
        <v>10317.216837383086</v>
      </c>
      <c r="CF57" s="15">
        <f t="shared" si="47"/>
        <v>4217090.4070294611</v>
      </c>
      <c r="CG57" s="33"/>
      <c r="CH57" s="14">
        <f t="shared" si="80"/>
        <v>53</v>
      </c>
      <c r="CI57" s="15">
        <f t="shared" si="81"/>
        <v>3758114.3642421272</v>
      </c>
      <c r="CJ57" s="15">
        <f t="shared" si="144"/>
        <v>40261.354173106563</v>
      </c>
      <c r="CK57" s="16">
        <f t="shared" si="49"/>
        <v>26619.976746715067</v>
      </c>
      <c r="CL57" s="15">
        <f t="shared" si="50"/>
        <v>13641.377426391497</v>
      </c>
      <c r="CM57" s="15">
        <f t="shared" si="51"/>
        <v>3744472.9868157357</v>
      </c>
      <c r="CN57" s="27"/>
      <c r="CO57" s="14">
        <f t="shared" si="82"/>
        <v>53</v>
      </c>
      <c r="CP57" s="15">
        <f t="shared" si="83"/>
        <v>2350234.5853679813</v>
      </c>
      <c r="CQ57" s="15">
        <f t="shared" si="145"/>
        <v>40261.354173106563</v>
      </c>
      <c r="CR57" s="16">
        <f t="shared" si="53"/>
        <v>16647.494979689865</v>
      </c>
      <c r="CS57" s="15">
        <f t="shared" si="54"/>
        <v>23613.859193416698</v>
      </c>
      <c r="CT57" s="15">
        <f t="shared" si="55"/>
        <v>2326620.7261745646</v>
      </c>
      <c r="CU57" s="27"/>
      <c r="DB57" s="1"/>
      <c r="DI57" s="1"/>
    </row>
    <row r="58" spans="1:113" ht="15" x14ac:dyDescent="0.25">
      <c r="A58" s="27"/>
      <c r="B58" s="14">
        <f t="shared" si="56"/>
        <v>54</v>
      </c>
      <c r="C58" s="15">
        <f t="shared" si="57"/>
        <v>4689707.8272431819</v>
      </c>
      <c r="D58" s="15">
        <f t="shared" si="0"/>
        <v>40261.354173106563</v>
      </c>
      <c r="E58" s="16">
        <f t="shared" si="1"/>
        <v>33218.763776305874</v>
      </c>
      <c r="F58" s="15">
        <f t="shared" si="2"/>
        <v>7042.5903968006896</v>
      </c>
      <c r="G58" s="15">
        <f t="shared" si="3"/>
        <v>4682665.2368463809</v>
      </c>
      <c r="H58" s="29"/>
      <c r="I58" s="14">
        <f t="shared" si="118"/>
        <v>54</v>
      </c>
      <c r="J58" s="15">
        <f t="shared" si="119"/>
        <v>2326620.7261745646</v>
      </c>
      <c r="K58" s="15">
        <f t="shared" si="135"/>
        <v>40261.354173106563</v>
      </c>
      <c r="L58" s="16">
        <f t="shared" si="5"/>
        <v>16480.230143736499</v>
      </c>
      <c r="M58" s="15">
        <f t="shared" si="116"/>
        <v>23781.124029370065</v>
      </c>
      <c r="N58" s="15">
        <f t="shared" si="117"/>
        <v>2302839.6021451945</v>
      </c>
      <c r="O58" s="29"/>
      <c r="P58" s="14">
        <f t="shared" si="60"/>
        <v>54</v>
      </c>
      <c r="Q58" s="15">
        <f t="shared" si="61"/>
        <v>3508164.276708873</v>
      </c>
      <c r="R58" s="15">
        <f t="shared" si="136"/>
        <v>40261.354173106563</v>
      </c>
      <c r="S58" s="16">
        <f t="shared" si="9"/>
        <v>24849.496960021184</v>
      </c>
      <c r="T58" s="15">
        <f t="shared" si="10"/>
        <v>15411.857213085379</v>
      </c>
      <c r="U58" s="15">
        <f t="shared" si="11"/>
        <v>3492752.4194957875</v>
      </c>
      <c r="V58" s="27"/>
      <c r="W58" s="14">
        <f t="shared" si="62"/>
        <v>54</v>
      </c>
      <c r="X58" s="15">
        <f t="shared" si="63"/>
        <v>4177114.2727933675</v>
      </c>
      <c r="Y58" s="15">
        <f t="shared" si="137"/>
        <v>60261.354173106563</v>
      </c>
      <c r="Z58" s="16">
        <f t="shared" si="13"/>
        <v>29587.892765619687</v>
      </c>
      <c r="AA58" s="15">
        <f t="shared" si="14"/>
        <v>30673.461407486877</v>
      </c>
      <c r="AB58" s="15">
        <f t="shared" si="15"/>
        <v>4146440.8113858807</v>
      </c>
      <c r="AC58" s="27"/>
      <c r="AD58" s="14">
        <f t="shared" si="64"/>
        <v>54</v>
      </c>
      <c r="AE58" s="15">
        <f t="shared" si="65"/>
        <v>3664520.7183435597</v>
      </c>
      <c r="AF58" s="15">
        <f t="shared" si="138"/>
        <v>80261.354173106563</v>
      </c>
      <c r="AG58" s="16">
        <f t="shared" si="17"/>
        <v>25957.021754933547</v>
      </c>
      <c r="AH58" s="15">
        <f t="shared" si="18"/>
        <v>54304.332418173013</v>
      </c>
      <c r="AI58" s="15">
        <f t="shared" si="19"/>
        <v>3610216.3859253866</v>
      </c>
      <c r="AJ58" s="29"/>
      <c r="AK58" s="14">
        <f t="shared" si="66"/>
        <v>54</v>
      </c>
      <c r="AL58" s="15">
        <f t="shared" si="67"/>
        <v>4474780.0297693023</v>
      </c>
      <c r="AM58" s="15">
        <f t="shared" si="146"/>
        <v>48937.927630874627</v>
      </c>
      <c r="AN58" s="16">
        <f t="shared" si="21"/>
        <v>31696.358544199225</v>
      </c>
      <c r="AO58" s="15">
        <f t="shared" si="22"/>
        <v>17241.569086675401</v>
      </c>
      <c r="AP58" s="15">
        <f t="shared" si="23"/>
        <v>4457538.4606826268</v>
      </c>
      <c r="AQ58" s="29"/>
      <c r="AR58" s="14">
        <f t="shared" si="68"/>
        <v>54</v>
      </c>
      <c r="AS58" s="15">
        <f t="shared" si="69"/>
        <v>4242066.9502208205</v>
      </c>
      <c r="AT58" s="15">
        <f t="shared" si="147"/>
        <v>58946.648644845336</v>
      </c>
      <c r="AU58" s="16">
        <f t="shared" si="25"/>
        <v>30047.974230730812</v>
      </c>
      <c r="AV58" s="15">
        <f t="shared" si="26"/>
        <v>28898.674414114525</v>
      </c>
      <c r="AW58" s="15">
        <f t="shared" si="27"/>
        <v>4213168.2758067064</v>
      </c>
      <c r="AX58" s="29"/>
      <c r="AY58" s="14">
        <f t="shared" si="70"/>
        <v>54</v>
      </c>
      <c r="AZ58" s="15">
        <f t="shared" si="71"/>
        <v>4499425.6538071344</v>
      </c>
      <c r="BA58" s="15">
        <f t="shared" si="139"/>
        <v>40261.354173106563</v>
      </c>
      <c r="BB58" s="16">
        <f t="shared" si="29"/>
        <v>31870.931714467202</v>
      </c>
      <c r="BC58" s="15">
        <f t="shared" si="30"/>
        <v>8390.4224586393611</v>
      </c>
      <c r="BD58" s="15">
        <f t="shared" si="31"/>
        <v>4491035.231348495</v>
      </c>
      <c r="BE58" s="27"/>
      <c r="BF58" s="14">
        <f t="shared" si="72"/>
        <v>54</v>
      </c>
      <c r="BG58" s="15">
        <f t="shared" si="73"/>
        <v>4309143.4803710915</v>
      </c>
      <c r="BH58" s="15">
        <f t="shared" si="140"/>
        <v>40261.354173106563</v>
      </c>
      <c r="BI58" s="16">
        <f t="shared" si="33"/>
        <v>30523.099652628563</v>
      </c>
      <c r="BJ58" s="15">
        <f t="shared" si="34"/>
        <v>9738.2545204779999</v>
      </c>
      <c r="BK58" s="15">
        <f t="shared" si="35"/>
        <v>4299405.2258506138</v>
      </c>
      <c r="BL58" s="27"/>
      <c r="BM58" s="14">
        <f t="shared" si="74"/>
        <v>54</v>
      </c>
      <c r="BN58" s="15">
        <f t="shared" si="75"/>
        <v>4300911.9211258488</v>
      </c>
      <c r="BO58" s="15">
        <f>IF(BN58="","",-PMT(BN$2/1200,BR$2,BP$2))+$BO$5</f>
        <v>80522.708346213127</v>
      </c>
      <c r="BP58" s="16">
        <f t="shared" si="37"/>
        <v>30464.792774641428</v>
      </c>
      <c r="BQ58" s="15">
        <f t="shared" si="38"/>
        <v>50057.915571571699</v>
      </c>
      <c r="BR58" s="15">
        <f t="shared" si="39"/>
        <v>4250854.0055542774</v>
      </c>
      <c r="BS58" s="27"/>
      <c r="BT58" s="14">
        <f t="shared" si="76"/>
        <v>54</v>
      </c>
      <c r="BU58" s="15">
        <f t="shared" si="77"/>
        <v>4110629.7476898041</v>
      </c>
      <c r="BV58" s="15">
        <f>IF(BU58="","",-PMT(BU$2/1200,BY$2,BW$2))+$BV$5</f>
        <v>80522.708346213127</v>
      </c>
      <c r="BW58" s="16">
        <f t="shared" si="41"/>
        <v>29116.960712802775</v>
      </c>
      <c r="BX58" s="15">
        <f t="shared" si="42"/>
        <v>51405.747633410356</v>
      </c>
      <c r="BY58" s="15">
        <f t="shared" si="43"/>
        <v>4059224.0000563939</v>
      </c>
      <c r="BZ58" s="27"/>
      <c r="CA58" s="14">
        <f t="shared" si="78"/>
        <v>54</v>
      </c>
      <c r="CB58" s="15">
        <f t="shared" si="79"/>
        <v>4217090.4070294611</v>
      </c>
      <c r="CC58" s="15">
        <f t="shared" si="143"/>
        <v>40261.354173106563</v>
      </c>
      <c r="CD58" s="16">
        <f t="shared" si="45"/>
        <v>29871.057049792016</v>
      </c>
      <c r="CE58" s="15">
        <f t="shared" si="46"/>
        <v>10390.297123314547</v>
      </c>
      <c r="CF58" s="15">
        <f t="shared" si="47"/>
        <v>4206700.1099061463</v>
      </c>
      <c r="CG58" s="33"/>
      <c r="CH58" s="14">
        <f t="shared" si="80"/>
        <v>54</v>
      </c>
      <c r="CI58" s="15">
        <f t="shared" si="81"/>
        <v>3744472.9868157357</v>
      </c>
      <c r="CJ58" s="15">
        <f t="shared" si="144"/>
        <v>40261.354173106563</v>
      </c>
      <c r="CK58" s="16">
        <f t="shared" si="49"/>
        <v>26523.35032327813</v>
      </c>
      <c r="CL58" s="15">
        <f t="shared" si="50"/>
        <v>13738.003849828434</v>
      </c>
      <c r="CM58" s="15">
        <f t="shared" si="51"/>
        <v>3730734.9829659071</v>
      </c>
      <c r="CN58" s="27"/>
      <c r="CO58" s="14">
        <f t="shared" si="82"/>
        <v>54</v>
      </c>
      <c r="CP58" s="15">
        <f t="shared" si="83"/>
        <v>2326620.7261745646</v>
      </c>
      <c r="CQ58" s="15">
        <f t="shared" si="145"/>
        <v>40261.354173106563</v>
      </c>
      <c r="CR58" s="16">
        <f t="shared" si="53"/>
        <v>16480.230143736499</v>
      </c>
      <c r="CS58" s="15">
        <f t="shared" si="54"/>
        <v>23781.124029370065</v>
      </c>
      <c r="CT58" s="15">
        <f t="shared" si="55"/>
        <v>2302839.6021451945</v>
      </c>
      <c r="CU58" s="27"/>
      <c r="DB58" s="1"/>
      <c r="DI58" s="1"/>
    </row>
    <row r="59" spans="1:113" ht="15" x14ac:dyDescent="0.25">
      <c r="A59" s="27"/>
      <c r="B59" s="14">
        <f t="shared" si="56"/>
        <v>55</v>
      </c>
      <c r="C59" s="15">
        <f t="shared" si="57"/>
        <v>4682665.2368463809</v>
      </c>
      <c r="D59" s="15">
        <f t="shared" si="0"/>
        <v>40261.354173106563</v>
      </c>
      <c r="E59" s="16">
        <f t="shared" si="1"/>
        <v>33168.878760995198</v>
      </c>
      <c r="F59" s="15">
        <f t="shared" si="2"/>
        <v>7092.4754121113656</v>
      </c>
      <c r="G59" s="15">
        <f t="shared" si="3"/>
        <v>4675572.7614342691</v>
      </c>
      <c r="H59" s="29"/>
      <c r="I59" s="14">
        <f t="shared" si="118"/>
        <v>55</v>
      </c>
      <c r="J59" s="15">
        <f t="shared" si="119"/>
        <v>2302839.6021451945</v>
      </c>
      <c r="K59" s="15">
        <f t="shared" si="135"/>
        <v>40261.354173106563</v>
      </c>
      <c r="L59" s="16">
        <f t="shared" si="5"/>
        <v>16311.780515195129</v>
      </c>
      <c r="M59" s="15">
        <f t="shared" si="116"/>
        <v>23949.573657911435</v>
      </c>
      <c r="N59" s="15">
        <f t="shared" si="117"/>
        <v>2278890.0284872833</v>
      </c>
      <c r="O59" s="29"/>
      <c r="P59" s="14">
        <f t="shared" si="60"/>
        <v>55</v>
      </c>
      <c r="Q59" s="15">
        <f t="shared" si="61"/>
        <v>3492752.4194957875</v>
      </c>
      <c r="R59" s="15">
        <f t="shared" si="136"/>
        <v>40261.354173106563</v>
      </c>
      <c r="S59" s="16">
        <f t="shared" si="9"/>
        <v>24740.329638095161</v>
      </c>
      <c r="T59" s="15">
        <f t="shared" si="10"/>
        <v>15521.024535011402</v>
      </c>
      <c r="U59" s="15">
        <f t="shared" si="11"/>
        <v>3477231.394960776</v>
      </c>
      <c r="V59" s="27"/>
      <c r="W59" s="14">
        <f t="shared" si="62"/>
        <v>55</v>
      </c>
      <c r="X59" s="15">
        <f t="shared" si="63"/>
        <v>4146440.8113858807</v>
      </c>
      <c r="Y59" s="15">
        <f t="shared" si="137"/>
        <v>60261.354173106563</v>
      </c>
      <c r="Z59" s="16">
        <f t="shared" si="13"/>
        <v>29370.622413983321</v>
      </c>
      <c r="AA59" s="15">
        <f t="shared" si="14"/>
        <v>30890.731759123242</v>
      </c>
      <c r="AB59" s="15">
        <f t="shared" si="15"/>
        <v>4115550.0796267577</v>
      </c>
      <c r="AC59" s="27"/>
      <c r="AD59" s="14">
        <f t="shared" si="64"/>
        <v>55</v>
      </c>
      <c r="AE59" s="15">
        <f t="shared" si="65"/>
        <v>3610216.3859253866</v>
      </c>
      <c r="AF59" s="15">
        <f t="shared" si="138"/>
        <v>80261.354173106563</v>
      </c>
      <c r="AG59" s="16">
        <f t="shared" si="17"/>
        <v>25572.366066971488</v>
      </c>
      <c r="AH59" s="15">
        <f t="shared" si="18"/>
        <v>54688.988106135075</v>
      </c>
      <c r="AI59" s="15">
        <f t="shared" si="19"/>
        <v>3555527.3978192513</v>
      </c>
      <c r="AJ59" s="29"/>
      <c r="AK59" s="14">
        <f t="shared" si="66"/>
        <v>55</v>
      </c>
      <c r="AL59" s="15">
        <f t="shared" si="67"/>
        <v>4457538.4606826268</v>
      </c>
      <c r="AM59" s="15">
        <f t="shared" si="146"/>
        <v>48937.927630874627</v>
      </c>
      <c r="AN59" s="16">
        <f t="shared" si="21"/>
        <v>31574.230763168609</v>
      </c>
      <c r="AO59" s="15">
        <f t="shared" si="22"/>
        <v>17363.696867706018</v>
      </c>
      <c r="AP59" s="15">
        <f t="shared" si="23"/>
        <v>4440174.7638149206</v>
      </c>
      <c r="AQ59" s="29"/>
      <c r="AR59" s="14">
        <f t="shared" si="68"/>
        <v>55</v>
      </c>
      <c r="AS59" s="15">
        <f t="shared" si="69"/>
        <v>4213168.2758067064</v>
      </c>
      <c r="AT59" s="15">
        <f t="shared" si="147"/>
        <v>58946.648644845336</v>
      </c>
      <c r="AU59" s="16">
        <f t="shared" si="25"/>
        <v>29843.275286964174</v>
      </c>
      <c r="AV59" s="15">
        <f t="shared" si="26"/>
        <v>29103.373357881163</v>
      </c>
      <c r="AW59" s="15">
        <f t="shared" si="27"/>
        <v>4184064.9024488251</v>
      </c>
      <c r="AX59" s="29"/>
      <c r="AY59" s="14">
        <f t="shared" si="70"/>
        <v>55</v>
      </c>
      <c r="AZ59" s="15">
        <f t="shared" si="71"/>
        <v>4491035.231348495</v>
      </c>
      <c r="BA59" s="15">
        <f t="shared" si="139"/>
        <v>40261.354173106563</v>
      </c>
      <c r="BB59" s="16">
        <f t="shared" si="29"/>
        <v>31811.499555385173</v>
      </c>
      <c r="BC59" s="15">
        <f t="shared" si="30"/>
        <v>8449.8546177213902</v>
      </c>
      <c r="BD59" s="15">
        <f t="shared" si="31"/>
        <v>4482585.3767307736</v>
      </c>
      <c r="BE59" s="27"/>
      <c r="BF59" s="14">
        <f t="shared" si="72"/>
        <v>55</v>
      </c>
      <c r="BG59" s="15">
        <f t="shared" si="73"/>
        <v>4299405.2258506138</v>
      </c>
      <c r="BH59" s="15">
        <f t="shared" si="140"/>
        <v>40261.354173106563</v>
      </c>
      <c r="BI59" s="16">
        <f t="shared" si="33"/>
        <v>30454.120349775181</v>
      </c>
      <c r="BJ59" s="15">
        <f t="shared" si="34"/>
        <v>9807.2338233313822</v>
      </c>
      <c r="BK59" s="15">
        <f t="shared" si="35"/>
        <v>4289597.9920272827</v>
      </c>
      <c r="BL59" s="27"/>
      <c r="BM59" s="14">
        <f t="shared" si="74"/>
        <v>55</v>
      </c>
      <c r="BN59" s="15">
        <f t="shared" si="75"/>
        <v>4250854.0055542774</v>
      </c>
      <c r="BO59" s="15">
        <f t="shared" ref="BO59:BO63" si="148">IF(BN59="","",-PMT(BN$2/1200,BR$2,BP$2))</f>
        <v>40261.354173106563</v>
      </c>
      <c r="BP59" s="16">
        <f t="shared" si="37"/>
        <v>30110.21587267613</v>
      </c>
      <c r="BQ59" s="15">
        <f t="shared" si="38"/>
        <v>10151.138300430433</v>
      </c>
      <c r="BR59" s="15">
        <f t="shared" si="39"/>
        <v>4240702.8672538474</v>
      </c>
      <c r="BS59" s="27"/>
      <c r="BT59" s="14">
        <f t="shared" si="76"/>
        <v>55</v>
      </c>
      <c r="BU59" s="15">
        <f t="shared" si="77"/>
        <v>4059224.0000563939</v>
      </c>
      <c r="BV59" s="15">
        <f t="shared" ref="BV59:BV63" si="149">IF(BU59="","",-PMT(BU$2/1200,BY$2,BW$2))</f>
        <v>40261.354173106563</v>
      </c>
      <c r="BW59" s="16">
        <f t="shared" si="41"/>
        <v>28752.836667066123</v>
      </c>
      <c r="BX59" s="15">
        <f t="shared" si="42"/>
        <v>11508.51750604044</v>
      </c>
      <c r="BY59" s="15">
        <f t="shared" si="43"/>
        <v>4047715.4825503533</v>
      </c>
      <c r="BZ59" s="27"/>
      <c r="CA59" s="14">
        <f t="shared" si="78"/>
        <v>55</v>
      </c>
      <c r="CB59" s="15">
        <f t="shared" si="79"/>
        <v>4206700.1099061463</v>
      </c>
      <c r="CC59" s="15">
        <f t="shared" si="143"/>
        <v>40261.354173106563</v>
      </c>
      <c r="CD59" s="16">
        <f t="shared" si="45"/>
        <v>29797.459111835204</v>
      </c>
      <c r="CE59" s="15">
        <f t="shared" si="46"/>
        <v>10463.89506127136</v>
      </c>
      <c r="CF59" s="15">
        <f t="shared" si="47"/>
        <v>4196236.214844875</v>
      </c>
      <c r="CG59" s="33"/>
      <c r="CH59" s="14">
        <f t="shared" si="80"/>
        <v>55</v>
      </c>
      <c r="CI59" s="15">
        <f t="shared" si="81"/>
        <v>3730734.9829659071</v>
      </c>
      <c r="CJ59" s="15">
        <f t="shared" si="144"/>
        <v>40261.354173106563</v>
      </c>
      <c r="CK59" s="16">
        <f t="shared" si="49"/>
        <v>26426.039462675177</v>
      </c>
      <c r="CL59" s="15">
        <f t="shared" si="50"/>
        <v>13835.314710431387</v>
      </c>
      <c r="CM59" s="15">
        <f t="shared" si="51"/>
        <v>3716899.6682554758</v>
      </c>
      <c r="CN59" s="27"/>
      <c r="CO59" s="14">
        <f t="shared" si="82"/>
        <v>55</v>
      </c>
      <c r="CP59" s="15">
        <f t="shared" si="83"/>
        <v>2302839.6021451945</v>
      </c>
      <c r="CQ59" s="15">
        <f t="shared" si="145"/>
        <v>40261.354173106563</v>
      </c>
      <c r="CR59" s="16">
        <f t="shared" si="53"/>
        <v>16311.780515195129</v>
      </c>
      <c r="CS59" s="15">
        <f t="shared" si="54"/>
        <v>23949.573657911435</v>
      </c>
      <c r="CT59" s="15">
        <f t="shared" si="55"/>
        <v>2278890.0284872833</v>
      </c>
      <c r="CU59" s="27"/>
      <c r="DB59" s="1"/>
      <c r="DI59" s="1"/>
    </row>
    <row r="60" spans="1:113" ht="15" x14ac:dyDescent="0.25">
      <c r="A60" s="27"/>
      <c r="B60" s="14">
        <f t="shared" si="56"/>
        <v>56</v>
      </c>
      <c r="C60" s="15">
        <f t="shared" si="57"/>
        <v>4675572.7614342691</v>
      </c>
      <c r="D60" s="15">
        <f t="shared" si="0"/>
        <v>40261.354173106563</v>
      </c>
      <c r="E60" s="16">
        <f t="shared" si="1"/>
        <v>33118.640393492744</v>
      </c>
      <c r="F60" s="15">
        <f t="shared" si="2"/>
        <v>7142.7137796138195</v>
      </c>
      <c r="G60" s="15">
        <f t="shared" si="3"/>
        <v>4668430.0476546558</v>
      </c>
      <c r="H60" s="29"/>
      <c r="I60" s="14">
        <f t="shared" si="118"/>
        <v>56</v>
      </c>
      <c r="J60" s="15">
        <f t="shared" si="119"/>
        <v>2278890.0284872833</v>
      </c>
      <c r="K60" s="15">
        <f t="shared" si="135"/>
        <v>40261.354173106563</v>
      </c>
      <c r="L60" s="16">
        <f t="shared" si="5"/>
        <v>16142.137701784923</v>
      </c>
      <c r="M60" s="15">
        <f t="shared" si="116"/>
        <v>24119.216471321641</v>
      </c>
      <c r="N60" s="15">
        <f t="shared" si="117"/>
        <v>2254770.8120159619</v>
      </c>
      <c r="O60" s="29"/>
      <c r="P60" s="14">
        <f t="shared" si="60"/>
        <v>56</v>
      </c>
      <c r="Q60" s="15">
        <f t="shared" si="61"/>
        <v>3477231.394960776</v>
      </c>
      <c r="R60" s="15">
        <f t="shared" si="136"/>
        <v>40261.354173106563</v>
      </c>
      <c r="S60" s="16">
        <f t="shared" si="9"/>
        <v>24630.38904763883</v>
      </c>
      <c r="T60" s="15">
        <f t="shared" si="10"/>
        <v>15630.965125467734</v>
      </c>
      <c r="U60" s="15">
        <f t="shared" si="11"/>
        <v>3461600.4298353083</v>
      </c>
      <c r="V60" s="27"/>
      <c r="W60" s="14">
        <f t="shared" si="62"/>
        <v>56</v>
      </c>
      <c r="X60" s="15">
        <f t="shared" si="63"/>
        <v>4115550.0796267577</v>
      </c>
      <c r="Y60" s="15">
        <f t="shared" si="137"/>
        <v>60261.354173106563</v>
      </c>
      <c r="Z60" s="16">
        <f t="shared" si="13"/>
        <v>29151.813064022866</v>
      </c>
      <c r="AA60" s="15">
        <f t="shared" si="14"/>
        <v>31109.541109083697</v>
      </c>
      <c r="AB60" s="15">
        <f t="shared" si="15"/>
        <v>4084440.538517674</v>
      </c>
      <c r="AC60" s="27"/>
      <c r="AD60" s="14">
        <f t="shared" si="64"/>
        <v>56</v>
      </c>
      <c r="AE60" s="15">
        <f t="shared" si="65"/>
        <v>3555527.3978192513</v>
      </c>
      <c r="AF60" s="15">
        <f t="shared" si="138"/>
        <v>80261.354173106563</v>
      </c>
      <c r="AG60" s="16">
        <f t="shared" si="17"/>
        <v>25184.985734553029</v>
      </c>
      <c r="AH60" s="15">
        <f t="shared" si="18"/>
        <v>55076.368438553531</v>
      </c>
      <c r="AI60" s="15">
        <f t="shared" si="19"/>
        <v>3500451.0293806978</v>
      </c>
      <c r="AJ60" s="29"/>
      <c r="AK60" s="14">
        <f t="shared" si="66"/>
        <v>56</v>
      </c>
      <c r="AL60" s="15">
        <f t="shared" si="67"/>
        <v>4440174.7638149206</v>
      </c>
      <c r="AM60" s="15">
        <f t="shared" si="146"/>
        <v>48937.927630874627</v>
      </c>
      <c r="AN60" s="16">
        <f t="shared" si="21"/>
        <v>31451.237910355689</v>
      </c>
      <c r="AO60" s="15">
        <f t="shared" si="22"/>
        <v>17486.689720518938</v>
      </c>
      <c r="AP60" s="15">
        <f t="shared" si="23"/>
        <v>4422688.0740944017</v>
      </c>
      <c r="AQ60" s="29"/>
      <c r="AR60" s="14">
        <f t="shared" si="68"/>
        <v>56</v>
      </c>
      <c r="AS60" s="15">
        <f t="shared" si="69"/>
        <v>4184064.9024488251</v>
      </c>
      <c r="AT60" s="15">
        <f t="shared" si="147"/>
        <v>58946.648644845336</v>
      </c>
      <c r="AU60" s="16">
        <f t="shared" si="25"/>
        <v>29637.126392345843</v>
      </c>
      <c r="AV60" s="15">
        <f t="shared" si="26"/>
        <v>29309.522252499493</v>
      </c>
      <c r="AW60" s="15">
        <f t="shared" si="27"/>
        <v>4154755.3801963255</v>
      </c>
      <c r="AX60" s="29"/>
      <c r="AY60" s="14">
        <f t="shared" si="70"/>
        <v>56</v>
      </c>
      <c r="AZ60" s="15">
        <f t="shared" si="71"/>
        <v>4482585.3767307736</v>
      </c>
      <c r="BA60" s="15">
        <f t="shared" si="139"/>
        <v>40261.354173106563</v>
      </c>
      <c r="BB60" s="16">
        <f t="shared" si="29"/>
        <v>31751.646418509645</v>
      </c>
      <c r="BC60" s="15">
        <f t="shared" si="30"/>
        <v>8509.7077545969187</v>
      </c>
      <c r="BD60" s="15">
        <f t="shared" si="31"/>
        <v>4474075.6689761765</v>
      </c>
      <c r="BE60" s="27"/>
      <c r="BF60" s="14">
        <f t="shared" si="72"/>
        <v>56</v>
      </c>
      <c r="BG60" s="15">
        <f t="shared" si="73"/>
        <v>4289597.9920272827</v>
      </c>
      <c r="BH60" s="15">
        <f t="shared" si="140"/>
        <v>40261.354173106563</v>
      </c>
      <c r="BI60" s="16">
        <f t="shared" si="33"/>
        <v>30384.652443526586</v>
      </c>
      <c r="BJ60" s="15">
        <f t="shared" si="34"/>
        <v>9876.7017295799778</v>
      </c>
      <c r="BK60" s="15">
        <f t="shared" si="35"/>
        <v>4279721.2902977029</v>
      </c>
      <c r="BL60" s="27"/>
      <c r="BM60" s="14">
        <f t="shared" si="74"/>
        <v>56</v>
      </c>
      <c r="BN60" s="15">
        <f t="shared" si="75"/>
        <v>4240702.8672538474</v>
      </c>
      <c r="BO60" s="15">
        <f t="shared" si="148"/>
        <v>40261.354173106563</v>
      </c>
      <c r="BP60" s="16">
        <f t="shared" si="37"/>
        <v>30038.311976381417</v>
      </c>
      <c r="BQ60" s="15">
        <f t="shared" si="38"/>
        <v>10223.042196725146</v>
      </c>
      <c r="BR60" s="15">
        <f t="shared" si="39"/>
        <v>4230479.8250571219</v>
      </c>
      <c r="BS60" s="27"/>
      <c r="BT60" s="14">
        <f t="shared" si="76"/>
        <v>56</v>
      </c>
      <c r="BU60" s="15">
        <f t="shared" si="77"/>
        <v>4047715.4825503533</v>
      </c>
      <c r="BV60" s="15">
        <f t="shared" si="149"/>
        <v>40261.354173106563</v>
      </c>
      <c r="BW60" s="16">
        <f t="shared" si="41"/>
        <v>28671.31800139834</v>
      </c>
      <c r="BX60" s="15">
        <f t="shared" si="42"/>
        <v>11590.036171708223</v>
      </c>
      <c r="BY60" s="15">
        <f t="shared" si="43"/>
        <v>4036125.446378645</v>
      </c>
      <c r="BZ60" s="27"/>
      <c r="CA60" s="14">
        <f t="shared" si="78"/>
        <v>56</v>
      </c>
      <c r="CB60" s="15">
        <f t="shared" si="79"/>
        <v>4196236.214844875</v>
      </c>
      <c r="CC60" s="15">
        <f t="shared" si="143"/>
        <v>40261.354173106563</v>
      </c>
      <c r="CD60" s="16">
        <f t="shared" si="45"/>
        <v>29723.3398551512</v>
      </c>
      <c r="CE60" s="15">
        <f t="shared" si="46"/>
        <v>10538.014317955363</v>
      </c>
      <c r="CF60" s="15">
        <f t="shared" si="47"/>
        <v>4185698.2005269197</v>
      </c>
      <c r="CG60" s="33"/>
      <c r="CH60" s="14">
        <f t="shared" si="80"/>
        <v>56</v>
      </c>
      <c r="CI60" s="15">
        <f t="shared" si="81"/>
        <v>3716899.6682554758</v>
      </c>
      <c r="CJ60" s="15">
        <f t="shared" si="144"/>
        <v>40261.354173106563</v>
      </c>
      <c r="CK60" s="16">
        <f t="shared" si="49"/>
        <v>26328.03931680962</v>
      </c>
      <c r="CL60" s="15">
        <f t="shared" si="50"/>
        <v>13933.314856296944</v>
      </c>
      <c r="CM60" s="15">
        <f t="shared" si="51"/>
        <v>3702966.3533991789</v>
      </c>
      <c r="CN60" s="27"/>
      <c r="CO60" s="14">
        <f t="shared" si="82"/>
        <v>56</v>
      </c>
      <c r="CP60" s="15">
        <f t="shared" si="83"/>
        <v>2278890.0284872833</v>
      </c>
      <c r="CQ60" s="15">
        <f t="shared" si="145"/>
        <v>40261.354173106563</v>
      </c>
      <c r="CR60" s="16">
        <f t="shared" si="53"/>
        <v>16142.137701784923</v>
      </c>
      <c r="CS60" s="15">
        <f t="shared" si="54"/>
        <v>24119.216471321641</v>
      </c>
      <c r="CT60" s="15">
        <f t="shared" si="55"/>
        <v>2254770.8120159619</v>
      </c>
      <c r="CU60" s="27"/>
      <c r="DB60" s="1"/>
      <c r="DI60" s="1"/>
    </row>
    <row r="61" spans="1:113" ht="15" x14ac:dyDescent="0.25">
      <c r="A61" s="27"/>
      <c r="B61" s="14">
        <f t="shared" si="56"/>
        <v>57</v>
      </c>
      <c r="C61" s="15">
        <f t="shared" si="57"/>
        <v>4668430.0476546558</v>
      </c>
      <c r="D61" s="15">
        <f t="shared" si="0"/>
        <v>40261.354173106563</v>
      </c>
      <c r="E61" s="16">
        <f t="shared" si="1"/>
        <v>33068.046170887144</v>
      </c>
      <c r="F61" s="15">
        <f t="shared" si="2"/>
        <v>7193.308002219419</v>
      </c>
      <c r="G61" s="15">
        <f t="shared" si="3"/>
        <v>4661236.7396524362</v>
      </c>
      <c r="H61" s="29"/>
      <c r="I61" s="14">
        <f t="shared" si="118"/>
        <v>57</v>
      </c>
      <c r="J61" s="15">
        <f t="shared" si="119"/>
        <v>2254770.8120159619</v>
      </c>
      <c r="K61" s="15">
        <f t="shared" si="135"/>
        <v>40261.354173106563</v>
      </c>
      <c r="L61" s="16">
        <f t="shared" si="5"/>
        <v>15971.293251779731</v>
      </c>
      <c r="M61" s="15">
        <f t="shared" si="116"/>
        <v>24290.060921326833</v>
      </c>
      <c r="N61" s="15">
        <f t="shared" si="117"/>
        <v>2230480.7510946351</v>
      </c>
      <c r="O61" s="29"/>
      <c r="P61" s="14">
        <f t="shared" si="60"/>
        <v>57</v>
      </c>
      <c r="Q61" s="15">
        <f t="shared" si="61"/>
        <v>3461600.4298353083</v>
      </c>
      <c r="R61" s="15">
        <f t="shared" si="136"/>
        <v>40261.354173106563</v>
      </c>
      <c r="S61" s="16">
        <f t="shared" si="9"/>
        <v>24519.669711333434</v>
      </c>
      <c r="T61" s="15">
        <f t="shared" si="10"/>
        <v>15741.684461773129</v>
      </c>
      <c r="U61" s="15">
        <f t="shared" si="11"/>
        <v>3445858.7453735354</v>
      </c>
      <c r="V61" s="27"/>
      <c r="W61" s="14">
        <f t="shared" si="62"/>
        <v>57</v>
      </c>
      <c r="X61" s="15">
        <f t="shared" si="63"/>
        <v>4084440.538517674</v>
      </c>
      <c r="Y61" s="15">
        <f t="shared" si="137"/>
        <v>60261.354173106563</v>
      </c>
      <c r="Z61" s="16">
        <f t="shared" si="13"/>
        <v>28931.45381450019</v>
      </c>
      <c r="AA61" s="15">
        <f t="shared" si="14"/>
        <v>31329.900358606374</v>
      </c>
      <c r="AB61" s="15">
        <f t="shared" si="15"/>
        <v>4053110.6381590674</v>
      </c>
      <c r="AC61" s="27"/>
      <c r="AD61" s="14">
        <f t="shared" si="64"/>
        <v>57</v>
      </c>
      <c r="AE61" s="15">
        <f t="shared" si="65"/>
        <v>3500451.0293806978</v>
      </c>
      <c r="AF61" s="15">
        <f t="shared" si="138"/>
        <v>80261.354173106563</v>
      </c>
      <c r="AG61" s="16">
        <f t="shared" si="17"/>
        <v>24794.861458113275</v>
      </c>
      <c r="AH61" s="15">
        <f t="shared" si="18"/>
        <v>55466.492714993292</v>
      </c>
      <c r="AI61" s="15">
        <f t="shared" si="19"/>
        <v>3444984.5366657046</v>
      </c>
      <c r="AJ61" s="29"/>
      <c r="AK61" s="14">
        <f t="shared" si="66"/>
        <v>57</v>
      </c>
      <c r="AL61" s="15">
        <f t="shared" si="67"/>
        <v>4422688.0740944017</v>
      </c>
      <c r="AM61" s="15">
        <f t="shared" si="146"/>
        <v>48937.927630874627</v>
      </c>
      <c r="AN61" s="16">
        <f t="shared" si="21"/>
        <v>31327.373858168678</v>
      </c>
      <c r="AO61" s="15">
        <f t="shared" si="22"/>
        <v>17610.553772705949</v>
      </c>
      <c r="AP61" s="15">
        <f t="shared" si="23"/>
        <v>4405077.5203216961</v>
      </c>
      <c r="AQ61" s="29"/>
      <c r="AR61" s="14">
        <f t="shared" si="68"/>
        <v>57</v>
      </c>
      <c r="AS61" s="15">
        <f t="shared" si="69"/>
        <v>4154755.3801963255</v>
      </c>
      <c r="AT61" s="15">
        <f t="shared" si="147"/>
        <v>58946.648644845336</v>
      </c>
      <c r="AU61" s="16">
        <f t="shared" si="25"/>
        <v>29429.517276390641</v>
      </c>
      <c r="AV61" s="15">
        <f t="shared" si="26"/>
        <v>29517.131368454695</v>
      </c>
      <c r="AW61" s="15">
        <f t="shared" si="27"/>
        <v>4125238.2488278709</v>
      </c>
      <c r="AX61" s="29"/>
      <c r="AY61" s="14">
        <f t="shared" si="70"/>
        <v>57</v>
      </c>
      <c r="AZ61" s="15">
        <f t="shared" si="71"/>
        <v>4474075.6689761765</v>
      </c>
      <c r="BA61" s="15">
        <f t="shared" si="139"/>
        <v>40261.354173106563</v>
      </c>
      <c r="BB61" s="16">
        <f t="shared" si="29"/>
        <v>31691.369321914583</v>
      </c>
      <c r="BC61" s="15">
        <f t="shared" si="30"/>
        <v>8569.9848511919809</v>
      </c>
      <c r="BD61" s="15">
        <f t="shared" si="31"/>
        <v>4465505.6841249848</v>
      </c>
      <c r="BE61" s="27"/>
      <c r="BF61" s="14">
        <f t="shared" si="72"/>
        <v>57</v>
      </c>
      <c r="BG61" s="15">
        <f t="shared" si="73"/>
        <v>4279721.2902977029</v>
      </c>
      <c r="BH61" s="15">
        <f t="shared" si="140"/>
        <v>40261.354173106563</v>
      </c>
      <c r="BI61" s="16">
        <f t="shared" si="33"/>
        <v>30314.692472942061</v>
      </c>
      <c r="BJ61" s="15">
        <f t="shared" si="34"/>
        <v>9946.6617001645027</v>
      </c>
      <c r="BK61" s="15">
        <f t="shared" si="35"/>
        <v>4269774.628597538</v>
      </c>
      <c r="BL61" s="27"/>
      <c r="BM61" s="14">
        <f t="shared" si="74"/>
        <v>57</v>
      </c>
      <c r="BN61" s="15">
        <f t="shared" si="75"/>
        <v>4230479.8250571219</v>
      </c>
      <c r="BO61" s="15">
        <f t="shared" si="148"/>
        <v>40261.354173106563</v>
      </c>
      <c r="BP61" s="16">
        <f t="shared" si="37"/>
        <v>29965.898760821277</v>
      </c>
      <c r="BQ61" s="15">
        <f t="shared" si="38"/>
        <v>10295.455412285286</v>
      </c>
      <c r="BR61" s="15">
        <f t="shared" si="39"/>
        <v>4220184.3696448365</v>
      </c>
      <c r="BS61" s="27"/>
      <c r="BT61" s="14">
        <f t="shared" si="76"/>
        <v>57</v>
      </c>
      <c r="BU61" s="15">
        <f t="shared" si="77"/>
        <v>4036125.446378645</v>
      </c>
      <c r="BV61" s="15">
        <f t="shared" si="149"/>
        <v>40261.354173106563</v>
      </c>
      <c r="BW61" s="16">
        <f t="shared" si="41"/>
        <v>28589.221911848734</v>
      </c>
      <c r="BX61" s="15">
        <f t="shared" si="42"/>
        <v>11672.13226125783</v>
      </c>
      <c r="BY61" s="15">
        <f t="shared" si="43"/>
        <v>4024453.3141173874</v>
      </c>
      <c r="BZ61" s="27"/>
      <c r="CA61" s="14">
        <f t="shared" si="78"/>
        <v>57</v>
      </c>
      <c r="CB61" s="15">
        <f t="shared" si="79"/>
        <v>4185698.2005269197</v>
      </c>
      <c r="CC61" s="15">
        <f t="shared" si="143"/>
        <v>40261.354173106563</v>
      </c>
      <c r="CD61" s="16">
        <f t="shared" si="45"/>
        <v>29648.695587065678</v>
      </c>
      <c r="CE61" s="15">
        <f t="shared" si="46"/>
        <v>10612.658586040885</v>
      </c>
      <c r="CF61" s="15">
        <f t="shared" si="47"/>
        <v>4175085.5419408786</v>
      </c>
      <c r="CG61" s="33"/>
      <c r="CH61" s="14">
        <f t="shared" si="80"/>
        <v>57</v>
      </c>
      <c r="CI61" s="15">
        <f t="shared" si="81"/>
        <v>3702966.3533991789</v>
      </c>
      <c r="CJ61" s="15">
        <f t="shared" si="144"/>
        <v>40261.354173106563</v>
      </c>
      <c r="CK61" s="16">
        <f t="shared" si="49"/>
        <v>26229.345003244183</v>
      </c>
      <c r="CL61" s="15">
        <f t="shared" si="50"/>
        <v>14032.00916986238</v>
      </c>
      <c r="CM61" s="15">
        <f t="shared" si="51"/>
        <v>3688934.3442293163</v>
      </c>
      <c r="CN61" s="27"/>
      <c r="CO61" s="14">
        <f t="shared" si="82"/>
        <v>57</v>
      </c>
      <c r="CP61" s="15">
        <f t="shared" si="83"/>
        <v>2254770.8120159619</v>
      </c>
      <c r="CQ61" s="15">
        <f t="shared" si="145"/>
        <v>40261.354173106563</v>
      </c>
      <c r="CR61" s="16">
        <f t="shared" si="53"/>
        <v>15971.293251779731</v>
      </c>
      <c r="CS61" s="15">
        <f t="shared" si="54"/>
        <v>24290.060921326833</v>
      </c>
      <c r="CT61" s="15">
        <f t="shared" si="55"/>
        <v>2230480.7510946351</v>
      </c>
      <c r="CU61" s="27"/>
      <c r="DB61" s="1"/>
      <c r="DI61" s="1"/>
    </row>
    <row r="62" spans="1:113" ht="15" x14ac:dyDescent="0.25">
      <c r="A62" s="27"/>
      <c r="B62" s="14">
        <f t="shared" si="56"/>
        <v>58</v>
      </c>
      <c r="C62" s="15">
        <f t="shared" si="57"/>
        <v>4661236.7396524362</v>
      </c>
      <c r="D62" s="15">
        <f t="shared" si="0"/>
        <v>40261.354173106563</v>
      </c>
      <c r="E62" s="16">
        <f t="shared" si="1"/>
        <v>33017.093572538091</v>
      </c>
      <c r="F62" s="15">
        <f t="shared" si="2"/>
        <v>7244.260600568472</v>
      </c>
      <c r="G62" s="15">
        <f t="shared" si="3"/>
        <v>4653992.4790518675</v>
      </c>
      <c r="H62" s="29"/>
      <c r="I62" s="14">
        <f t="shared" si="118"/>
        <v>58</v>
      </c>
      <c r="J62" s="15">
        <f t="shared" si="119"/>
        <v>2230480.7510946351</v>
      </c>
      <c r="K62" s="15">
        <f t="shared" si="135"/>
        <v>40261.354173106563</v>
      </c>
      <c r="L62" s="16">
        <f t="shared" si="5"/>
        <v>15799.238653586997</v>
      </c>
      <c r="M62" s="15">
        <f t="shared" si="116"/>
        <v>24462.115519519568</v>
      </c>
      <c r="N62" s="15">
        <f t="shared" si="117"/>
        <v>2206018.6355751157</v>
      </c>
      <c r="O62" s="29"/>
      <c r="P62" s="14">
        <f t="shared" si="60"/>
        <v>58</v>
      </c>
      <c r="Q62" s="15">
        <f t="shared" si="61"/>
        <v>3445858.7453735354</v>
      </c>
      <c r="R62" s="15">
        <f t="shared" si="136"/>
        <v>40261.354173106563</v>
      </c>
      <c r="S62" s="16">
        <f t="shared" si="9"/>
        <v>24408.16611306254</v>
      </c>
      <c r="T62" s="15">
        <f t="shared" si="10"/>
        <v>15853.188060044024</v>
      </c>
      <c r="U62" s="15">
        <f t="shared" si="11"/>
        <v>3430005.5573134916</v>
      </c>
      <c r="V62" s="27"/>
      <c r="W62" s="14">
        <f t="shared" si="62"/>
        <v>58</v>
      </c>
      <c r="X62" s="15">
        <f t="shared" si="63"/>
        <v>4053110.6381590674</v>
      </c>
      <c r="Y62" s="15">
        <f t="shared" si="137"/>
        <v>60261.354173106563</v>
      </c>
      <c r="Z62" s="16">
        <f t="shared" si="13"/>
        <v>28709.533686960061</v>
      </c>
      <c r="AA62" s="15">
        <f t="shared" si="14"/>
        <v>31551.820486146502</v>
      </c>
      <c r="AB62" s="15">
        <f t="shared" si="15"/>
        <v>4021558.8176729209</v>
      </c>
      <c r="AC62" s="27"/>
      <c r="AD62" s="14">
        <f t="shared" si="64"/>
        <v>58</v>
      </c>
      <c r="AE62" s="15">
        <f t="shared" si="65"/>
        <v>3444984.5366657046</v>
      </c>
      <c r="AF62" s="15">
        <f t="shared" si="138"/>
        <v>80261.354173106563</v>
      </c>
      <c r="AG62" s="16">
        <f t="shared" si="17"/>
        <v>24401.973801382075</v>
      </c>
      <c r="AH62" s="15">
        <f t="shared" si="18"/>
        <v>55859.380371724488</v>
      </c>
      <c r="AI62" s="15">
        <f t="shared" si="19"/>
        <v>3389125.1562939798</v>
      </c>
      <c r="AJ62" s="29"/>
      <c r="AK62" s="14">
        <f t="shared" si="66"/>
        <v>58</v>
      </c>
      <c r="AL62" s="15">
        <f t="shared" si="67"/>
        <v>4405077.5203216961</v>
      </c>
      <c r="AM62" s="15">
        <f t="shared" si="146"/>
        <v>48937.927630874627</v>
      </c>
      <c r="AN62" s="16">
        <f t="shared" si="21"/>
        <v>31202.632435612013</v>
      </c>
      <c r="AO62" s="15">
        <f t="shared" si="22"/>
        <v>17735.295195262614</v>
      </c>
      <c r="AP62" s="15">
        <f t="shared" si="23"/>
        <v>4387342.2251264332</v>
      </c>
      <c r="AQ62" s="29"/>
      <c r="AR62" s="14">
        <f t="shared" si="68"/>
        <v>58</v>
      </c>
      <c r="AS62" s="15">
        <f t="shared" si="69"/>
        <v>4125238.2488278709</v>
      </c>
      <c r="AT62" s="15">
        <f t="shared" si="147"/>
        <v>58946.648644845336</v>
      </c>
      <c r="AU62" s="16">
        <f t="shared" si="25"/>
        <v>29220.437595864089</v>
      </c>
      <c r="AV62" s="15">
        <f t="shared" si="26"/>
        <v>29726.211048981248</v>
      </c>
      <c r="AW62" s="15">
        <f t="shared" si="27"/>
        <v>4095512.0377788898</v>
      </c>
      <c r="AX62" s="29"/>
      <c r="AY62" s="14">
        <f t="shared" si="70"/>
        <v>58</v>
      </c>
      <c r="AZ62" s="15">
        <f t="shared" si="71"/>
        <v>4465505.6841249848</v>
      </c>
      <c r="BA62" s="15">
        <f t="shared" si="139"/>
        <v>40261.354173106563</v>
      </c>
      <c r="BB62" s="16">
        <f t="shared" si="29"/>
        <v>31630.665262551978</v>
      </c>
      <c r="BC62" s="15">
        <f t="shared" si="30"/>
        <v>8630.6889105545852</v>
      </c>
      <c r="BD62" s="15">
        <f t="shared" si="31"/>
        <v>4456874.9952144306</v>
      </c>
      <c r="BE62" s="27"/>
      <c r="BF62" s="14">
        <f t="shared" si="72"/>
        <v>58</v>
      </c>
      <c r="BG62" s="15">
        <f t="shared" si="73"/>
        <v>4269774.628597538</v>
      </c>
      <c r="BH62" s="15">
        <f t="shared" si="140"/>
        <v>40261.354173106563</v>
      </c>
      <c r="BI62" s="16">
        <f t="shared" si="33"/>
        <v>30244.236952565898</v>
      </c>
      <c r="BJ62" s="15">
        <f t="shared" si="34"/>
        <v>10017.117220540666</v>
      </c>
      <c r="BK62" s="15">
        <f t="shared" si="35"/>
        <v>4259757.5113769975</v>
      </c>
      <c r="BL62" s="27"/>
      <c r="BM62" s="14">
        <f t="shared" si="74"/>
        <v>58</v>
      </c>
      <c r="BN62" s="15">
        <f t="shared" si="75"/>
        <v>4220184.3696448365</v>
      </c>
      <c r="BO62" s="15">
        <f t="shared" si="148"/>
        <v>40261.354173106563</v>
      </c>
      <c r="BP62" s="16">
        <f t="shared" si="37"/>
        <v>29892.972618317592</v>
      </c>
      <c r="BQ62" s="15">
        <f t="shared" si="38"/>
        <v>10368.381554788972</v>
      </c>
      <c r="BR62" s="15">
        <f t="shared" si="39"/>
        <v>4209815.9880900476</v>
      </c>
      <c r="BS62" s="27"/>
      <c r="BT62" s="14">
        <f t="shared" si="76"/>
        <v>58</v>
      </c>
      <c r="BU62" s="15">
        <f t="shared" si="77"/>
        <v>4024453.3141173874</v>
      </c>
      <c r="BV62" s="15">
        <f t="shared" si="149"/>
        <v>40261.354173106563</v>
      </c>
      <c r="BW62" s="16">
        <f t="shared" si="41"/>
        <v>28506.544308331497</v>
      </c>
      <c r="BX62" s="15">
        <f t="shared" si="42"/>
        <v>11754.809864775067</v>
      </c>
      <c r="BY62" s="15">
        <f t="shared" si="43"/>
        <v>4012698.5042526121</v>
      </c>
      <c r="BZ62" s="27"/>
      <c r="CA62" s="14">
        <f t="shared" si="78"/>
        <v>58</v>
      </c>
      <c r="CB62" s="15">
        <f t="shared" si="79"/>
        <v>4175085.5419408786</v>
      </c>
      <c r="CC62" s="15">
        <f t="shared" si="143"/>
        <v>40261.354173106563</v>
      </c>
      <c r="CD62" s="16">
        <f t="shared" si="45"/>
        <v>29573.522588747888</v>
      </c>
      <c r="CE62" s="15">
        <f t="shared" si="46"/>
        <v>10687.831584358675</v>
      </c>
      <c r="CF62" s="15">
        <f t="shared" si="47"/>
        <v>4164397.71035652</v>
      </c>
      <c r="CG62" s="33"/>
      <c r="CH62" s="14">
        <f t="shared" si="80"/>
        <v>58</v>
      </c>
      <c r="CI62" s="15">
        <f t="shared" si="81"/>
        <v>3688934.3442293163</v>
      </c>
      <c r="CJ62" s="15">
        <f t="shared" si="144"/>
        <v>40261.354173106563</v>
      </c>
      <c r="CK62" s="16">
        <f t="shared" si="49"/>
        <v>26129.95160495766</v>
      </c>
      <c r="CL62" s="15">
        <f t="shared" si="50"/>
        <v>14131.402568148904</v>
      </c>
      <c r="CM62" s="15">
        <f t="shared" si="51"/>
        <v>3674802.9416611674</v>
      </c>
      <c r="CN62" s="27"/>
      <c r="CO62" s="14">
        <f t="shared" si="82"/>
        <v>58</v>
      </c>
      <c r="CP62" s="15">
        <f t="shared" si="83"/>
        <v>2230480.7510946351</v>
      </c>
      <c r="CQ62" s="15">
        <f t="shared" si="145"/>
        <v>40261.354173106563</v>
      </c>
      <c r="CR62" s="16">
        <f t="shared" si="53"/>
        <v>15799.238653586997</v>
      </c>
      <c r="CS62" s="15">
        <f t="shared" si="54"/>
        <v>24462.115519519568</v>
      </c>
      <c r="CT62" s="15">
        <f t="shared" si="55"/>
        <v>2206018.6355751157</v>
      </c>
      <c r="CU62" s="27"/>
      <c r="DB62" s="1"/>
      <c r="DI62" s="1"/>
    </row>
    <row r="63" spans="1:113" ht="15" x14ac:dyDescent="0.25">
      <c r="A63" s="27"/>
      <c r="B63" s="14">
        <f t="shared" si="56"/>
        <v>59</v>
      </c>
      <c r="C63" s="15">
        <f t="shared" si="57"/>
        <v>4653992.4790518675</v>
      </c>
      <c r="D63" s="15">
        <f t="shared" si="0"/>
        <v>40261.354173106563</v>
      </c>
      <c r="E63" s="16">
        <f t="shared" si="1"/>
        <v>32965.780059950732</v>
      </c>
      <c r="F63" s="15">
        <f t="shared" si="2"/>
        <v>7295.5741131558316</v>
      </c>
      <c r="G63" s="15">
        <f t="shared" si="3"/>
        <v>4646696.9049387118</v>
      </c>
      <c r="H63" s="29"/>
      <c r="I63" s="14">
        <f t="shared" si="118"/>
        <v>59</v>
      </c>
      <c r="J63" s="15">
        <f t="shared" si="119"/>
        <v>2206018.6355751157</v>
      </c>
      <c r="K63" s="15">
        <f t="shared" si="135"/>
        <v>40261.354173106563</v>
      </c>
      <c r="L63" s="16">
        <f t="shared" si="5"/>
        <v>15625.965335323735</v>
      </c>
      <c r="M63" s="15">
        <f t="shared" si="116"/>
        <v>24635.388837782826</v>
      </c>
      <c r="N63" s="15">
        <f t="shared" si="117"/>
        <v>2181383.246737333</v>
      </c>
      <c r="O63" s="29"/>
      <c r="P63" s="14">
        <f t="shared" si="60"/>
        <v>59</v>
      </c>
      <c r="Q63" s="15">
        <f t="shared" si="61"/>
        <v>3430005.5573134916</v>
      </c>
      <c r="R63" s="15">
        <f t="shared" si="136"/>
        <v>40261.354173106563</v>
      </c>
      <c r="S63" s="16">
        <f t="shared" si="9"/>
        <v>24295.872697637235</v>
      </c>
      <c r="T63" s="15">
        <f t="shared" si="10"/>
        <v>15965.481475469329</v>
      </c>
      <c r="U63" s="15">
        <f t="shared" si="11"/>
        <v>3414040.0758380224</v>
      </c>
      <c r="V63" s="27"/>
      <c r="W63" s="14">
        <f t="shared" si="62"/>
        <v>59</v>
      </c>
      <c r="X63" s="15">
        <f t="shared" si="63"/>
        <v>4021558.8176729209</v>
      </c>
      <c r="Y63" s="15">
        <f t="shared" si="137"/>
        <v>60261.354173106563</v>
      </c>
      <c r="Z63" s="16">
        <f t="shared" si="13"/>
        <v>28486.041625183188</v>
      </c>
      <c r="AA63" s="15">
        <f t="shared" si="14"/>
        <v>31775.312547923375</v>
      </c>
      <c r="AB63" s="15">
        <f t="shared" si="15"/>
        <v>3989783.5051249973</v>
      </c>
      <c r="AC63" s="27"/>
      <c r="AD63" s="14">
        <f t="shared" si="64"/>
        <v>59</v>
      </c>
      <c r="AE63" s="15">
        <f t="shared" si="65"/>
        <v>3389125.1562939798</v>
      </c>
      <c r="AF63" s="15">
        <f t="shared" si="138"/>
        <v>80261.354173106563</v>
      </c>
      <c r="AG63" s="16">
        <f t="shared" si="17"/>
        <v>24006.303190415692</v>
      </c>
      <c r="AH63" s="15">
        <f t="shared" si="18"/>
        <v>56255.050982690867</v>
      </c>
      <c r="AI63" s="15">
        <f t="shared" si="19"/>
        <v>3332870.105311289</v>
      </c>
      <c r="AJ63" s="29"/>
      <c r="AK63" s="14">
        <f t="shared" si="66"/>
        <v>59</v>
      </c>
      <c r="AL63" s="15">
        <f t="shared" si="67"/>
        <v>4387342.2251264332</v>
      </c>
      <c r="AM63" s="15">
        <f t="shared" si="146"/>
        <v>48937.927630874627</v>
      </c>
      <c r="AN63" s="16">
        <f t="shared" si="21"/>
        <v>31077.007427978901</v>
      </c>
      <c r="AO63" s="15">
        <f t="shared" si="22"/>
        <v>17860.920202895726</v>
      </c>
      <c r="AP63" s="15">
        <f t="shared" si="23"/>
        <v>4369481.3049235372</v>
      </c>
      <c r="AQ63" s="29"/>
      <c r="AR63" s="14">
        <f t="shared" si="68"/>
        <v>59</v>
      </c>
      <c r="AS63" s="15">
        <f t="shared" si="69"/>
        <v>4095512.0377788898</v>
      </c>
      <c r="AT63" s="15">
        <f t="shared" si="147"/>
        <v>58946.648644845336</v>
      </c>
      <c r="AU63" s="16">
        <f t="shared" si="25"/>
        <v>29009.876934267133</v>
      </c>
      <c r="AV63" s="15">
        <f t="shared" si="26"/>
        <v>29936.771710578203</v>
      </c>
      <c r="AW63" s="15">
        <f t="shared" si="27"/>
        <v>4065575.2660683114</v>
      </c>
      <c r="AX63" s="29"/>
      <c r="AY63" s="14">
        <f t="shared" si="70"/>
        <v>59</v>
      </c>
      <c r="AZ63" s="15">
        <f t="shared" si="71"/>
        <v>4456874.9952144306</v>
      </c>
      <c r="BA63" s="15">
        <f t="shared" si="139"/>
        <v>40261.354173106563</v>
      </c>
      <c r="BB63" s="16">
        <f t="shared" si="29"/>
        <v>31569.531216102219</v>
      </c>
      <c r="BC63" s="15">
        <f t="shared" si="30"/>
        <v>8691.8229570043441</v>
      </c>
      <c r="BD63" s="15">
        <f t="shared" si="31"/>
        <v>4448183.1722574262</v>
      </c>
      <c r="BE63" s="27"/>
      <c r="BF63" s="14">
        <f t="shared" si="72"/>
        <v>59</v>
      </c>
      <c r="BG63" s="15">
        <f t="shared" si="73"/>
        <v>4259757.5113769975</v>
      </c>
      <c r="BH63" s="15">
        <f t="shared" si="140"/>
        <v>40261.354173106563</v>
      </c>
      <c r="BI63" s="16">
        <f t="shared" si="33"/>
        <v>30173.282372253729</v>
      </c>
      <c r="BJ63" s="15">
        <f t="shared" si="34"/>
        <v>10088.071800852835</v>
      </c>
      <c r="BK63" s="15">
        <f t="shared" si="35"/>
        <v>4249669.4395761443</v>
      </c>
      <c r="BL63" s="27"/>
      <c r="BM63" s="14">
        <f t="shared" si="74"/>
        <v>59</v>
      </c>
      <c r="BN63" s="15">
        <f t="shared" si="75"/>
        <v>4209815.9880900476</v>
      </c>
      <c r="BO63" s="15">
        <f t="shared" si="148"/>
        <v>40261.354173106563</v>
      </c>
      <c r="BP63" s="16">
        <f t="shared" si="37"/>
        <v>29819.529915637839</v>
      </c>
      <c r="BQ63" s="15">
        <f t="shared" si="38"/>
        <v>10441.824257468725</v>
      </c>
      <c r="BR63" s="15">
        <f t="shared" si="39"/>
        <v>4199374.1638325788</v>
      </c>
      <c r="BS63" s="27"/>
      <c r="BT63" s="14">
        <f t="shared" si="76"/>
        <v>59</v>
      </c>
      <c r="BU63" s="15">
        <f t="shared" si="77"/>
        <v>4012698.5042526121</v>
      </c>
      <c r="BV63" s="15">
        <f t="shared" si="149"/>
        <v>40261.354173106563</v>
      </c>
      <c r="BW63" s="16">
        <f t="shared" si="41"/>
        <v>28423.281071789334</v>
      </c>
      <c r="BX63" s="15">
        <f t="shared" si="42"/>
        <v>11838.07310131723</v>
      </c>
      <c r="BY63" s="15">
        <f t="shared" si="43"/>
        <v>4000860.4311512951</v>
      </c>
      <c r="BZ63" s="27"/>
      <c r="CA63" s="14">
        <f t="shared" si="78"/>
        <v>59</v>
      </c>
      <c r="CB63" s="15">
        <f t="shared" si="79"/>
        <v>4164397.71035652</v>
      </c>
      <c r="CC63" s="15">
        <f t="shared" si="143"/>
        <v>40261.354173106563</v>
      </c>
      <c r="CD63" s="16">
        <f t="shared" si="45"/>
        <v>29497.817115025351</v>
      </c>
      <c r="CE63" s="15">
        <f t="shared" si="46"/>
        <v>10763.537058081212</v>
      </c>
      <c r="CF63" s="15">
        <f t="shared" si="47"/>
        <v>4153634.173298439</v>
      </c>
      <c r="CG63" s="33"/>
      <c r="CH63" s="14">
        <f t="shared" si="80"/>
        <v>59</v>
      </c>
      <c r="CI63" s="15">
        <f t="shared" si="81"/>
        <v>3674802.9416611674</v>
      </c>
      <c r="CJ63" s="15">
        <f t="shared" si="144"/>
        <v>40261.354173106563</v>
      </c>
      <c r="CK63" s="16">
        <f t="shared" si="49"/>
        <v>26029.854170099934</v>
      </c>
      <c r="CL63" s="15">
        <f t="shared" si="50"/>
        <v>14231.500003006629</v>
      </c>
      <c r="CM63" s="15">
        <f t="shared" si="51"/>
        <v>3660571.4416581606</v>
      </c>
      <c r="CN63" s="27"/>
      <c r="CO63" s="14">
        <f t="shared" si="82"/>
        <v>59</v>
      </c>
      <c r="CP63" s="15">
        <f t="shared" si="83"/>
        <v>2206018.6355751157</v>
      </c>
      <c r="CQ63" s="15">
        <f t="shared" si="145"/>
        <v>40261.354173106563</v>
      </c>
      <c r="CR63" s="16">
        <f t="shared" si="53"/>
        <v>15625.965335323735</v>
      </c>
      <c r="CS63" s="15">
        <f t="shared" si="54"/>
        <v>24635.388837782826</v>
      </c>
      <c r="CT63" s="15">
        <f t="shared" si="55"/>
        <v>2181383.246737333</v>
      </c>
      <c r="CU63" s="27"/>
      <c r="DB63" s="1"/>
      <c r="DI63" s="1"/>
    </row>
    <row r="64" spans="1:113" ht="15" x14ac:dyDescent="0.25">
      <c r="A64" s="27"/>
      <c r="B64" s="17">
        <f t="shared" si="56"/>
        <v>60</v>
      </c>
      <c r="C64" s="18">
        <f t="shared" si="57"/>
        <v>4646696.9049387118</v>
      </c>
      <c r="D64" s="18">
        <f t="shared" si="0"/>
        <v>40261.354173106563</v>
      </c>
      <c r="E64" s="19">
        <f t="shared" si="1"/>
        <v>32914.103076649211</v>
      </c>
      <c r="F64" s="18">
        <f t="shared" si="2"/>
        <v>7347.2510964573521</v>
      </c>
      <c r="G64" s="18">
        <f t="shared" si="3"/>
        <v>4639349.6538422545</v>
      </c>
      <c r="H64" s="29"/>
      <c r="I64" s="17">
        <f t="shared" si="118"/>
        <v>60</v>
      </c>
      <c r="J64" s="18">
        <f t="shared" si="119"/>
        <v>2181383.246737333</v>
      </c>
      <c r="K64" s="18">
        <f>IF(J64="","",-PMT(J$2/1200,N$2,L$2))+$L$2*0.1</f>
        <v>540261.35417310661</v>
      </c>
      <c r="L64" s="19">
        <f t="shared" si="5"/>
        <v>15451.464664389441</v>
      </c>
      <c r="M64" s="18">
        <f t="shared" si="116"/>
        <v>524809.88950871711</v>
      </c>
      <c r="N64" s="18">
        <f t="shared" si="117"/>
        <v>1656573.3572286158</v>
      </c>
      <c r="O64" s="29"/>
      <c r="P64" s="17">
        <f t="shared" si="60"/>
        <v>60</v>
      </c>
      <c r="Q64" s="18">
        <f t="shared" si="61"/>
        <v>3414040.0758380224</v>
      </c>
      <c r="R64" s="18">
        <f>IF(Q64="","",-PMT(Q$2/1200,U$2,S$2))+$S$2*0.05</f>
        <v>290261.35417310655</v>
      </c>
      <c r="S64" s="19">
        <f t="shared" si="9"/>
        <v>24182.783870519324</v>
      </c>
      <c r="T64" s="18">
        <f t="shared" si="10"/>
        <v>266078.57030258724</v>
      </c>
      <c r="U64" s="18">
        <f t="shared" si="11"/>
        <v>3147961.5055354349</v>
      </c>
      <c r="V64" s="27"/>
      <c r="W64" s="17">
        <f t="shared" si="62"/>
        <v>60</v>
      </c>
      <c r="X64" s="18">
        <f t="shared" si="63"/>
        <v>3989783.5051249973</v>
      </c>
      <c r="Y64" s="18">
        <f t="shared" si="137"/>
        <v>60261.354173106563</v>
      </c>
      <c r="Z64" s="19">
        <f t="shared" si="13"/>
        <v>28260.966494635399</v>
      </c>
      <c r="AA64" s="18">
        <f t="shared" si="14"/>
        <v>32000.387678471165</v>
      </c>
      <c r="AB64" s="18">
        <f t="shared" si="15"/>
        <v>3957783.117446526</v>
      </c>
      <c r="AC64" s="27"/>
      <c r="AD64" s="17">
        <f t="shared" si="64"/>
        <v>60</v>
      </c>
      <c r="AE64" s="18">
        <f t="shared" si="65"/>
        <v>3332870.105311289</v>
      </c>
      <c r="AF64" s="18">
        <f t="shared" si="138"/>
        <v>80261.354173106563</v>
      </c>
      <c r="AG64" s="19">
        <f t="shared" si="17"/>
        <v>23607.82991262163</v>
      </c>
      <c r="AH64" s="18">
        <f t="shared" si="18"/>
        <v>56653.524260484934</v>
      </c>
      <c r="AI64" s="18">
        <f t="shared" si="19"/>
        <v>3276216.5810508039</v>
      </c>
      <c r="AJ64" s="29"/>
      <c r="AK64" s="17">
        <f t="shared" si="66"/>
        <v>60</v>
      </c>
      <c r="AL64" s="18">
        <f t="shared" si="67"/>
        <v>4369481.3049235372</v>
      </c>
      <c r="AM64" s="18">
        <f t="shared" si="146"/>
        <v>48937.927630874627</v>
      </c>
      <c r="AN64" s="19">
        <f t="shared" si="21"/>
        <v>30950.492576541721</v>
      </c>
      <c r="AO64" s="18">
        <f t="shared" si="22"/>
        <v>17987.435054332906</v>
      </c>
      <c r="AP64" s="18">
        <f t="shared" si="23"/>
        <v>4351493.8698692042</v>
      </c>
      <c r="AQ64" s="29"/>
      <c r="AR64" s="17">
        <f t="shared" si="68"/>
        <v>60</v>
      </c>
      <c r="AS64" s="18">
        <f t="shared" si="69"/>
        <v>4065575.2660683114</v>
      </c>
      <c r="AT64" s="18">
        <f t="shared" si="147"/>
        <v>58946.648644845336</v>
      </c>
      <c r="AU64" s="19">
        <f t="shared" si="25"/>
        <v>28797.824801317205</v>
      </c>
      <c r="AV64" s="18">
        <f t="shared" si="26"/>
        <v>30148.823843528131</v>
      </c>
      <c r="AW64" s="18">
        <f t="shared" si="27"/>
        <v>4035426.4422247834</v>
      </c>
      <c r="AX64" s="29"/>
      <c r="AY64" s="17">
        <f t="shared" si="70"/>
        <v>60</v>
      </c>
      <c r="AZ64" s="18">
        <f t="shared" si="71"/>
        <v>4448183.1722574262</v>
      </c>
      <c r="BA64" s="18">
        <f>IF(AZ64="","",-PMT(AZ$2/1200,BD$2,BB$2))+BA5</f>
        <v>80522.708346213127</v>
      </c>
      <c r="BB64" s="19">
        <f t="shared" si="29"/>
        <v>31507.964136823433</v>
      </c>
      <c r="BC64" s="18">
        <f t="shared" si="30"/>
        <v>49014.744209389697</v>
      </c>
      <c r="BD64" s="18">
        <f t="shared" si="31"/>
        <v>4399168.4280480361</v>
      </c>
      <c r="BE64" s="27"/>
      <c r="BF64" s="17">
        <f t="shared" si="72"/>
        <v>60</v>
      </c>
      <c r="BG64" s="18">
        <f t="shared" si="73"/>
        <v>4249669.4395761443</v>
      </c>
      <c r="BH64" s="18">
        <f>IF(BG64="","",-PMT(BG$2/1200,BK$2,BI$2))+$BH$5*2</f>
        <v>120784.06251931969</v>
      </c>
      <c r="BI64" s="19">
        <f t="shared" si="33"/>
        <v>30101.825196997692</v>
      </c>
      <c r="BJ64" s="18">
        <f t="shared" si="34"/>
        <v>90682.237322322006</v>
      </c>
      <c r="BK64" s="18">
        <f t="shared" si="35"/>
        <v>4158987.2022538222</v>
      </c>
      <c r="BL64" s="27"/>
      <c r="BM64" s="17">
        <f t="shared" si="74"/>
        <v>60</v>
      </c>
      <c r="BN64" s="18">
        <f t="shared" si="75"/>
        <v>4199374.1638325788</v>
      </c>
      <c r="BO64" s="18">
        <f>IF(BN64="","",-PMT(BN$2/1200,BR$2,BP$2))+$BO$5</f>
        <v>80522.708346213127</v>
      </c>
      <c r="BP64" s="19">
        <f t="shared" si="37"/>
        <v>29745.5669938141</v>
      </c>
      <c r="BQ64" s="18">
        <f t="shared" si="38"/>
        <v>50777.141352399027</v>
      </c>
      <c r="BR64" s="18">
        <f t="shared" si="39"/>
        <v>4148597.0224801796</v>
      </c>
      <c r="BS64" s="27"/>
      <c r="BT64" s="17">
        <f t="shared" si="76"/>
        <v>60</v>
      </c>
      <c r="BU64" s="18">
        <f t="shared" si="77"/>
        <v>4000860.4311512951</v>
      </c>
      <c r="BV64" s="18">
        <f>IF(BU64="","",-PMT(BU$2/1200,BY$2,BW$2))+($BV$5*2)</f>
        <v>120784.06251931969</v>
      </c>
      <c r="BW64" s="19">
        <f t="shared" si="41"/>
        <v>28339.428053988344</v>
      </c>
      <c r="BX64" s="18">
        <f t="shared" si="42"/>
        <v>92444.634465331343</v>
      </c>
      <c r="BY64" s="18">
        <f t="shared" si="43"/>
        <v>3908415.7966859639</v>
      </c>
      <c r="BZ64" s="27"/>
      <c r="CA64" s="17">
        <f t="shared" si="78"/>
        <v>60</v>
      </c>
      <c r="CB64" s="18">
        <f t="shared" si="79"/>
        <v>4153634.173298439</v>
      </c>
      <c r="CC64" s="18">
        <f>IF(CB64="","",-PMT(CB$2/1200,CF$2,CD$2))+100000</f>
        <v>140261.35417310655</v>
      </c>
      <c r="CD64" s="19">
        <f t="shared" si="45"/>
        <v>29421.575394197273</v>
      </c>
      <c r="CE64" s="18">
        <f t="shared" si="46"/>
        <v>110839.77877890927</v>
      </c>
      <c r="CF64" s="18">
        <f t="shared" si="47"/>
        <v>4042794.3945195298</v>
      </c>
      <c r="CG64" s="33"/>
      <c r="CH64" s="17">
        <f t="shared" si="80"/>
        <v>60</v>
      </c>
      <c r="CI64" s="18">
        <f t="shared" si="81"/>
        <v>3660571.4416581606</v>
      </c>
      <c r="CJ64" s="18">
        <f>IF(CI64="","",-PMT(CI$2/1200,CM$2,CK$2))+200000</f>
        <v>240261.35417310655</v>
      </c>
      <c r="CK64" s="19">
        <f t="shared" si="49"/>
        <v>25929.047711745305</v>
      </c>
      <c r="CL64" s="18">
        <f t="shared" si="50"/>
        <v>214332.30646136124</v>
      </c>
      <c r="CM64" s="18">
        <f t="shared" si="51"/>
        <v>3446239.1351967994</v>
      </c>
      <c r="CN64" s="27"/>
      <c r="CO64" s="17">
        <f t="shared" si="82"/>
        <v>60</v>
      </c>
      <c r="CP64" s="18">
        <f t="shared" si="83"/>
        <v>2181383.246737333</v>
      </c>
      <c r="CQ64" s="18">
        <f>IF(CP64="","",-PMT(CP$2/1200,CT$2,CR$2))+500000</f>
        <v>540261.35417310661</v>
      </c>
      <c r="CR64" s="19">
        <f t="shared" si="53"/>
        <v>15451.464664389441</v>
      </c>
      <c r="CS64" s="18">
        <f t="shared" si="54"/>
        <v>524809.88950871711</v>
      </c>
      <c r="CT64" s="18">
        <f t="shared" si="55"/>
        <v>1656573.3572286158</v>
      </c>
      <c r="CU64" s="27"/>
      <c r="DB64" s="1"/>
      <c r="DI64" s="1"/>
    </row>
    <row r="65" spans="1:113" ht="15" x14ac:dyDescent="0.25">
      <c r="A65" s="27"/>
      <c r="B65" s="14">
        <f t="shared" si="56"/>
        <v>61</v>
      </c>
      <c r="C65" s="15">
        <f t="shared" si="57"/>
        <v>4639349.6538422545</v>
      </c>
      <c r="D65" s="15">
        <f t="shared" si="0"/>
        <v>40261.354173106563</v>
      </c>
      <c r="E65" s="16">
        <f t="shared" si="1"/>
        <v>32862.060048049301</v>
      </c>
      <c r="F65" s="15">
        <f t="shared" si="2"/>
        <v>7399.2941250572621</v>
      </c>
      <c r="G65" s="15">
        <f t="shared" si="3"/>
        <v>4631950.3597171977</v>
      </c>
      <c r="H65" s="29"/>
      <c r="I65" s="14">
        <f t="shared" si="118"/>
        <v>61</v>
      </c>
      <c r="J65" s="15">
        <f t="shared" si="119"/>
        <v>1656573.3572286158</v>
      </c>
      <c r="K65" s="15">
        <f t="shared" ref="K65:K75" si="150">IF(J65="","",-PMT(J$2/1200,N$2,L$2))</f>
        <v>40261.354173106563</v>
      </c>
      <c r="L65" s="16">
        <f t="shared" si="5"/>
        <v>11734.061280369362</v>
      </c>
      <c r="M65" s="15">
        <f t="shared" si="116"/>
        <v>28527.292892737201</v>
      </c>
      <c r="N65" s="15">
        <f t="shared" si="117"/>
        <v>1628046.0643358785</v>
      </c>
      <c r="O65" s="29"/>
      <c r="P65" s="14">
        <f t="shared" si="60"/>
        <v>61</v>
      </c>
      <c r="Q65" s="15">
        <f t="shared" si="61"/>
        <v>3147961.5055354349</v>
      </c>
      <c r="R65" s="15">
        <f t="shared" ref="R65:R75" si="151">IF(Q65="","",-PMT(Q$2/1200,U$2,S$2))</f>
        <v>40261.354173106563</v>
      </c>
      <c r="S65" s="16">
        <f t="shared" si="9"/>
        <v>22298.060664209333</v>
      </c>
      <c r="T65" s="15">
        <f t="shared" si="10"/>
        <v>17963.29350889723</v>
      </c>
      <c r="U65" s="15">
        <f t="shared" si="11"/>
        <v>3129998.2120265379</v>
      </c>
      <c r="V65" s="27"/>
      <c r="W65" s="14">
        <f t="shared" si="62"/>
        <v>61</v>
      </c>
      <c r="X65" s="15">
        <f t="shared" si="63"/>
        <v>3957783.117446526</v>
      </c>
      <c r="Y65" s="15">
        <f t="shared" ref="Y65:Y76" si="152">IF(X65="","",-PMT(X$2/1200,AB$2,Z$2))+25000</f>
        <v>65261.354173106563</v>
      </c>
      <c r="Z65" s="16">
        <f t="shared" si="13"/>
        <v>28034.297081912893</v>
      </c>
      <c r="AA65" s="15">
        <f t="shared" si="14"/>
        <v>37227.057091193667</v>
      </c>
      <c r="AB65" s="15">
        <f t="shared" si="15"/>
        <v>3920556.0603553322</v>
      </c>
      <c r="AC65" s="27"/>
      <c r="AD65" s="14">
        <f t="shared" si="64"/>
        <v>61</v>
      </c>
      <c r="AE65" s="15">
        <f t="shared" si="65"/>
        <v>3276216.5810508039</v>
      </c>
      <c r="AF65" s="15">
        <f t="shared" ref="AF65:AF76" si="153">IF(AE65="","",-PMT(AE$2/1200,AI$2,AG$2))+50000</f>
        <v>90261.354173106563</v>
      </c>
      <c r="AG65" s="16">
        <f t="shared" si="17"/>
        <v>23206.534115776529</v>
      </c>
      <c r="AH65" s="15">
        <f t="shared" si="18"/>
        <v>67054.820057330042</v>
      </c>
      <c r="AI65" s="15">
        <f t="shared" si="19"/>
        <v>3209161.7609934737</v>
      </c>
      <c r="AJ65" s="29"/>
      <c r="AK65" s="14">
        <f t="shared" si="66"/>
        <v>61</v>
      </c>
      <c r="AL65" s="15">
        <f t="shared" si="67"/>
        <v>4351493.8698692042</v>
      </c>
      <c r="AM65" s="15">
        <f>AM64*105%</f>
        <v>51384.824012418358</v>
      </c>
      <c r="AN65" s="16">
        <f t="shared" si="21"/>
        <v>30823.081578240195</v>
      </c>
      <c r="AO65" s="15">
        <f t="shared" si="22"/>
        <v>20561.742434178163</v>
      </c>
      <c r="AP65" s="15">
        <f t="shared" si="23"/>
        <v>4330932.1274350258</v>
      </c>
      <c r="AQ65" s="29"/>
      <c r="AR65" s="14">
        <f t="shared" si="68"/>
        <v>61</v>
      </c>
      <c r="AS65" s="15">
        <f t="shared" si="69"/>
        <v>4035426.4422247834</v>
      </c>
      <c r="AT65" s="15">
        <f>AT64*1.1</f>
        <v>64841.313509329877</v>
      </c>
      <c r="AU65" s="16">
        <f t="shared" si="25"/>
        <v>28584.270632425545</v>
      </c>
      <c r="AV65" s="15">
        <f t="shared" si="26"/>
        <v>36257.042876904336</v>
      </c>
      <c r="AW65" s="15">
        <f t="shared" si="27"/>
        <v>3999169.399347879</v>
      </c>
      <c r="AX65" s="29"/>
      <c r="AY65" s="14">
        <f t="shared" si="70"/>
        <v>61</v>
      </c>
      <c r="AZ65" s="15">
        <f t="shared" si="71"/>
        <v>4399168.4280480361</v>
      </c>
      <c r="BA65" s="15">
        <f t="shared" ref="BA65:BA75" si="154">IF(AZ65="","",-PMT(AZ$2/1200,BD$2,BB$2))</f>
        <v>40261.354173106563</v>
      </c>
      <c r="BB65" s="16">
        <f t="shared" si="29"/>
        <v>31160.776365340254</v>
      </c>
      <c r="BC65" s="15">
        <f t="shared" si="30"/>
        <v>9100.577807766309</v>
      </c>
      <c r="BD65" s="15">
        <f t="shared" si="31"/>
        <v>4390067.8502402697</v>
      </c>
      <c r="BE65" s="27"/>
      <c r="BF65" s="14">
        <f t="shared" si="72"/>
        <v>61</v>
      </c>
      <c r="BG65" s="15">
        <f t="shared" si="73"/>
        <v>4158987.2022538222</v>
      </c>
      <c r="BH65" s="15">
        <f t="shared" ref="BH65:BH75" si="155">IF(BG65="","",-PMT(BG$2/1200,BK$2,BI$2))</f>
        <v>40261.354173106563</v>
      </c>
      <c r="BI65" s="16">
        <f t="shared" si="33"/>
        <v>29459.49268263124</v>
      </c>
      <c r="BJ65" s="15">
        <f t="shared" si="34"/>
        <v>10801.861490475323</v>
      </c>
      <c r="BK65" s="15">
        <f t="shared" si="35"/>
        <v>4148185.3407633468</v>
      </c>
      <c r="BL65" s="27"/>
      <c r="BM65" s="14">
        <f t="shared" si="74"/>
        <v>61</v>
      </c>
      <c r="BN65" s="15">
        <f t="shared" si="75"/>
        <v>4148597.0224801796</v>
      </c>
      <c r="BO65" s="15">
        <f t="shared" ref="BO65:BO69" si="156">IF(BN65="","",-PMT(BN$2/1200,BR$2,BP$2))</f>
        <v>40261.354173106563</v>
      </c>
      <c r="BP65" s="16">
        <f t="shared" si="37"/>
        <v>29385.895575901272</v>
      </c>
      <c r="BQ65" s="15">
        <f t="shared" si="38"/>
        <v>10875.458597205292</v>
      </c>
      <c r="BR65" s="15">
        <f t="shared" si="39"/>
        <v>4137721.5638829744</v>
      </c>
      <c r="BS65" s="27"/>
      <c r="BT65" s="14">
        <f t="shared" si="76"/>
        <v>61</v>
      </c>
      <c r="BU65" s="15">
        <f t="shared" si="77"/>
        <v>3908415.7966859639</v>
      </c>
      <c r="BV65" s="15">
        <f t="shared" ref="BV65:BV69" si="157">IF(BU65="","",-PMT(BU$2/1200,BY$2,BW$2))</f>
        <v>40261.354173106563</v>
      </c>
      <c r="BW65" s="16">
        <f t="shared" si="41"/>
        <v>27684.611893192243</v>
      </c>
      <c r="BX65" s="15">
        <f t="shared" si="42"/>
        <v>12576.742279914321</v>
      </c>
      <c r="BY65" s="15">
        <f t="shared" si="43"/>
        <v>3895839.0544060497</v>
      </c>
      <c r="BZ65" s="27"/>
      <c r="CA65" s="14">
        <f t="shared" si="78"/>
        <v>61</v>
      </c>
      <c r="CB65" s="15">
        <f t="shared" si="79"/>
        <v>4042794.3945195298</v>
      </c>
      <c r="CC65" s="15">
        <f t="shared" ref="CC65:CC75" si="158">IF(CB65="","",-PMT(CB$2/1200,CF$2,CD$2))</f>
        <v>40261.354173106563</v>
      </c>
      <c r="CD65" s="16">
        <f t="shared" si="45"/>
        <v>28636.460294513337</v>
      </c>
      <c r="CE65" s="15">
        <f t="shared" si="46"/>
        <v>11624.893878593226</v>
      </c>
      <c r="CF65" s="15">
        <f t="shared" si="47"/>
        <v>4031169.5006409367</v>
      </c>
      <c r="CG65" s="33"/>
      <c r="CH65" s="14">
        <f t="shared" si="80"/>
        <v>61</v>
      </c>
      <c r="CI65" s="15">
        <f t="shared" si="81"/>
        <v>3446239.1351967994</v>
      </c>
      <c r="CJ65" s="15">
        <f t="shared" ref="CJ65:CJ75" si="159">IF(CI65="","",-PMT(CI$2/1200,CM$2,CK$2))</f>
        <v>40261.354173106563</v>
      </c>
      <c r="CK65" s="16">
        <f t="shared" si="49"/>
        <v>24410.86054097733</v>
      </c>
      <c r="CL65" s="15">
        <f t="shared" si="50"/>
        <v>15850.493632129233</v>
      </c>
      <c r="CM65" s="15">
        <f t="shared" si="51"/>
        <v>3430388.64156467</v>
      </c>
      <c r="CN65" s="27"/>
      <c r="CO65" s="14">
        <f t="shared" si="82"/>
        <v>61</v>
      </c>
      <c r="CP65" s="15">
        <f t="shared" si="83"/>
        <v>1656573.3572286158</v>
      </c>
      <c r="CQ65" s="15">
        <f t="shared" ref="CQ65:CQ75" si="160">IF(CP65="","",-PMT(CP$2/1200,CT$2,CR$2))</f>
        <v>40261.354173106563</v>
      </c>
      <c r="CR65" s="16">
        <f t="shared" si="53"/>
        <v>11734.061280369362</v>
      </c>
      <c r="CS65" s="15">
        <f t="shared" si="54"/>
        <v>28527.292892737201</v>
      </c>
      <c r="CT65" s="15">
        <f t="shared" si="55"/>
        <v>1628046.0643358785</v>
      </c>
      <c r="CU65" s="27"/>
      <c r="DB65" s="1"/>
      <c r="DI65" s="1"/>
    </row>
    <row r="66" spans="1:113" ht="15" x14ac:dyDescent="0.25">
      <c r="A66" s="27"/>
      <c r="B66" s="14">
        <f t="shared" si="56"/>
        <v>62</v>
      </c>
      <c r="C66" s="15">
        <f t="shared" si="57"/>
        <v>4631950.3597171977</v>
      </c>
      <c r="D66" s="15">
        <f t="shared" si="0"/>
        <v>40261.354173106563</v>
      </c>
      <c r="E66" s="16">
        <f t="shared" si="1"/>
        <v>32809.648381330146</v>
      </c>
      <c r="F66" s="15">
        <f t="shared" si="2"/>
        <v>7451.7057917764178</v>
      </c>
      <c r="G66" s="15">
        <f t="shared" si="3"/>
        <v>4624498.6539254216</v>
      </c>
      <c r="H66" s="29"/>
      <c r="I66" s="14">
        <f t="shared" si="118"/>
        <v>62</v>
      </c>
      <c r="J66" s="15">
        <f t="shared" si="119"/>
        <v>1628046.0643358785</v>
      </c>
      <c r="K66" s="15">
        <f t="shared" si="150"/>
        <v>40261.354173106563</v>
      </c>
      <c r="L66" s="16">
        <f t="shared" si="5"/>
        <v>11531.992955712472</v>
      </c>
      <c r="M66" s="15">
        <f t="shared" si="116"/>
        <v>28729.361217394093</v>
      </c>
      <c r="N66" s="15">
        <f t="shared" si="117"/>
        <v>1599316.7031184845</v>
      </c>
      <c r="O66" s="29"/>
      <c r="P66" s="14">
        <f t="shared" si="60"/>
        <v>62</v>
      </c>
      <c r="Q66" s="15">
        <f t="shared" si="61"/>
        <v>3129998.2120265379</v>
      </c>
      <c r="R66" s="15">
        <f t="shared" si="151"/>
        <v>40261.354173106563</v>
      </c>
      <c r="S66" s="16">
        <f t="shared" si="9"/>
        <v>22170.820668521308</v>
      </c>
      <c r="T66" s="15">
        <f t="shared" si="10"/>
        <v>18090.533504585255</v>
      </c>
      <c r="U66" s="15">
        <f t="shared" si="11"/>
        <v>3111907.6785219526</v>
      </c>
      <c r="V66" s="27"/>
      <c r="W66" s="14">
        <f t="shared" si="62"/>
        <v>62</v>
      </c>
      <c r="X66" s="15">
        <f t="shared" si="63"/>
        <v>3920556.0603553322</v>
      </c>
      <c r="Y66" s="15">
        <f t="shared" si="152"/>
        <v>65261.354173106563</v>
      </c>
      <c r="Z66" s="16">
        <f t="shared" si="13"/>
        <v>27770.605427516937</v>
      </c>
      <c r="AA66" s="15">
        <f t="shared" si="14"/>
        <v>37490.748745589626</v>
      </c>
      <c r="AB66" s="15">
        <f t="shared" si="15"/>
        <v>3883065.3116097427</v>
      </c>
      <c r="AC66" s="27"/>
      <c r="AD66" s="14">
        <f t="shared" si="64"/>
        <v>62</v>
      </c>
      <c r="AE66" s="15">
        <f t="shared" si="65"/>
        <v>3209161.7609934737</v>
      </c>
      <c r="AF66" s="15">
        <f t="shared" si="153"/>
        <v>90261.354173106563</v>
      </c>
      <c r="AG66" s="16">
        <f t="shared" si="17"/>
        <v>22731.562473703772</v>
      </c>
      <c r="AH66" s="15">
        <f t="shared" si="18"/>
        <v>67529.791699402791</v>
      </c>
      <c r="AI66" s="15">
        <f t="shared" si="19"/>
        <v>3141631.9692940707</v>
      </c>
      <c r="AJ66" s="29"/>
      <c r="AK66" s="14">
        <f t="shared" si="66"/>
        <v>62</v>
      </c>
      <c r="AL66" s="15">
        <f t="shared" si="67"/>
        <v>4330932.1274350258</v>
      </c>
      <c r="AM66" s="15">
        <f t="shared" ref="AM66:AM76" si="161">AM65</f>
        <v>51384.824012418358</v>
      </c>
      <c r="AN66" s="16">
        <f t="shared" si="21"/>
        <v>30677.435902664765</v>
      </c>
      <c r="AO66" s="15">
        <f t="shared" si="22"/>
        <v>20707.388109753592</v>
      </c>
      <c r="AP66" s="15">
        <f t="shared" si="23"/>
        <v>4310224.7393252719</v>
      </c>
      <c r="AQ66" s="29"/>
      <c r="AR66" s="14">
        <f t="shared" si="68"/>
        <v>62</v>
      </c>
      <c r="AS66" s="15">
        <f t="shared" si="69"/>
        <v>3999169.399347879</v>
      </c>
      <c r="AT66" s="15">
        <f t="shared" ref="AT66:AT76" si="162">AT65</f>
        <v>64841.313509329877</v>
      </c>
      <c r="AU66" s="16">
        <f t="shared" si="25"/>
        <v>28327.449912047472</v>
      </c>
      <c r="AV66" s="15">
        <f t="shared" si="26"/>
        <v>36513.863597282405</v>
      </c>
      <c r="AW66" s="15">
        <f t="shared" si="27"/>
        <v>3962655.5357505968</v>
      </c>
      <c r="AX66" s="29"/>
      <c r="AY66" s="14">
        <f t="shared" si="70"/>
        <v>62</v>
      </c>
      <c r="AZ66" s="15">
        <f t="shared" si="71"/>
        <v>4390067.8502402697</v>
      </c>
      <c r="BA66" s="15">
        <f t="shared" si="154"/>
        <v>40261.354173106563</v>
      </c>
      <c r="BB66" s="16">
        <f t="shared" si="29"/>
        <v>31096.313939201911</v>
      </c>
      <c r="BC66" s="15">
        <f t="shared" si="30"/>
        <v>9165.0402339046523</v>
      </c>
      <c r="BD66" s="15">
        <f t="shared" si="31"/>
        <v>4380902.8100063652</v>
      </c>
      <c r="BE66" s="27"/>
      <c r="BF66" s="14">
        <f t="shared" si="72"/>
        <v>62</v>
      </c>
      <c r="BG66" s="15">
        <f t="shared" si="73"/>
        <v>4148185.3407633468</v>
      </c>
      <c r="BH66" s="15">
        <f t="shared" si="155"/>
        <v>40261.354173106563</v>
      </c>
      <c r="BI66" s="16">
        <f t="shared" si="33"/>
        <v>29382.979497073709</v>
      </c>
      <c r="BJ66" s="15">
        <f t="shared" si="34"/>
        <v>10878.374676032854</v>
      </c>
      <c r="BK66" s="15">
        <f t="shared" si="35"/>
        <v>4137306.9660873138</v>
      </c>
      <c r="BL66" s="27"/>
      <c r="BM66" s="14">
        <f t="shared" si="74"/>
        <v>62</v>
      </c>
      <c r="BN66" s="15">
        <f t="shared" si="75"/>
        <v>4137721.5638829744</v>
      </c>
      <c r="BO66" s="15">
        <f t="shared" si="156"/>
        <v>40261.354173106563</v>
      </c>
      <c r="BP66" s="16">
        <f t="shared" si="37"/>
        <v>29308.8610775044</v>
      </c>
      <c r="BQ66" s="15">
        <f t="shared" si="38"/>
        <v>10952.493095602164</v>
      </c>
      <c r="BR66" s="15">
        <f t="shared" si="39"/>
        <v>4126769.0707873721</v>
      </c>
      <c r="BS66" s="27"/>
      <c r="BT66" s="14">
        <f t="shared" si="76"/>
        <v>62</v>
      </c>
      <c r="BU66" s="15">
        <f t="shared" si="77"/>
        <v>3895839.0544060497</v>
      </c>
      <c r="BV66" s="15">
        <f t="shared" si="157"/>
        <v>40261.354173106563</v>
      </c>
      <c r="BW66" s="16">
        <f t="shared" si="41"/>
        <v>27595.526635376184</v>
      </c>
      <c r="BX66" s="15">
        <f t="shared" si="42"/>
        <v>12665.82753773038</v>
      </c>
      <c r="BY66" s="15">
        <f t="shared" si="43"/>
        <v>3883173.2268683193</v>
      </c>
      <c r="BZ66" s="27"/>
      <c r="CA66" s="14">
        <f t="shared" si="78"/>
        <v>62</v>
      </c>
      <c r="CB66" s="15">
        <f t="shared" si="79"/>
        <v>4031169.5006409367</v>
      </c>
      <c r="CC66" s="15">
        <f t="shared" si="158"/>
        <v>40261.354173106563</v>
      </c>
      <c r="CD66" s="16">
        <f t="shared" si="45"/>
        <v>28554.117296206634</v>
      </c>
      <c r="CE66" s="15">
        <f t="shared" si="46"/>
        <v>11707.236876899929</v>
      </c>
      <c r="CF66" s="15">
        <f t="shared" si="47"/>
        <v>4019462.2637640368</v>
      </c>
      <c r="CG66" s="33"/>
      <c r="CH66" s="14">
        <f t="shared" si="80"/>
        <v>62</v>
      </c>
      <c r="CI66" s="15">
        <f t="shared" si="81"/>
        <v>3430388.64156467</v>
      </c>
      <c r="CJ66" s="15">
        <f t="shared" si="159"/>
        <v>40261.354173106563</v>
      </c>
      <c r="CK66" s="16">
        <f t="shared" si="49"/>
        <v>24298.586211083079</v>
      </c>
      <c r="CL66" s="15">
        <f t="shared" si="50"/>
        <v>15962.767962023485</v>
      </c>
      <c r="CM66" s="15">
        <f t="shared" si="51"/>
        <v>3414425.8736026464</v>
      </c>
      <c r="CN66" s="27"/>
      <c r="CO66" s="14">
        <f t="shared" si="82"/>
        <v>62</v>
      </c>
      <c r="CP66" s="15">
        <f t="shared" si="83"/>
        <v>1628046.0643358785</v>
      </c>
      <c r="CQ66" s="15">
        <f t="shared" si="160"/>
        <v>40261.354173106563</v>
      </c>
      <c r="CR66" s="16">
        <f t="shared" si="53"/>
        <v>11531.992955712472</v>
      </c>
      <c r="CS66" s="15">
        <f t="shared" si="54"/>
        <v>28729.361217394093</v>
      </c>
      <c r="CT66" s="15">
        <f t="shared" si="55"/>
        <v>1599316.7031184845</v>
      </c>
      <c r="CU66" s="27"/>
      <c r="DB66" s="1"/>
      <c r="DI66" s="1"/>
    </row>
    <row r="67" spans="1:113" ht="15" x14ac:dyDescent="0.25">
      <c r="A67" s="27"/>
      <c r="B67" s="14">
        <f t="shared" si="56"/>
        <v>63</v>
      </c>
      <c r="C67" s="15">
        <f t="shared" si="57"/>
        <v>4624498.6539254216</v>
      </c>
      <c r="D67" s="15">
        <f t="shared" si="0"/>
        <v>40261.354173106563</v>
      </c>
      <c r="E67" s="16">
        <f t="shared" si="1"/>
        <v>32756.865465305069</v>
      </c>
      <c r="F67" s="15">
        <f t="shared" si="2"/>
        <v>7504.4887078014945</v>
      </c>
      <c r="G67" s="15">
        <f t="shared" si="3"/>
        <v>4616994.1652176203</v>
      </c>
      <c r="H67" s="29"/>
      <c r="I67" s="14">
        <f t="shared" si="118"/>
        <v>63</v>
      </c>
      <c r="J67" s="15">
        <f t="shared" si="119"/>
        <v>1599316.7031184845</v>
      </c>
      <c r="K67" s="15">
        <f t="shared" si="150"/>
        <v>40261.354173106563</v>
      </c>
      <c r="L67" s="16">
        <f t="shared" si="5"/>
        <v>11328.493313755931</v>
      </c>
      <c r="M67" s="15">
        <f t="shared" si="116"/>
        <v>28932.860859350632</v>
      </c>
      <c r="N67" s="15">
        <f t="shared" si="117"/>
        <v>1570383.8422591339</v>
      </c>
      <c r="O67" s="29"/>
      <c r="P67" s="14">
        <f t="shared" si="60"/>
        <v>63</v>
      </c>
      <c r="Q67" s="15">
        <f t="shared" si="61"/>
        <v>3111907.6785219526</v>
      </c>
      <c r="R67" s="15">
        <f t="shared" si="151"/>
        <v>40261.354173106563</v>
      </c>
      <c r="S67" s="16">
        <f t="shared" si="9"/>
        <v>22042.679389530498</v>
      </c>
      <c r="T67" s="15">
        <f t="shared" si="10"/>
        <v>18218.674783576065</v>
      </c>
      <c r="U67" s="15">
        <f t="shared" si="11"/>
        <v>3093689.0037383763</v>
      </c>
      <c r="V67" s="27"/>
      <c r="W67" s="14">
        <f t="shared" si="62"/>
        <v>63</v>
      </c>
      <c r="X67" s="15">
        <f t="shared" si="63"/>
        <v>3883065.3116097427</v>
      </c>
      <c r="Y67" s="15">
        <f t="shared" si="152"/>
        <v>65261.354173106563</v>
      </c>
      <c r="Z67" s="16">
        <f t="shared" si="13"/>
        <v>27505.045957235678</v>
      </c>
      <c r="AA67" s="15">
        <f t="shared" si="14"/>
        <v>37756.308215870886</v>
      </c>
      <c r="AB67" s="15">
        <f t="shared" si="15"/>
        <v>3845309.0033938717</v>
      </c>
      <c r="AC67" s="27"/>
      <c r="AD67" s="14">
        <f t="shared" si="64"/>
        <v>63</v>
      </c>
      <c r="AE67" s="15">
        <f t="shared" si="65"/>
        <v>3141631.9692940707</v>
      </c>
      <c r="AF67" s="15">
        <f t="shared" si="153"/>
        <v>90261.354173106563</v>
      </c>
      <c r="AG67" s="16">
        <f t="shared" si="17"/>
        <v>22253.226449166334</v>
      </c>
      <c r="AH67" s="15">
        <f t="shared" si="18"/>
        <v>68008.127723940226</v>
      </c>
      <c r="AI67" s="15">
        <f t="shared" si="19"/>
        <v>3073623.8415701305</v>
      </c>
      <c r="AJ67" s="29"/>
      <c r="AK67" s="14">
        <f t="shared" si="66"/>
        <v>63</v>
      </c>
      <c r="AL67" s="15">
        <f t="shared" si="67"/>
        <v>4310224.7393252719</v>
      </c>
      <c r="AM67" s="15">
        <f t="shared" si="161"/>
        <v>51384.824012418358</v>
      </c>
      <c r="AN67" s="16">
        <f t="shared" si="21"/>
        <v>30530.758570220674</v>
      </c>
      <c r="AO67" s="15">
        <f t="shared" si="22"/>
        <v>20854.065442197683</v>
      </c>
      <c r="AP67" s="15">
        <f t="shared" si="23"/>
        <v>4289370.673883074</v>
      </c>
      <c r="AQ67" s="29"/>
      <c r="AR67" s="14">
        <f t="shared" si="68"/>
        <v>63</v>
      </c>
      <c r="AS67" s="15">
        <f t="shared" si="69"/>
        <v>3962655.5357505968</v>
      </c>
      <c r="AT67" s="15">
        <f t="shared" si="162"/>
        <v>64841.313509329877</v>
      </c>
      <c r="AU67" s="16">
        <f t="shared" si="25"/>
        <v>28068.810044900059</v>
      </c>
      <c r="AV67" s="15">
        <f t="shared" si="26"/>
        <v>36772.503464429814</v>
      </c>
      <c r="AW67" s="15">
        <f t="shared" si="27"/>
        <v>3925883.0322861671</v>
      </c>
      <c r="AX67" s="29"/>
      <c r="AY67" s="14">
        <f t="shared" si="70"/>
        <v>63</v>
      </c>
      <c r="AZ67" s="15">
        <f t="shared" si="71"/>
        <v>4380902.8100063652</v>
      </c>
      <c r="BA67" s="15">
        <f t="shared" si="154"/>
        <v>40261.354173106563</v>
      </c>
      <c r="BB67" s="16">
        <f t="shared" si="29"/>
        <v>31031.394904211753</v>
      </c>
      <c r="BC67" s="15">
        <f t="shared" si="30"/>
        <v>9229.9592688948105</v>
      </c>
      <c r="BD67" s="15">
        <f t="shared" si="31"/>
        <v>4371672.8507374702</v>
      </c>
      <c r="BE67" s="27"/>
      <c r="BF67" s="14">
        <f t="shared" si="72"/>
        <v>63</v>
      </c>
      <c r="BG67" s="15">
        <f t="shared" si="73"/>
        <v>4137306.9660873138</v>
      </c>
      <c r="BH67" s="15">
        <f t="shared" si="155"/>
        <v>40261.354173106563</v>
      </c>
      <c r="BI67" s="16">
        <f t="shared" si="33"/>
        <v>29305.924343118477</v>
      </c>
      <c r="BJ67" s="15">
        <f t="shared" si="34"/>
        <v>10955.429829988087</v>
      </c>
      <c r="BK67" s="15">
        <f t="shared" si="35"/>
        <v>4126351.5362573257</v>
      </c>
      <c r="BL67" s="27"/>
      <c r="BM67" s="14">
        <f t="shared" si="74"/>
        <v>63</v>
      </c>
      <c r="BN67" s="15">
        <f t="shared" si="75"/>
        <v>4126769.0707873721</v>
      </c>
      <c r="BO67" s="15">
        <f t="shared" si="156"/>
        <v>40261.354173106563</v>
      </c>
      <c r="BP67" s="16">
        <f t="shared" si="37"/>
        <v>29231.280918077216</v>
      </c>
      <c r="BQ67" s="15">
        <f t="shared" si="38"/>
        <v>11030.073255029347</v>
      </c>
      <c r="BR67" s="15">
        <f t="shared" si="39"/>
        <v>4115738.9975323426</v>
      </c>
      <c r="BS67" s="27"/>
      <c r="BT67" s="14">
        <f t="shared" si="76"/>
        <v>63</v>
      </c>
      <c r="BU67" s="15">
        <f t="shared" si="77"/>
        <v>3883173.2268683193</v>
      </c>
      <c r="BV67" s="15">
        <f t="shared" si="157"/>
        <v>40261.354173106563</v>
      </c>
      <c r="BW67" s="16">
        <f t="shared" si="41"/>
        <v>27505.810356983926</v>
      </c>
      <c r="BX67" s="15">
        <f t="shared" si="42"/>
        <v>12755.543816122638</v>
      </c>
      <c r="BY67" s="15">
        <f t="shared" si="43"/>
        <v>3870417.6830521966</v>
      </c>
      <c r="BZ67" s="27"/>
      <c r="CA67" s="14">
        <f t="shared" si="78"/>
        <v>63</v>
      </c>
      <c r="CB67" s="15">
        <f t="shared" si="79"/>
        <v>4019462.2637640368</v>
      </c>
      <c r="CC67" s="15">
        <f t="shared" si="158"/>
        <v>40261.354173106563</v>
      </c>
      <c r="CD67" s="16">
        <f t="shared" si="45"/>
        <v>28471.191034995263</v>
      </c>
      <c r="CE67" s="15">
        <f t="shared" si="46"/>
        <v>11790.1631381113</v>
      </c>
      <c r="CF67" s="15">
        <f t="shared" si="47"/>
        <v>4007672.1006259257</v>
      </c>
      <c r="CG67" s="33"/>
      <c r="CH67" s="14">
        <f t="shared" si="80"/>
        <v>63</v>
      </c>
      <c r="CI67" s="15">
        <f t="shared" si="81"/>
        <v>3414425.8736026464</v>
      </c>
      <c r="CJ67" s="15">
        <f t="shared" si="159"/>
        <v>40261.354173106563</v>
      </c>
      <c r="CK67" s="16">
        <f t="shared" si="49"/>
        <v>24185.51660468541</v>
      </c>
      <c r="CL67" s="15">
        <f t="shared" si="50"/>
        <v>16075.837568421153</v>
      </c>
      <c r="CM67" s="15">
        <f t="shared" si="51"/>
        <v>3398350.036034225</v>
      </c>
      <c r="CN67" s="27"/>
      <c r="CO67" s="14">
        <f t="shared" si="82"/>
        <v>63</v>
      </c>
      <c r="CP67" s="15">
        <f t="shared" si="83"/>
        <v>1599316.7031184845</v>
      </c>
      <c r="CQ67" s="15">
        <f t="shared" si="160"/>
        <v>40261.354173106563</v>
      </c>
      <c r="CR67" s="16">
        <f t="shared" si="53"/>
        <v>11328.493313755931</v>
      </c>
      <c r="CS67" s="15">
        <f t="shared" si="54"/>
        <v>28932.860859350632</v>
      </c>
      <c r="CT67" s="15">
        <f t="shared" si="55"/>
        <v>1570383.8422591339</v>
      </c>
      <c r="CU67" s="27"/>
      <c r="DB67" s="1"/>
      <c r="DI67" s="1"/>
    </row>
    <row r="68" spans="1:113" ht="15" x14ac:dyDescent="0.25">
      <c r="A68" s="27"/>
      <c r="B68" s="14">
        <f t="shared" si="56"/>
        <v>64</v>
      </c>
      <c r="C68" s="15">
        <f t="shared" si="57"/>
        <v>4616994.1652176203</v>
      </c>
      <c r="D68" s="15">
        <f t="shared" si="0"/>
        <v>40261.354173106563</v>
      </c>
      <c r="E68" s="16">
        <f t="shared" si="1"/>
        <v>32703.708670291478</v>
      </c>
      <c r="F68" s="15">
        <f t="shared" si="2"/>
        <v>7557.6455028150849</v>
      </c>
      <c r="G68" s="15">
        <f t="shared" si="3"/>
        <v>4609436.5197148053</v>
      </c>
      <c r="H68" s="29"/>
      <c r="I68" s="14">
        <f t="shared" si="118"/>
        <v>64</v>
      </c>
      <c r="J68" s="15">
        <f t="shared" si="119"/>
        <v>1570383.8422591339</v>
      </c>
      <c r="K68" s="15">
        <f t="shared" si="150"/>
        <v>40261.354173106563</v>
      </c>
      <c r="L68" s="16">
        <f t="shared" si="5"/>
        <v>11123.552216002199</v>
      </c>
      <c r="M68" s="15">
        <f t="shared" si="116"/>
        <v>29137.801957104362</v>
      </c>
      <c r="N68" s="15">
        <f t="shared" si="117"/>
        <v>1541246.0403020296</v>
      </c>
      <c r="O68" s="29"/>
      <c r="P68" s="14">
        <f t="shared" si="60"/>
        <v>64</v>
      </c>
      <c r="Q68" s="15">
        <f t="shared" si="61"/>
        <v>3093689.0037383763</v>
      </c>
      <c r="R68" s="15">
        <f t="shared" si="151"/>
        <v>40261.354173106563</v>
      </c>
      <c r="S68" s="16">
        <f t="shared" si="9"/>
        <v>21913.630443146831</v>
      </c>
      <c r="T68" s="15">
        <f t="shared" si="10"/>
        <v>18347.723729959733</v>
      </c>
      <c r="U68" s="15">
        <f t="shared" si="11"/>
        <v>3075341.2800084166</v>
      </c>
      <c r="V68" s="27"/>
      <c r="W68" s="14">
        <f t="shared" si="62"/>
        <v>64</v>
      </c>
      <c r="X68" s="15">
        <f t="shared" si="63"/>
        <v>3845309.0033938717</v>
      </c>
      <c r="Y68" s="15">
        <f t="shared" si="152"/>
        <v>65261.354173106563</v>
      </c>
      <c r="Z68" s="16">
        <f t="shared" si="13"/>
        <v>27237.605440706593</v>
      </c>
      <c r="AA68" s="15">
        <f t="shared" si="14"/>
        <v>38023.748732399967</v>
      </c>
      <c r="AB68" s="15">
        <f t="shared" si="15"/>
        <v>3807285.2546614716</v>
      </c>
      <c r="AC68" s="27"/>
      <c r="AD68" s="14">
        <f t="shared" si="64"/>
        <v>64</v>
      </c>
      <c r="AE68" s="15">
        <f t="shared" si="65"/>
        <v>3073623.8415701305</v>
      </c>
      <c r="AF68" s="15">
        <f t="shared" si="153"/>
        <v>90261.354173106563</v>
      </c>
      <c r="AG68" s="16">
        <f t="shared" si="17"/>
        <v>21771.502211121759</v>
      </c>
      <c r="AH68" s="15">
        <f t="shared" si="18"/>
        <v>68489.851961984808</v>
      </c>
      <c r="AI68" s="15">
        <f t="shared" si="19"/>
        <v>3005133.9896081458</v>
      </c>
      <c r="AJ68" s="29"/>
      <c r="AK68" s="14">
        <f t="shared" si="66"/>
        <v>64</v>
      </c>
      <c r="AL68" s="15">
        <f t="shared" si="67"/>
        <v>4289370.673883074</v>
      </c>
      <c r="AM68" s="15">
        <f t="shared" si="161"/>
        <v>51384.824012418358</v>
      </c>
      <c r="AN68" s="16">
        <f t="shared" si="21"/>
        <v>30383.042273338444</v>
      </c>
      <c r="AO68" s="15">
        <f t="shared" si="22"/>
        <v>21001.781739079914</v>
      </c>
      <c r="AP68" s="15">
        <f t="shared" si="23"/>
        <v>4268368.8921439936</v>
      </c>
      <c r="AQ68" s="29"/>
      <c r="AR68" s="14">
        <f t="shared" si="68"/>
        <v>64</v>
      </c>
      <c r="AS68" s="15">
        <f t="shared" si="69"/>
        <v>3925883.0322861671</v>
      </c>
      <c r="AT68" s="15">
        <f t="shared" si="162"/>
        <v>64841.313509329877</v>
      </c>
      <c r="AU68" s="16">
        <f t="shared" si="25"/>
        <v>27808.338145360351</v>
      </c>
      <c r="AV68" s="15">
        <f t="shared" si="26"/>
        <v>37032.975363969526</v>
      </c>
      <c r="AW68" s="15">
        <f t="shared" si="27"/>
        <v>3888850.0569221978</v>
      </c>
      <c r="AX68" s="29"/>
      <c r="AY68" s="14">
        <f t="shared" si="70"/>
        <v>64</v>
      </c>
      <c r="AZ68" s="15">
        <f t="shared" si="71"/>
        <v>4371672.8507374702</v>
      </c>
      <c r="BA68" s="15">
        <f t="shared" si="154"/>
        <v>40261.354173106563</v>
      </c>
      <c r="BB68" s="16">
        <f t="shared" si="29"/>
        <v>30966.016026057081</v>
      </c>
      <c r="BC68" s="15">
        <f t="shared" si="30"/>
        <v>9295.3381470494824</v>
      </c>
      <c r="BD68" s="15">
        <f t="shared" si="31"/>
        <v>4362377.5125904204</v>
      </c>
      <c r="BE68" s="27"/>
      <c r="BF68" s="14">
        <f t="shared" si="72"/>
        <v>64</v>
      </c>
      <c r="BG68" s="15">
        <f t="shared" si="73"/>
        <v>4126351.5362573257</v>
      </c>
      <c r="BH68" s="15">
        <f t="shared" si="155"/>
        <v>40261.354173106563</v>
      </c>
      <c r="BI68" s="16">
        <f t="shared" si="33"/>
        <v>29228.323381822724</v>
      </c>
      <c r="BJ68" s="15">
        <f t="shared" si="34"/>
        <v>11033.03079128384</v>
      </c>
      <c r="BK68" s="15">
        <f t="shared" si="35"/>
        <v>4115318.5054660416</v>
      </c>
      <c r="BL68" s="27"/>
      <c r="BM68" s="14">
        <f t="shared" si="74"/>
        <v>64</v>
      </c>
      <c r="BN68" s="15">
        <f t="shared" si="75"/>
        <v>4115738.9975323426</v>
      </c>
      <c r="BO68" s="15">
        <f t="shared" si="156"/>
        <v>40261.354173106563</v>
      </c>
      <c r="BP68" s="16">
        <f t="shared" si="37"/>
        <v>29153.151232520759</v>
      </c>
      <c r="BQ68" s="15">
        <f t="shared" si="38"/>
        <v>11108.202940585805</v>
      </c>
      <c r="BR68" s="15">
        <f t="shared" si="39"/>
        <v>4104630.7945917565</v>
      </c>
      <c r="BS68" s="27"/>
      <c r="BT68" s="14">
        <f t="shared" si="76"/>
        <v>64</v>
      </c>
      <c r="BU68" s="15">
        <f t="shared" si="77"/>
        <v>3870417.6830521966</v>
      </c>
      <c r="BV68" s="15">
        <f t="shared" si="157"/>
        <v>40261.354173106563</v>
      </c>
      <c r="BW68" s="16">
        <f t="shared" si="41"/>
        <v>27415.458588286394</v>
      </c>
      <c r="BX68" s="15">
        <f t="shared" si="42"/>
        <v>12845.895584820169</v>
      </c>
      <c r="BY68" s="15">
        <f t="shared" si="43"/>
        <v>3857571.7874673763</v>
      </c>
      <c r="BZ68" s="27"/>
      <c r="CA68" s="14">
        <f t="shared" si="78"/>
        <v>64</v>
      </c>
      <c r="CB68" s="15">
        <f t="shared" si="79"/>
        <v>4007672.1006259257</v>
      </c>
      <c r="CC68" s="15">
        <f t="shared" si="158"/>
        <v>40261.354173106563</v>
      </c>
      <c r="CD68" s="16">
        <f t="shared" si="45"/>
        <v>28387.677379433644</v>
      </c>
      <c r="CE68" s="15">
        <f t="shared" si="46"/>
        <v>11873.676793672919</v>
      </c>
      <c r="CF68" s="15">
        <f t="shared" si="47"/>
        <v>3995798.4238322526</v>
      </c>
      <c r="CG68" s="33"/>
      <c r="CH68" s="14">
        <f t="shared" si="80"/>
        <v>64</v>
      </c>
      <c r="CI68" s="15">
        <f t="shared" si="81"/>
        <v>3398350.036034225</v>
      </c>
      <c r="CJ68" s="15">
        <f t="shared" si="159"/>
        <v>40261.354173106563</v>
      </c>
      <c r="CK68" s="16">
        <f t="shared" si="49"/>
        <v>24071.646088575762</v>
      </c>
      <c r="CL68" s="15">
        <f t="shared" si="50"/>
        <v>16189.708084530801</v>
      </c>
      <c r="CM68" s="15">
        <f t="shared" si="51"/>
        <v>3382160.3279496944</v>
      </c>
      <c r="CN68" s="27"/>
      <c r="CO68" s="14">
        <f t="shared" si="82"/>
        <v>64</v>
      </c>
      <c r="CP68" s="15">
        <f t="shared" si="83"/>
        <v>1570383.8422591339</v>
      </c>
      <c r="CQ68" s="15">
        <f t="shared" si="160"/>
        <v>40261.354173106563</v>
      </c>
      <c r="CR68" s="16">
        <f t="shared" si="53"/>
        <v>11123.552216002199</v>
      </c>
      <c r="CS68" s="15">
        <f t="shared" si="54"/>
        <v>29137.801957104362</v>
      </c>
      <c r="CT68" s="15">
        <f t="shared" si="55"/>
        <v>1541246.0403020296</v>
      </c>
      <c r="CU68" s="27"/>
      <c r="DB68" s="1"/>
      <c r="DI68" s="1"/>
    </row>
    <row r="69" spans="1:113" ht="15" x14ac:dyDescent="0.25">
      <c r="A69" s="27"/>
      <c r="B69" s="14">
        <f t="shared" si="56"/>
        <v>65</v>
      </c>
      <c r="C69" s="15">
        <f t="shared" si="57"/>
        <v>4609436.5197148053</v>
      </c>
      <c r="D69" s="15">
        <f t="shared" si="0"/>
        <v>40261.354173106563</v>
      </c>
      <c r="E69" s="16">
        <f t="shared" si="1"/>
        <v>32650.175347979868</v>
      </c>
      <c r="F69" s="15">
        <f t="shared" si="2"/>
        <v>7611.1788251266953</v>
      </c>
      <c r="G69" s="15">
        <f t="shared" si="3"/>
        <v>4601825.3408896783</v>
      </c>
      <c r="H69" s="29"/>
      <c r="I69" s="14">
        <f t="shared" si="118"/>
        <v>65</v>
      </c>
      <c r="J69" s="15">
        <f t="shared" si="119"/>
        <v>1541246.0403020296</v>
      </c>
      <c r="K69" s="15">
        <f t="shared" si="150"/>
        <v>40261.354173106563</v>
      </c>
      <c r="L69" s="16">
        <f t="shared" ref="L69:L132" si="163">IF(J69="","",J69*J$2/1200)</f>
        <v>10917.159452139376</v>
      </c>
      <c r="M69" s="15">
        <f t="shared" ref="M69:M88" si="164">IF(J69="","",K69-L69)</f>
        <v>29344.194720967185</v>
      </c>
      <c r="N69" s="15">
        <f t="shared" ref="N69:N88" si="165">IF(J69="","",J69-M69)</f>
        <v>1511901.8455810624</v>
      </c>
      <c r="O69" s="29"/>
      <c r="P69" s="14">
        <f t="shared" si="60"/>
        <v>65</v>
      </c>
      <c r="Q69" s="15">
        <f t="shared" si="61"/>
        <v>3075341.2800084166</v>
      </c>
      <c r="R69" s="15">
        <f t="shared" si="151"/>
        <v>40261.354173106563</v>
      </c>
      <c r="S69" s="16">
        <f t="shared" ref="S69:S132" si="166">IF(Q69="","",Q69*Q$2/1200)</f>
        <v>21783.667400059618</v>
      </c>
      <c r="T69" s="15">
        <f t="shared" si="10"/>
        <v>18477.686773046946</v>
      </c>
      <c r="U69" s="15">
        <f t="shared" si="11"/>
        <v>3056863.5932353698</v>
      </c>
      <c r="V69" s="27"/>
      <c r="W69" s="14">
        <f t="shared" si="62"/>
        <v>65</v>
      </c>
      <c r="X69" s="15">
        <f t="shared" si="63"/>
        <v>3807285.2546614716</v>
      </c>
      <c r="Y69" s="15">
        <f t="shared" si="152"/>
        <v>65261.354173106563</v>
      </c>
      <c r="Z69" s="16">
        <f t="shared" si="13"/>
        <v>26968.27055385209</v>
      </c>
      <c r="AA69" s="15">
        <f t="shared" si="14"/>
        <v>38293.083619254474</v>
      </c>
      <c r="AB69" s="15">
        <f t="shared" si="15"/>
        <v>3768992.1710422169</v>
      </c>
      <c r="AC69" s="27"/>
      <c r="AD69" s="14">
        <f t="shared" si="64"/>
        <v>65</v>
      </c>
      <c r="AE69" s="15">
        <f t="shared" si="65"/>
        <v>3005133.9896081458</v>
      </c>
      <c r="AF69" s="15">
        <f t="shared" si="153"/>
        <v>90261.354173106563</v>
      </c>
      <c r="AG69" s="16">
        <f t="shared" si="17"/>
        <v>21286.365759724365</v>
      </c>
      <c r="AH69" s="15">
        <f t="shared" si="18"/>
        <v>68974.988413382205</v>
      </c>
      <c r="AI69" s="15">
        <f t="shared" si="19"/>
        <v>2936159.0011947635</v>
      </c>
      <c r="AJ69" s="29"/>
      <c r="AK69" s="14">
        <f t="shared" si="66"/>
        <v>65</v>
      </c>
      <c r="AL69" s="15">
        <f t="shared" si="67"/>
        <v>4268368.8921439936</v>
      </c>
      <c r="AM69" s="15">
        <f t="shared" si="161"/>
        <v>51384.824012418358</v>
      </c>
      <c r="AN69" s="16">
        <f t="shared" ref="AN69:AN132" si="167">IF(AL69="","",AL69*AL$2/1200)</f>
        <v>30234.279652686622</v>
      </c>
      <c r="AO69" s="15">
        <f t="shared" si="22"/>
        <v>21150.544359731735</v>
      </c>
      <c r="AP69" s="15">
        <f t="shared" si="23"/>
        <v>4247218.3477842622</v>
      </c>
      <c r="AQ69" s="29"/>
      <c r="AR69" s="14">
        <f t="shared" si="68"/>
        <v>65</v>
      </c>
      <c r="AS69" s="15">
        <f t="shared" si="69"/>
        <v>3888850.0569221978</v>
      </c>
      <c r="AT69" s="15">
        <f t="shared" si="162"/>
        <v>64841.313509329877</v>
      </c>
      <c r="AU69" s="16">
        <f t="shared" ref="AU69:AU132" si="168">IF(AS69="","",AS69*AS$2/1200)</f>
        <v>27546.021236532233</v>
      </c>
      <c r="AV69" s="15">
        <f t="shared" si="26"/>
        <v>37295.29227279764</v>
      </c>
      <c r="AW69" s="15">
        <f t="shared" si="27"/>
        <v>3851554.7646494</v>
      </c>
      <c r="AX69" s="29"/>
      <c r="AY69" s="14">
        <f t="shared" si="70"/>
        <v>65</v>
      </c>
      <c r="AZ69" s="15">
        <f t="shared" si="71"/>
        <v>4362377.5125904204</v>
      </c>
      <c r="BA69" s="15">
        <f t="shared" si="154"/>
        <v>40261.354173106563</v>
      </c>
      <c r="BB69" s="16">
        <f t="shared" si="29"/>
        <v>30900.17404751548</v>
      </c>
      <c r="BC69" s="15">
        <f t="shared" si="30"/>
        <v>9361.1801255910832</v>
      </c>
      <c r="BD69" s="15">
        <f t="shared" si="31"/>
        <v>4353016.3324648291</v>
      </c>
      <c r="BE69" s="27"/>
      <c r="BF69" s="14">
        <f t="shared" si="72"/>
        <v>65</v>
      </c>
      <c r="BG69" s="15">
        <f t="shared" si="73"/>
        <v>4115318.5054660416</v>
      </c>
      <c r="BH69" s="15">
        <f t="shared" si="155"/>
        <v>40261.354173106563</v>
      </c>
      <c r="BI69" s="16">
        <f t="shared" si="33"/>
        <v>29150.172747051125</v>
      </c>
      <c r="BJ69" s="15">
        <f t="shared" si="34"/>
        <v>11111.181426055438</v>
      </c>
      <c r="BK69" s="15">
        <f t="shared" si="35"/>
        <v>4104207.3240399864</v>
      </c>
      <c r="BL69" s="27"/>
      <c r="BM69" s="14">
        <f t="shared" si="74"/>
        <v>65</v>
      </c>
      <c r="BN69" s="15">
        <f t="shared" si="75"/>
        <v>4104630.7945917565</v>
      </c>
      <c r="BO69" s="15">
        <f t="shared" si="156"/>
        <v>40261.354173106563</v>
      </c>
      <c r="BP69" s="16">
        <f t="shared" si="37"/>
        <v>29074.468128358276</v>
      </c>
      <c r="BQ69" s="15">
        <f t="shared" si="38"/>
        <v>11186.886044748288</v>
      </c>
      <c r="BR69" s="15">
        <f t="shared" si="39"/>
        <v>4093443.9085470084</v>
      </c>
      <c r="BS69" s="27"/>
      <c r="BT69" s="14">
        <f t="shared" si="76"/>
        <v>65</v>
      </c>
      <c r="BU69" s="15">
        <f t="shared" si="77"/>
        <v>3857571.7874673763</v>
      </c>
      <c r="BV69" s="15">
        <f t="shared" si="157"/>
        <v>40261.354173106563</v>
      </c>
      <c r="BW69" s="16">
        <f t="shared" si="41"/>
        <v>27324.466827893917</v>
      </c>
      <c r="BX69" s="15">
        <f t="shared" si="42"/>
        <v>12936.887345212646</v>
      </c>
      <c r="BY69" s="15">
        <f t="shared" si="43"/>
        <v>3844634.9001221638</v>
      </c>
      <c r="BZ69" s="27"/>
      <c r="CA69" s="14">
        <f t="shared" si="78"/>
        <v>65</v>
      </c>
      <c r="CB69" s="15">
        <f t="shared" si="79"/>
        <v>3995798.4238322526</v>
      </c>
      <c r="CC69" s="15">
        <f t="shared" si="158"/>
        <v>40261.354173106563</v>
      </c>
      <c r="CD69" s="16">
        <f t="shared" si="45"/>
        <v>28303.572168811788</v>
      </c>
      <c r="CE69" s="15">
        <f t="shared" si="46"/>
        <v>11957.782004294775</v>
      </c>
      <c r="CF69" s="15">
        <f t="shared" si="47"/>
        <v>3983840.6418279577</v>
      </c>
      <c r="CG69" s="33"/>
      <c r="CH69" s="14">
        <f t="shared" si="80"/>
        <v>65</v>
      </c>
      <c r="CI69" s="15">
        <f t="shared" si="81"/>
        <v>3382160.3279496944</v>
      </c>
      <c r="CJ69" s="15">
        <f t="shared" si="159"/>
        <v>40261.354173106563</v>
      </c>
      <c r="CK69" s="16">
        <f t="shared" ref="CK69:CK132" si="169">IF(CI69="","",CI69*CI$2/1200)</f>
        <v>23956.968989643668</v>
      </c>
      <c r="CL69" s="15">
        <f t="shared" si="50"/>
        <v>16304.385183462895</v>
      </c>
      <c r="CM69" s="15">
        <f t="shared" si="51"/>
        <v>3365855.9427662315</v>
      </c>
      <c r="CN69" s="27"/>
      <c r="CO69" s="14">
        <f t="shared" si="82"/>
        <v>65</v>
      </c>
      <c r="CP69" s="15">
        <f t="shared" si="83"/>
        <v>1541246.0403020296</v>
      </c>
      <c r="CQ69" s="15">
        <f t="shared" si="160"/>
        <v>40261.354173106563</v>
      </c>
      <c r="CR69" s="16">
        <f t="shared" ref="CR69:CR132" si="170">IF(CP69="","",CP69*CP$2/1200)</f>
        <v>10917.159452139376</v>
      </c>
      <c r="CS69" s="15">
        <f t="shared" si="54"/>
        <v>29344.194720967185</v>
      </c>
      <c r="CT69" s="15">
        <f t="shared" si="55"/>
        <v>1511901.8455810624</v>
      </c>
      <c r="CU69" s="27"/>
      <c r="DB69" s="1"/>
      <c r="DI69" s="1"/>
    </row>
    <row r="70" spans="1:113" ht="15" x14ac:dyDescent="0.25">
      <c r="A70" s="27"/>
      <c r="B70" s="14">
        <f t="shared" si="56"/>
        <v>66</v>
      </c>
      <c r="C70" s="15">
        <f t="shared" si="57"/>
        <v>4601825.3408896783</v>
      </c>
      <c r="D70" s="15">
        <f t="shared" si="0"/>
        <v>40261.354173106563</v>
      </c>
      <c r="E70" s="16">
        <f t="shared" si="1"/>
        <v>32596.262831301887</v>
      </c>
      <c r="F70" s="15">
        <f t="shared" si="2"/>
        <v>7665.0913418046766</v>
      </c>
      <c r="G70" s="15">
        <f t="shared" si="3"/>
        <v>4594160.2495478736</v>
      </c>
      <c r="H70" s="29"/>
      <c r="I70" s="14">
        <f t="shared" ref="I70:I89" si="171">IF(J70="","",I69+1)</f>
        <v>66</v>
      </c>
      <c r="J70" s="15">
        <f t="shared" ref="J70:J89" si="172">IF(N69&lt;1,"",N69)</f>
        <v>1511901.8455810624</v>
      </c>
      <c r="K70" s="15">
        <f t="shared" si="150"/>
        <v>40261.354173106563</v>
      </c>
      <c r="L70" s="16">
        <f t="shared" si="163"/>
        <v>10709.304739532525</v>
      </c>
      <c r="M70" s="15">
        <f t="shared" si="164"/>
        <v>29552.049433574037</v>
      </c>
      <c r="N70" s="15">
        <f t="shared" si="165"/>
        <v>1482349.7961474883</v>
      </c>
      <c r="O70" s="29"/>
      <c r="P70" s="14">
        <f t="shared" si="60"/>
        <v>66</v>
      </c>
      <c r="Q70" s="15">
        <f t="shared" si="61"/>
        <v>3056863.5932353698</v>
      </c>
      <c r="R70" s="15">
        <f t="shared" si="151"/>
        <v>40261.354173106563</v>
      </c>
      <c r="S70" s="16">
        <f t="shared" si="166"/>
        <v>21652.783785417203</v>
      </c>
      <c r="T70" s="15">
        <f t="shared" si="10"/>
        <v>18608.57038768936</v>
      </c>
      <c r="U70" s="15">
        <f t="shared" si="11"/>
        <v>3038255.0228476804</v>
      </c>
      <c r="V70" s="27"/>
      <c r="W70" s="14">
        <f t="shared" si="62"/>
        <v>66</v>
      </c>
      <c r="X70" s="15">
        <f t="shared" si="63"/>
        <v>3768992.1710422169</v>
      </c>
      <c r="Y70" s="15">
        <f t="shared" si="152"/>
        <v>65261.354173106563</v>
      </c>
      <c r="Z70" s="16">
        <f t="shared" si="13"/>
        <v>26697.027878215704</v>
      </c>
      <c r="AA70" s="15">
        <f t="shared" si="14"/>
        <v>38564.32629489086</v>
      </c>
      <c r="AB70" s="15">
        <f t="shared" si="15"/>
        <v>3730427.8447473259</v>
      </c>
      <c r="AC70" s="27"/>
      <c r="AD70" s="14">
        <f t="shared" si="64"/>
        <v>66</v>
      </c>
      <c r="AE70" s="15">
        <f t="shared" si="65"/>
        <v>2936159.0011947635</v>
      </c>
      <c r="AF70" s="15">
        <f t="shared" si="153"/>
        <v>90261.354173106563</v>
      </c>
      <c r="AG70" s="16">
        <f t="shared" si="17"/>
        <v>20797.792925129572</v>
      </c>
      <c r="AH70" s="15">
        <f t="shared" si="18"/>
        <v>69463.561247976992</v>
      </c>
      <c r="AI70" s="15">
        <f t="shared" si="19"/>
        <v>2866695.4399467865</v>
      </c>
      <c r="AJ70" s="29"/>
      <c r="AK70" s="14">
        <f t="shared" si="66"/>
        <v>66</v>
      </c>
      <c r="AL70" s="15">
        <f t="shared" si="67"/>
        <v>4247218.3477842622</v>
      </c>
      <c r="AM70" s="15">
        <f t="shared" si="161"/>
        <v>51384.824012418358</v>
      </c>
      <c r="AN70" s="16">
        <f t="shared" si="167"/>
        <v>30084.463296805192</v>
      </c>
      <c r="AO70" s="15">
        <f t="shared" si="22"/>
        <v>21300.360715613166</v>
      </c>
      <c r="AP70" s="15">
        <f t="shared" si="23"/>
        <v>4225917.9870686494</v>
      </c>
      <c r="AQ70" s="29"/>
      <c r="AR70" s="14">
        <f t="shared" si="68"/>
        <v>66</v>
      </c>
      <c r="AS70" s="15">
        <f t="shared" si="69"/>
        <v>3851554.7646494</v>
      </c>
      <c r="AT70" s="15">
        <f t="shared" si="162"/>
        <v>64841.313509329877</v>
      </c>
      <c r="AU70" s="16">
        <f t="shared" si="168"/>
        <v>27281.846249599916</v>
      </c>
      <c r="AV70" s="15">
        <f t="shared" si="26"/>
        <v>37559.467259729965</v>
      </c>
      <c r="AW70" s="15">
        <f t="shared" si="27"/>
        <v>3813995.2973896703</v>
      </c>
      <c r="AX70" s="29"/>
      <c r="AY70" s="14">
        <f t="shared" si="70"/>
        <v>66</v>
      </c>
      <c r="AZ70" s="15">
        <f t="shared" si="71"/>
        <v>4353016.3324648291</v>
      </c>
      <c r="BA70" s="15">
        <f t="shared" si="154"/>
        <v>40261.354173106563</v>
      </c>
      <c r="BB70" s="16">
        <f t="shared" si="29"/>
        <v>30833.865688292539</v>
      </c>
      <c r="BC70" s="15">
        <f t="shared" si="30"/>
        <v>9427.4884848140246</v>
      </c>
      <c r="BD70" s="15">
        <f t="shared" si="31"/>
        <v>4343588.8439800153</v>
      </c>
      <c r="BE70" s="27"/>
      <c r="BF70" s="14">
        <f t="shared" si="72"/>
        <v>66</v>
      </c>
      <c r="BG70" s="15">
        <f t="shared" si="73"/>
        <v>4104207.3240399864</v>
      </c>
      <c r="BH70" s="15">
        <f t="shared" si="155"/>
        <v>40261.354173106563</v>
      </c>
      <c r="BI70" s="16">
        <f t="shared" si="33"/>
        <v>29071.468545283235</v>
      </c>
      <c r="BJ70" s="15">
        <f t="shared" si="34"/>
        <v>11189.885627823329</v>
      </c>
      <c r="BK70" s="15">
        <f t="shared" si="35"/>
        <v>4093017.4384121629</v>
      </c>
      <c r="BL70" s="27"/>
      <c r="BM70" s="14">
        <f t="shared" si="74"/>
        <v>66</v>
      </c>
      <c r="BN70" s="15">
        <f t="shared" si="75"/>
        <v>4093443.9085470084</v>
      </c>
      <c r="BO70" s="15">
        <f>IF(BN70="","",-PMT(BN$2/1200,BR$2,BP$2))+$BO$5</f>
        <v>80522.708346213127</v>
      </c>
      <c r="BP70" s="16">
        <f t="shared" si="37"/>
        <v>28995.227685541311</v>
      </c>
      <c r="BQ70" s="15">
        <f t="shared" si="38"/>
        <v>51527.480660671819</v>
      </c>
      <c r="BR70" s="15">
        <f t="shared" si="39"/>
        <v>4041916.4278863366</v>
      </c>
      <c r="BS70" s="27"/>
      <c r="BT70" s="14">
        <f t="shared" si="76"/>
        <v>66</v>
      </c>
      <c r="BU70" s="15">
        <f t="shared" si="77"/>
        <v>3844634.9001221638</v>
      </c>
      <c r="BV70" s="15">
        <f>IF(BU70="","",-PMT(BU$2/1200,BY$2,BW$2))+$BV$5</f>
        <v>80522.708346213127</v>
      </c>
      <c r="BW70" s="16">
        <f t="shared" si="41"/>
        <v>27232.830542531996</v>
      </c>
      <c r="BX70" s="15">
        <f t="shared" si="42"/>
        <v>53289.877803681127</v>
      </c>
      <c r="BY70" s="15">
        <f t="shared" si="43"/>
        <v>3791345.0223184829</v>
      </c>
      <c r="BZ70" s="27"/>
      <c r="CA70" s="14">
        <f t="shared" si="78"/>
        <v>66</v>
      </c>
      <c r="CB70" s="15">
        <f t="shared" si="79"/>
        <v>3983840.6418279577</v>
      </c>
      <c r="CC70" s="15">
        <f t="shared" si="158"/>
        <v>40261.354173106563</v>
      </c>
      <c r="CD70" s="16">
        <f t="shared" si="45"/>
        <v>28218.871212948034</v>
      </c>
      <c r="CE70" s="15">
        <f t="shared" si="46"/>
        <v>12042.48296015853</v>
      </c>
      <c r="CF70" s="15">
        <f t="shared" si="47"/>
        <v>3971798.1588677992</v>
      </c>
      <c r="CG70" s="33"/>
      <c r="CH70" s="14">
        <f t="shared" si="80"/>
        <v>66</v>
      </c>
      <c r="CI70" s="15">
        <f t="shared" si="81"/>
        <v>3365855.9427662315</v>
      </c>
      <c r="CJ70" s="15">
        <f t="shared" si="159"/>
        <v>40261.354173106563</v>
      </c>
      <c r="CK70" s="16">
        <f t="shared" si="169"/>
        <v>23841.479594594141</v>
      </c>
      <c r="CL70" s="15">
        <f t="shared" si="50"/>
        <v>16419.874578512423</v>
      </c>
      <c r="CM70" s="15">
        <f t="shared" si="51"/>
        <v>3349436.0681877192</v>
      </c>
      <c r="CN70" s="27"/>
      <c r="CO70" s="14">
        <f t="shared" si="82"/>
        <v>66</v>
      </c>
      <c r="CP70" s="15">
        <f t="shared" si="83"/>
        <v>1511901.8455810624</v>
      </c>
      <c r="CQ70" s="15">
        <f t="shared" si="160"/>
        <v>40261.354173106563</v>
      </c>
      <c r="CR70" s="16">
        <f t="shared" si="170"/>
        <v>10709.304739532525</v>
      </c>
      <c r="CS70" s="15">
        <f t="shared" si="54"/>
        <v>29552.049433574037</v>
      </c>
      <c r="CT70" s="15">
        <f t="shared" si="55"/>
        <v>1482349.7961474883</v>
      </c>
      <c r="CU70" s="27"/>
      <c r="DB70" s="1"/>
      <c r="DI70" s="1"/>
    </row>
    <row r="71" spans="1:113" ht="15" x14ac:dyDescent="0.25">
      <c r="A71" s="27"/>
      <c r="B71" s="14">
        <f t="shared" si="56"/>
        <v>67</v>
      </c>
      <c r="C71" s="15">
        <f t="shared" si="57"/>
        <v>4594160.2495478736</v>
      </c>
      <c r="D71" s="15">
        <f t="shared" si="0"/>
        <v>40261.354173106563</v>
      </c>
      <c r="E71" s="16">
        <f t="shared" si="1"/>
        <v>32541.968434297436</v>
      </c>
      <c r="F71" s="15">
        <f t="shared" si="2"/>
        <v>7719.3857388091274</v>
      </c>
      <c r="G71" s="15">
        <f t="shared" si="3"/>
        <v>4586440.863809064</v>
      </c>
      <c r="H71" s="29"/>
      <c r="I71" s="14">
        <f t="shared" si="171"/>
        <v>67</v>
      </c>
      <c r="J71" s="15">
        <f t="shared" si="172"/>
        <v>1482349.7961474883</v>
      </c>
      <c r="K71" s="15">
        <f t="shared" si="150"/>
        <v>40261.354173106563</v>
      </c>
      <c r="L71" s="16">
        <f t="shared" si="163"/>
        <v>10499.977722711375</v>
      </c>
      <c r="M71" s="15">
        <f t="shared" si="164"/>
        <v>29761.37645039519</v>
      </c>
      <c r="N71" s="15">
        <f t="shared" si="165"/>
        <v>1452588.4196970931</v>
      </c>
      <c r="O71" s="29"/>
      <c r="P71" s="14">
        <f t="shared" si="60"/>
        <v>67</v>
      </c>
      <c r="Q71" s="15">
        <f t="shared" si="61"/>
        <v>3038255.0228476804</v>
      </c>
      <c r="R71" s="15">
        <f t="shared" si="151"/>
        <v>40261.354173106563</v>
      </c>
      <c r="S71" s="16">
        <f t="shared" si="166"/>
        <v>21520.973078504405</v>
      </c>
      <c r="T71" s="15">
        <f t="shared" si="10"/>
        <v>18740.381094602159</v>
      </c>
      <c r="U71" s="15">
        <f t="shared" si="11"/>
        <v>3019514.6417530784</v>
      </c>
      <c r="V71" s="27"/>
      <c r="W71" s="14">
        <f t="shared" si="62"/>
        <v>67</v>
      </c>
      <c r="X71" s="15">
        <f t="shared" si="63"/>
        <v>3730427.8447473259</v>
      </c>
      <c r="Y71" s="15">
        <f t="shared" si="152"/>
        <v>65261.354173106563</v>
      </c>
      <c r="Z71" s="16">
        <f t="shared" si="13"/>
        <v>26423.86390029356</v>
      </c>
      <c r="AA71" s="15">
        <f t="shared" si="14"/>
        <v>38837.490272813004</v>
      </c>
      <c r="AB71" s="15">
        <f t="shared" si="15"/>
        <v>3691590.3544745129</v>
      </c>
      <c r="AC71" s="27"/>
      <c r="AD71" s="14">
        <f t="shared" si="64"/>
        <v>67</v>
      </c>
      <c r="AE71" s="15">
        <f t="shared" si="65"/>
        <v>2866695.4399467865</v>
      </c>
      <c r="AF71" s="15">
        <f t="shared" si="153"/>
        <v>90261.354173106563</v>
      </c>
      <c r="AG71" s="16">
        <f t="shared" si="17"/>
        <v>20305.759366289738</v>
      </c>
      <c r="AH71" s="15">
        <f t="shared" si="18"/>
        <v>69955.594806816822</v>
      </c>
      <c r="AI71" s="15">
        <f t="shared" si="19"/>
        <v>2796739.8451399696</v>
      </c>
      <c r="AJ71" s="29"/>
      <c r="AK71" s="14">
        <f t="shared" si="66"/>
        <v>67</v>
      </c>
      <c r="AL71" s="15">
        <f t="shared" si="67"/>
        <v>4225917.9870686494</v>
      </c>
      <c r="AM71" s="15">
        <f t="shared" si="161"/>
        <v>51384.824012418358</v>
      </c>
      <c r="AN71" s="16">
        <f t="shared" si="167"/>
        <v>29933.585741736268</v>
      </c>
      <c r="AO71" s="15">
        <f t="shared" si="22"/>
        <v>21451.23827068209</v>
      </c>
      <c r="AP71" s="15">
        <f t="shared" si="23"/>
        <v>4204466.7487979671</v>
      </c>
      <c r="AQ71" s="29"/>
      <c r="AR71" s="14">
        <f t="shared" si="68"/>
        <v>67</v>
      </c>
      <c r="AS71" s="15">
        <f t="shared" si="69"/>
        <v>3813995.2973896703</v>
      </c>
      <c r="AT71" s="15">
        <f t="shared" si="162"/>
        <v>64841.313509329877</v>
      </c>
      <c r="AU71" s="16">
        <f t="shared" si="168"/>
        <v>27015.800023176831</v>
      </c>
      <c r="AV71" s="15">
        <f t="shared" si="26"/>
        <v>37825.513486153046</v>
      </c>
      <c r="AW71" s="15">
        <f t="shared" si="27"/>
        <v>3776169.7839035173</v>
      </c>
      <c r="AX71" s="29"/>
      <c r="AY71" s="14">
        <f t="shared" si="70"/>
        <v>67</v>
      </c>
      <c r="AZ71" s="15">
        <f t="shared" si="71"/>
        <v>4343588.8439800153</v>
      </c>
      <c r="BA71" s="15">
        <f t="shared" si="154"/>
        <v>40261.354173106563</v>
      </c>
      <c r="BB71" s="16">
        <f t="shared" si="29"/>
        <v>30767.087644858442</v>
      </c>
      <c r="BC71" s="15">
        <f t="shared" si="30"/>
        <v>9494.2665282481212</v>
      </c>
      <c r="BD71" s="15">
        <f t="shared" si="31"/>
        <v>4334094.5774517674</v>
      </c>
      <c r="BE71" s="27"/>
      <c r="BF71" s="14">
        <f t="shared" si="72"/>
        <v>67</v>
      </c>
      <c r="BG71" s="15">
        <f t="shared" si="73"/>
        <v>4093017.4384121629</v>
      </c>
      <c r="BH71" s="15">
        <f t="shared" si="155"/>
        <v>40261.354173106563</v>
      </c>
      <c r="BI71" s="16">
        <f t="shared" si="33"/>
        <v>28992.206855419488</v>
      </c>
      <c r="BJ71" s="15">
        <f t="shared" si="34"/>
        <v>11269.147317687075</v>
      </c>
      <c r="BK71" s="15">
        <f t="shared" si="35"/>
        <v>4081748.2910944759</v>
      </c>
      <c r="BL71" s="27"/>
      <c r="BM71" s="14">
        <f t="shared" si="74"/>
        <v>67</v>
      </c>
      <c r="BN71" s="15">
        <f t="shared" si="75"/>
        <v>4041916.4278863366</v>
      </c>
      <c r="BO71" s="15">
        <f t="shared" ref="BO71:BO75" si="173">IF(BN71="","",-PMT(BN$2/1200,BR$2,BP$2))</f>
        <v>40261.354173106563</v>
      </c>
      <c r="BP71" s="16">
        <f t="shared" si="37"/>
        <v>28630.241364194881</v>
      </c>
      <c r="BQ71" s="15">
        <f t="shared" si="38"/>
        <v>11631.112808911683</v>
      </c>
      <c r="BR71" s="15">
        <f t="shared" si="39"/>
        <v>4030285.315077425</v>
      </c>
      <c r="BS71" s="27"/>
      <c r="BT71" s="14">
        <f t="shared" si="76"/>
        <v>67</v>
      </c>
      <c r="BU71" s="15">
        <f t="shared" si="77"/>
        <v>3791345.0223184829</v>
      </c>
      <c r="BV71" s="15">
        <f t="shared" ref="BV71:BV75" si="174">IF(BU71="","",-PMT(BU$2/1200,BY$2,BW$2))</f>
        <v>40261.354173106563</v>
      </c>
      <c r="BW71" s="16">
        <f t="shared" si="41"/>
        <v>26855.36057475592</v>
      </c>
      <c r="BX71" s="15">
        <f t="shared" si="42"/>
        <v>13405.993598350644</v>
      </c>
      <c r="BY71" s="15">
        <f t="shared" si="43"/>
        <v>3777939.0287201321</v>
      </c>
      <c r="BZ71" s="27"/>
      <c r="CA71" s="14">
        <f t="shared" si="78"/>
        <v>67</v>
      </c>
      <c r="CB71" s="15">
        <f t="shared" si="79"/>
        <v>3971798.1588677992</v>
      </c>
      <c r="CC71" s="15">
        <f t="shared" si="158"/>
        <v>40261.354173106563</v>
      </c>
      <c r="CD71" s="16">
        <f t="shared" si="45"/>
        <v>28133.570291980242</v>
      </c>
      <c r="CE71" s="15">
        <f t="shared" si="46"/>
        <v>12127.783881126321</v>
      </c>
      <c r="CF71" s="15">
        <f t="shared" si="47"/>
        <v>3959670.3749866728</v>
      </c>
      <c r="CG71" s="33"/>
      <c r="CH71" s="14">
        <f t="shared" si="80"/>
        <v>67</v>
      </c>
      <c r="CI71" s="15">
        <f t="shared" si="81"/>
        <v>3349436.0681877192</v>
      </c>
      <c r="CJ71" s="15">
        <f t="shared" si="159"/>
        <v>40261.354173106563</v>
      </c>
      <c r="CK71" s="16">
        <f t="shared" si="169"/>
        <v>23725.172149663013</v>
      </c>
      <c r="CL71" s="15">
        <f t="shared" si="50"/>
        <v>16536.182023443551</v>
      </c>
      <c r="CM71" s="15">
        <f t="shared" si="51"/>
        <v>3332899.8861642755</v>
      </c>
      <c r="CN71" s="27"/>
      <c r="CO71" s="14">
        <f t="shared" si="82"/>
        <v>67</v>
      </c>
      <c r="CP71" s="15">
        <f t="shared" si="83"/>
        <v>1482349.7961474883</v>
      </c>
      <c r="CQ71" s="15">
        <f t="shared" si="160"/>
        <v>40261.354173106563</v>
      </c>
      <c r="CR71" s="16">
        <f t="shared" si="170"/>
        <v>10499.977722711375</v>
      </c>
      <c r="CS71" s="15">
        <f t="shared" si="54"/>
        <v>29761.37645039519</v>
      </c>
      <c r="CT71" s="15">
        <f t="shared" si="55"/>
        <v>1452588.4196970931</v>
      </c>
      <c r="CU71" s="27"/>
      <c r="DB71" s="1"/>
      <c r="DI71" s="1"/>
    </row>
    <row r="72" spans="1:113" ht="15" x14ac:dyDescent="0.25">
      <c r="A72" s="27"/>
      <c r="B72" s="14">
        <f t="shared" si="56"/>
        <v>68</v>
      </c>
      <c r="C72" s="15">
        <f t="shared" si="57"/>
        <v>4586440.863809064</v>
      </c>
      <c r="D72" s="15">
        <f t="shared" si="0"/>
        <v>40261.354173106563</v>
      </c>
      <c r="E72" s="16">
        <f t="shared" si="1"/>
        <v>32487.289451980869</v>
      </c>
      <c r="F72" s="15">
        <f t="shared" si="2"/>
        <v>7774.0647211256946</v>
      </c>
      <c r="G72" s="15">
        <f t="shared" si="3"/>
        <v>4578666.7990879379</v>
      </c>
      <c r="H72" s="29"/>
      <c r="I72" s="14">
        <f t="shared" si="171"/>
        <v>68</v>
      </c>
      <c r="J72" s="15">
        <f t="shared" si="172"/>
        <v>1452588.4196970931</v>
      </c>
      <c r="K72" s="15">
        <f t="shared" si="150"/>
        <v>40261.354173106563</v>
      </c>
      <c r="L72" s="16">
        <f t="shared" si="163"/>
        <v>10289.16797285441</v>
      </c>
      <c r="M72" s="15">
        <f t="shared" si="164"/>
        <v>29972.186200252152</v>
      </c>
      <c r="N72" s="15">
        <f t="shared" si="165"/>
        <v>1422616.233496841</v>
      </c>
      <c r="O72" s="29"/>
      <c r="P72" s="14">
        <f t="shared" si="60"/>
        <v>68</v>
      </c>
      <c r="Q72" s="15">
        <f t="shared" si="61"/>
        <v>3019514.6417530784</v>
      </c>
      <c r="R72" s="15">
        <f t="shared" si="151"/>
        <v>40261.354173106563</v>
      </c>
      <c r="S72" s="16">
        <f t="shared" si="166"/>
        <v>21388.22871241764</v>
      </c>
      <c r="T72" s="15">
        <f t="shared" si="10"/>
        <v>18873.125460688923</v>
      </c>
      <c r="U72" s="15">
        <f t="shared" si="11"/>
        <v>3000641.5162923895</v>
      </c>
      <c r="V72" s="27"/>
      <c r="W72" s="14">
        <f t="shared" si="62"/>
        <v>68</v>
      </c>
      <c r="X72" s="15">
        <f t="shared" si="63"/>
        <v>3691590.3544745129</v>
      </c>
      <c r="Y72" s="15">
        <f t="shared" si="152"/>
        <v>65261.354173106563</v>
      </c>
      <c r="Z72" s="16">
        <f t="shared" si="13"/>
        <v>26148.765010861134</v>
      </c>
      <c r="AA72" s="15">
        <f t="shared" si="14"/>
        <v>39112.589162245429</v>
      </c>
      <c r="AB72" s="15">
        <f t="shared" si="15"/>
        <v>3652477.7653122675</v>
      </c>
      <c r="AC72" s="27"/>
      <c r="AD72" s="14">
        <f t="shared" si="64"/>
        <v>68</v>
      </c>
      <c r="AE72" s="15">
        <f t="shared" si="65"/>
        <v>2796739.8451399696</v>
      </c>
      <c r="AF72" s="15">
        <f t="shared" si="153"/>
        <v>90261.354173106563</v>
      </c>
      <c r="AG72" s="16">
        <f t="shared" si="17"/>
        <v>19810.240569741454</v>
      </c>
      <c r="AH72" s="15">
        <f t="shared" si="18"/>
        <v>70451.113603365113</v>
      </c>
      <c r="AI72" s="15">
        <f t="shared" si="19"/>
        <v>2726288.7315366045</v>
      </c>
      <c r="AJ72" s="29"/>
      <c r="AK72" s="14">
        <f t="shared" si="66"/>
        <v>68</v>
      </c>
      <c r="AL72" s="15">
        <f t="shared" si="67"/>
        <v>4204466.7487979671</v>
      </c>
      <c r="AM72" s="15">
        <f t="shared" si="161"/>
        <v>51384.824012418358</v>
      </c>
      <c r="AN72" s="16">
        <f t="shared" si="167"/>
        <v>29781.639470652266</v>
      </c>
      <c r="AO72" s="15">
        <f t="shared" si="22"/>
        <v>21603.184541766092</v>
      </c>
      <c r="AP72" s="15">
        <f t="shared" si="23"/>
        <v>4182863.564256201</v>
      </c>
      <c r="AQ72" s="29"/>
      <c r="AR72" s="14">
        <f t="shared" si="68"/>
        <v>68</v>
      </c>
      <c r="AS72" s="15">
        <f t="shared" si="69"/>
        <v>3776169.7839035173</v>
      </c>
      <c r="AT72" s="15">
        <f t="shared" si="162"/>
        <v>64841.313509329877</v>
      </c>
      <c r="AU72" s="16">
        <f t="shared" si="168"/>
        <v>26747.869302649913</v>
      </c>
      <c r="AV72" s="15">
        <f t="shared" si="26"/>
        <v>38093.444206679967</v>
      </c>
      <c r="AW72" s="15">
        <f t="shared" si="27"/>
        <v>3738076.3396968371</v>
      </c>
      <c r="AX72" s="29"/>
      <c r="AY72" s="14">
        <f t="shared" si="70"/>
        <v>68</v>
      </c>
      <c r="AZ72" s="15">
        <f t="shared" si="71"/>
        <v>4334094.5774517674</v>
      </c>
      <c r="BA72" s="15">
        <f t="shared" si="154"/>
        <v>40261.354173106563</v>
      </c>
      <c r="BB72" s="16">
        <f t="shared" si="29"/>
        <v>30699.83659028335</v>
      </c>
      <c r="BC72" s="15">
        <f t="shared" si="30"/>
        <v>9561.5175828232132</v>
      </c>
      <c r="BD72" s="15">
        <f t="shared" si="31"/>
        <v>4324533.0598689439</v>
      </c>
      <c r="BE72" s="27"/>
      <c r="BF72" s="14">
        <f t="shared" si="72"/>
        <v>68</v>
      </c>
      <c r="BG72" s="15">
        <f t="shared" si="73"/>
        <v>4081748.2910944759</v>
      </c>
      <c r="BH72" s="15">
        <f t="shared" si="155"/>
        <v>40261.354173106563</v>
      </c>
      <c r="BI72" s="16">
        <f t="shared" si="33"/>
        <v>28912.383728585872</v>
      </c>
      <c r="BJ72" s="15">
        <f t="shared" si="34"/>
        <v>11348.970444520692</v>
      </c>
      <c r="BK72" s="15">
        <f t="shared" si="35"/>
        <v>4070399.3206499554</v>
      </c>
      <c r="BL72" s="27"/>
      <c r="BM72" s="14">
        <f t="shared" si="74"/>
        <v>68</v>
      </c>
      <c r="BN72" s="15">
        <f t="shared" si="75"/>
        <v>4030285.315077425</v>
      </c>
      <c r="BO72" s="15">
        <f t="shared" si="173"/>
        <v>40261.354173106563</v>
      </c>
      <c r="BP72" s="16">
        <f t="shared" si="37"/>
        <v>28547.854315131761</v>
      </c>
      <c r="BQ72" s="15">
        <f t="shared" si="38"/>
        <v>11713.499857974803</v>
      </c>
      <c r="BR72" s="15">
        <f t="shared" si="39"/>
        <v>4018571.8152194503</v>
      </c>
      <c r="BS72" s="27"/>
      <c r="BT72" s="14">
        <f t="shared" si="76"/>
        <v>68</v>
      </c>
      <c r="BU72" s="15">
        <f t="shared" si="77"/>
        <v>3777939.0287201321</v>
      </c>
      <c r="BV72" s="15">
        <f t="shared" si="174"/>
        <v>40261.354173106563</v>
      </c>
      <c r="BW72" s="16">
        <f t="shared" si="41"/>
        <v>26760.401453434268</v>
      </c>
      <c r="BX72" s="15">
        <f t="shared" si="42"/>
        <v>13500.952719672296</v>
      </c>
      <c r="BY72" s="15">
        <f t="shared" si="43"/>
        <v>3764438.07600046</v>
      </c>
      <c r="BZ72" s="27"/>
      <c r="CA72" s="14">
        <f t="shared" si="78"/>
        <v>68</v>
      </c>
      <c r="CB72" s="15">
        <f t="shared" si="79"/>
        <v>3959670.3749866728</v>
      </c>
      <c r="CC72" s="15">
        <f t="shared" si="158"/>
        <v>40261.354173106563</v>
      </c>
      <c r="CD72" s="16">
        <f t="shared" si="45"/>
        <v>28047.665156155603</v>
      </c>
      <c r="CE72" s="15">
        <f t="shared" si="46"/>
        <v>12213.689016950961</v>
      </c>
      <c r="CF72" s="15">
        <f t="shared" si="47"/>
        <v>3947456.685969722</v>
      </c>
      <c r="CG72" s="33"/>
      <c r="CH72" s="14">
        <f t="shared" si="80"/>
        <v>68</v>
      </c>
      <c r="CI72" s="15">
        <f t="shared" si="81"/>
        <v>3332899.8861642755</v>
      </c>
      <c r="CJ72" s="15">
        <f t="shared" si="159"/>
        <v>40261.354173106563</v>
      </c>
      <c r="CK72" s="16">
        <f t="shared" si="169"/>
        <v>23608.040860330286</v>
      </c>
      <c r="CL72" s="15">
        <f t="shared" si="50"/>
        <v>16653.313312776278</v>
      </c>
      <c r="CM72" s="15">
        <f t="shared" si="51"/>
        <v>3316246.5728514991</v>
      </c>
      <c r="CN72" s="27"/>
      <c r="CO72" s="14">
        <f t="shared" si="82"/>
        <v>68</v>
      </c>
      <c r="CP72" s="15">
        <f t="shared" si="83"/>
        <v>1452588.4196970931</v>
      </c>
      <c r="CQ72" s="15">
        <f t="shared" si="160"/>
        <v>40261.354173106563</v>
      </c>
      <c r="CR72" s="16">
        <f t="shared" si="170"/>
        <v>10289.16797285441</v>
      </c>
      <c r="CS72" s="15">
        <f t="shared" si="54"/>
        <v>29972.186200252152</v>
      </c>
      <c r="CT72" s="15">
        <f t="shared" si="55"/>
        <v>1422616.233496841</v>
      </c>
      <c r="CU72" s="27"/>
      <c r="DB72" s="1"/>
      <c r="DI72" s="1"/>
    </row>
    <row r="73" spans="1:113" ht="15" x14ac:dyDescent="0.25">
      <c r="A73" s="27"/>
      <c r="B73" s="14">
        <f t="shared" si="56"/>
        <v>69</v>
      </c>
      <c r="C73" s="15">
        <f t="shared" si="57"/>
        <v>4578666.7990879379</v>
      </c>
      <c r="D73" s="15">
        <f t="shared" si="0"/>
        <v>40261.354173106563</v>
      </c>
      <c r="E73" s="16">
        <f t="shared" si="1"/>
        <v>32432.223160206227</v>
      </c>
      <c r="F73" s="15">
        <f t="shared" si="2"/>
        <v>7829.1310129003359</v>
      </c>
      <c r="G73" s="15">
        <f t="shared" si="3"/>
        <v>4570837.6680750372</v>
      </c>
      <c r="H73" s="29"/>
      <c r="I73" s="14">
        <f t="shared" si="171"/>
        <v>69</v>
      </c>
      <c r="J73" s="15">
        <f t="shared" si="172"/>
        <v>1422616.233496841</v>
      </c>
      <c r="K73" s="15">
        <f t="shared" si="150"/>
        <v>40261.354173106563</v>
      </c>
      <c r="L73" s="16">
        <f t="shared" si="163"/>
        <v>10076.864987269291</v>
      </c>
      <c r="M73" s="15">
        <f t="shared" si="164"/>
        <v>30184.489185837272</v>
      </c>
      <c r="N73" s="15">
        <f t="shared" si="165"/>
        <v>1392431.7443110037</v>
      </c>
      <c r="O73" s="29"/>
      <c r="P73" s="14">
        <f t="shared" si="60"/>
        <v>69</v>
      </c>
      <c r="Q73" s="15">
        <f t="shared" si="61"/>
        <v>3000641.5162923895</v>
      </c>
      <c r="R73" s="15">
        <f t="shared" si="151"/>
        <v>40261.354173106563</v>
      </c>
      <c r="S73" s="16">
        <f t="shared" si="166"/>
        <v>21254.544073737761</v>
      </c>
      <c r="T73" s="15">
        <f t="shared" si="10"/>
        <v>19006.810099368802</v>
      </c>
      <c r="U73" s="15">
        <f t="shared" si="11"/>
        <v>2981634.7061930206</v>
      </c>
      <c r="V73" s="27"/>
      <c r="W73" s="14">
        <f t="shared" si="62"/>
        <v>69</v>
      </c>
      <c r="X73" s="15">
        <f t="shared" si="63"/>
        <v>3652477.7653122675</v>
      </c>
      <c r="Y73" s="15">
        <f t="shared" si="152"/>
        <v>65261.354173106563</v>
      </c>
      <c r="Z73" s="16">
        <f t="shared" si="13"/>
        <v>25871.717504295229</v>
      </c>
      <c r="AA73" s="15">
        <f t="shared" si="14"/>
        <v>39389.636668811334</v>
      </c>
      <c r="AB73" s="15">
        <f t="shared" si="15"/>
        <v>3613088.1286434559</v>
      </c>
      <c r="AC73" s="27"/>
      <c r="AD73" s="14">
        <f t="shared" si="64"/>
        <v>69</v>
      </c>
      <c r="AE73" s="15">
        <f t="shared" si="65"/>
        <v>2726288.7315366045</v>
      </c>
      <c r="AF73" s="15">
        <f t="shared" si="153"/>
        <v>90261.354173106563</v>
      </c>
      <c r="AG73" s="16">
        <f t="shared" si="17"/>
        <v>19311.211848384282</v>
      </c>
      <c r="AH73" s="15">
        <f t="shared" si="18"/>
        <v>70950.142324722285</v>
      </c>
      <c r="AI73" s="15">
        <f t="shared" si="19"/>
        <v>2655338.5892118821</v>
      </c>
      <c r="AJ73" s="29"/>
      <c r="AK73" s="14">
        <f t="shared" si="66"/>
        <v>69</v>
      </c>
      <c r="AL73" s="15">
        <f t="shared" si="67"/>
        <v>4182863.564256201</v>
      </c>
      <c r="AM73" s="15">
        <f t="shared" si="161"/>
        <v>51384.824012418358</v>
      </c>
      <c r="AN73" s="16">
        <f t="shared" si="167"/>
        <v>29628.616913481423</v>
      </c>
      <c r="AO73" s="15">
        <f t="shared" si="22"/>
        <v>21756.207098936935</v>
      </c>
      <c r="AP73" s="15">
        <f t="shared" si="23"/>
        <v>4161107.3571572639</v>
      </c>
      <c r="AQ73" s="29"/>
      <c r="AR73" s="14">
        <f t="shared" si="68"/>
        <v>69</v>
      </c>
      <c r="AS73" s="15">
        <f t="shared" si="69"/>
        <v>3738076.3396968371</v>
      </c>
      <c r="AT73" s="15">
        <f t="shared" si="162"/>
        <v>64841.313509329877</v>
      </c>
      <c r="AU73" s="16">
        <f t="shared" si="168"/>
        <v>26478.040739519263</v>
      </c>
      <c r="AV73" s="15">
        <f t="shared" si="26"/>
        <v>38363.272769810617</v>
      </c>
      <c r="AW73" s="15">
        <f t="shared" si="27"/>
        <v>3699713.0669270265</v>
      </c>
      <c r="AX73" s="29"/>
      <c r="AY73" s="14">
        <f t="shared" si="70"/>
        <v>69</v>
      </c>
      <c r="AZ73" s="15">
        <f t="shared" si="71"/>
        <v>4324533.0598689439</v>
      </c>
      <c r="BA73" s="15">
        <f t="shared" si="154"/>
        <v>40261.354173106563</v>
      </c>
      <c r="BB73" s="16">
        <f t="shared" si="29"/>
        <v>30632.109174071687</v>
      </c>
      <c r="BC73" s="15">
        <f t="shared" si="30"/>
        <v>9629.2449990348759</v>
      </c>
      <c r="BD73" s="15">
        <f t="shared" si="31"/>
        <v>4314903.8148699086</v>
      </c>
      <c r="BE73" s="27"/>
      <c r="BF73" s="14">
        <f t="shared" si="72"/>
        <v>69</v>
      </c>
      <c r="BG73" s="15">
        <f t="shared" si="73"/>
        <v>4070399.3206499554</v>
      </c>
      <c r="BH73" s="15">
        <f t="shared" si="155"/>
        <v>40261.354173106563</v>
      </c>
      <c r="BI73" s="16">
        <f t="shared" si="33"/>
        <v>28831.995187937184</v>
      </c>
      <c r="BJ73" s="15">
        <f t="shared" si="34"/>
        <v>11429.35898516938</v>
      </c>
      <c r="BK73" s="15">
        <f t="shared" si="35"/>
        <v>4058969.9616647861</v>
      </c>
      <c r="BL73" s="27"/>
      <c r="BM73" s="14">
        <f t="shared" si="74"/>
        <v>69</v>
      </c>
      <c r="BN73" s="15">
        <f t="shared" si="75"/>
        <v>4018571.8152194503</v>
      </c>
      <c r="BO73" s="15">
        <f t="shared" si="173"/>
        <v>40261.354173106563</v>
      </c>
      <c r="BP73" s="16">
        <f t="shared" si="37"/>
        <v>28464.883691137773</v>
      </c>
      <c r="BQ73" s="15">
        <f t="shared" si="38"/>
        <v>11796.47048196879</v>
      </c>
      <c r="BR73" s="15">
        <f t="shared" si="39"/>
        <v>4006775.3447374813</v>
      </c>
      <c r="BS73" s="27"/>
      <c r="BT73" s="14">
        <f t="shared" si="76"/>
        <v>69</v>
      </c>
      <c r="BU73" s="15">
        <f t="shared" si="77"/>
        <v>3764438.07600046</v>
      </c>
      <c r="BV73" s="15">
        <f t="shared" si="174"/>
        <v>40261.354173106563</v>
      </c>
      <c r="BW73" s="16">
        <f t="shared" si="41"/>
        <v>26664.769705003258</v>
      </c>
      <c r="BX73" s="15">
        <f t="shared" si="42"/>
        <v>13596.584468103305</v>
      </c>
      <c r="BY73" s="15">
        <f t="shared" si="43"/>
        <v>3750841.4915323565</v>
      </c>
      <c r="BZ73" s="27"/>
      <c r="CA73" s="14">
        <f t="shared" si="78"/>
        <v>69</v>
      </c>
      <c r="CB73" s="15">
        <f t="shared" si="79"/>
        <v>3947456.685969722</v>
      </c>
      <c r="CC73" s="15">
        <f t="shared" si="158"/>
        <v>40261.354173106563</v>
      </c>
      <c r="CD73" s="16">
        <f t="shared" si="45"/>
        <v>27961.151525618865</v>
      </c>
      <c r="CE73" s="15">
        <f t="shared" si="46"/>
        <v>12300.202647487698</v>
      </c>
      <c r="CF73" s="15">
        <f t="shared" si="47"/>
        <v>3935156.4833222344</v>
      </c>
      <c r="CG73" s="33"/>
      <c r="CH73" s="14">
        <f t="shared" si="80"/>
        <v>69</v>
      </c>
      <c r="CI73" s="15">
        <f t="shared" si="81"/>
        <v>3316246.5728514991</v>
      </c>
      <c r="CJ73" s="15">
        <f t="shared" si="159"/>
        <v>40261.354173106563</v>
      </c>
      <c r="CK73" s="16">
        <f t="shared" si="169"/>
        <v>23490.079891031452</v>
      </c>
      <c r="CL73" s="15">
        <f t="shared" si="50"/>
        <v>16771.274282075112</v>
      </c>
      <c r="CM73" s="15">
        <f t="shared" si="51"/>
        <v>3299475.2985694241</v>
      </c>
      <c r="CN73" s="27"/>
      <c r="CO73" s="14">
        <f t="shared" si="82"/>
        <v>69</v>
      </c>
      <c r="CP73" s="15">
        <f t="shared" si="83"/>
        <v>1422616.233496841</v>
      </c>
      <c r="CQ73" s="15">
        <f t="shared" si="160"/>
        <v>40261.354173106563</v>
      </c>
      <c r="CR73" s="16">
        <f t="shared" si="170"/>
        <v>10076.864987269291</v>
      </c>
      <c r="CS73" s="15">
        <f t="shared" si="54"/>
        <v>30184.489185837272</v>
      </c>
      <c r="CT73" s="15">
        <f t="shared" si="55"/>
        <v>1392431.7443110037</v>
      </c>
      <c r="CU73" s="27"/>
      <c r="DB73" s="1"/>
      <c r="DI73" s="1"/>
    </row>
    <row r="74" spans="1:113" ht="15" x14ac:dyDescent="0.25">
      <c r="A74" s="27"/>
      <c r="B74" s="14">
        <f t="shared" si="56"/>
        <v>70</v>
      </c>
      <c r="C74" s="15">
        <f t="shared" si="57"/>
        <v>4570837.6680750372</v>
      </c>
      <c r="D74" s="15">
        <f t="shared" si="0"/>
        <v>40261.354173106563</v>
      </c>
      <c r="E74" s="16">
        <f t="shared" si="1"/>
        <v>32376.766815531515</v>
      </c>
      <c r="F74" s="15">
        <f t="shared" si="2"/>
        <v>7884.5873575750484</v>
      </c>
      <c r="G74" s="15">
        <f t="shared" si="3"/>
        <v>4562953.0807174621</v>
      </c>
      <c r="H74" s="29"/>
      <c r="I74" s="14">
        <f t="shared" si="171"/>
        <v>70</v>
      </c>
      <c r="J74" s="15">
        <f t="shared" si="172"/>
        <v>1392431.7443110037</v>
      </c>
      <c r="K74" s="15">
        <f t="shared" si="150"/>
        <v>40261.354173106563</v>
      </c>
      <c r="L74" s="16">
        <f t="shared" si="163"/>
        <v>9863.0581888696106</v>
      </c>
      <c r="M74" s="15">
        <f t="shared" si="164"/>
        <v>30398.295984236953</v>
      </c>
      <c r="N74" s="15">
        <f t="shared" si="165"/>
        <v>1362033.4483267667</v>
      </c>
      <c r="O74" s="29"/>
      <c r="P74" s="14">
        <f t="shared" si="60"/>
        <v>70</v>
      </c>
      <c r="Q74" s="15">
        <f t="shared" si="61"/>
        <v>2981634.7061930206</v>
      </c>
      <c r="R74" s="15">
        <f t="shared" si="151"/>
        <v>40261.354173106563</v>
      </c>
      <c r="S74" s="16">
        <f t="shared" si="166"/>
        <v>21119.912502200565</v>
      </c>
      <c r="T74" s="15">
        <f t="shared" si="10"/>
        <v>19141.441670905999</v>
      </c>
      <c r="U74" s="15">
        <f t="shared" si="11"/>
        <v>2962493.2645221148</v>
      </c>
      <c r="V74" s="27"/>
      <c r="W74" s="14">
        <f t="shared" si="62"/>
        <v>70</v>
      </c>
      <c r="X74" s="15">
        <f t="shared" si="63"/>
        <v>3613088.1286434559</v>
      </c>
      <c r="Y74" s="15">
        <f t="shared" si="152"/>
        <v>65261.354173106563</v>
      </c>
      <c r="Z74" s="16">
        <f t="shared" si="13"/>
        <v>25592.707577891146</v>
      </c>
      <c r="AA74" s="15">
        <f t="shared" si="14"/>
        <v>39668.646595215418</v>
      </c>
      <c r="AB74" s="15">
        <f t="shared" si="15"/>
        <v>3573419.4820482405</v>
      </c>
      <c r="AC74" s="27"/>
      <c r="AD74" s="14">
        <f t="shared" si="64"/>
        <v>70</v>
      </c>
      <c r="AE74" s="15">
        <f t="shared" si="65"/>
        <v>2655338.5892118821</v>
      </c>
      <c r="AF74" s="15">
        <f t="shared" si="153"/>
        <v>90261.354173106563</v>
      </c>
      <c r="AG74" s="16">
        <f t="shared" si="17"/>
        <v>18808.648340250831</v>
      </c>
      <c r="AH74" s="15">
        <f t="shared" si="18"/>
        <v>71452.705832855732</v>
      </c>
      <c r="AI74" s="15">
        <f t="shared" si="19"/>
        <v>2583885.8833790263</v>
      </c>
      <c r="AJ74" s="29"/>
      <c r="AK74" s="14">
        <f t="shared" si="66"/>
        <v>70</v>
      </c>
      <c r="AL74" s="15">
        <f t="shared" si="67"/>
        <v>4161107.3571572639</v>
      </c>
      <c r="AM74" s="15">
        <f t="shared" si="161"/>
        <v>51384.824012418358</v>
      </c>
      <c r="AN74" s="16">
        <f t="shared" si="167"/>
        <v>29474.510446530618</v>
      </c>
      <c r="AO74" s="15">
        <f t="shared" si="22"/>
        <v>21910.31356588774</v>
      </c>
      <c r="AP74" s="15">
        <f t="shared" si="23"/>
        <v>4139197.0435913764</v>
      </c>
      <c r="AQ74" s="29"/>
      <c r="AR74" s="14">
        <f t="shared" si="68"/>
        <v>70</v>
      </c>
      <c r="AS74" s="15">
        <f t="shared" si="69"/>
        <v>3699713.0669270265</v>
      </c>
      <c r="AT74" s="15">
        <f t="shared" si="162"/>
        <v>64841.313509329877</v>
      </c>
      <c r="AU74" s="16">
        <f t="shared" si="168"/>
        <v>26206.300890733102</v>
      </c>
      <c r="AV74" s="15">
        <f t="shared" si="26"/>
        <v>38635.012618596775</v>
      </c>
      <c r="AW74" s="15">
        <f t="shared" si="27"/>
        <v>3661078.0543084298</v>
      </c>
      <c r="AX74" s="29"/>
      <c r="AY74" s="14">
        <f t="shared" si="70"/>
        <v>70</v>
      </c>
      <c r="AZ74" s="15">
        <f t="shared" si="71"/>
        <v>4314903.8148699086</v>
      </c>
      <c r="BA74" s="15">
        <f t="shared" si="154"/>
        <v>40261.354173106563</v>
      </c>
      <c r="BB74" s="16">
        <f t="shared" si="29"/>
        <v>30563.902021995185</v>
      </c>
      <c r="BC74" s="15">
        <f t="shared" si="30"/>
        <v>9697.452151111378</v>
      </c>
      <c r="BD74" s="15">
        <f t="shared" si="31"/>
        <v>4305206.3627187973</v>
      </c>
      <c r="BE74" s="27"/>
      <c r="BF74" s="14">
        <f t="shared" si="72"/>
        <v>70</v>
      </c>
      <c r="BG74" s="15">
        <f t="shared" si="73"/>
        <v>4058969.9616647861</v>
      </c>
      <c r="BH74" s="15">
        <f t="shared" si="155"/>
        <v>40261.354173106563</v>
      </c>
      <c r="BI74" s="16">
        <f t="shared" si="33"/>
        <v>28751.037228458903</v>
      </c>
      <c r="BJ74" s="15">
        <f t="shared" si="34"/>
        <v>11510.31694464766</v>
      </c>
      <c r="BK74" s="15">
        <f t="shared" si="35"/>
        <v>4047459.6447201385</v>
      </c>
      <c r="BL74" s="27"/>
      <c r="BM74" s="14">
        <f t="shared" si="74"/>
        <v>70</v>
      </c>
      <c r="BN74" s="15">
        <f t="shared" si="75"/>
        <v>4006775.3447374813</v>
      </c>
      <c r="BO74" s="15">
        <f t="shared" si="173"/>
        <v>40261.354173106563</v>
      </c>
      <c r="BP74" s="16">
        <f t="shared" si="37"/>
        <v>28381.325358557162</v>
      </c>
      <c r="BQ74" s="15">
        <f t="shared" si="38"/>
        <v>11880.028814549401</v>
      </c>
      <c r="BR74" s="15">
        <f t="shared" si="39"/>
        <v>3994895.3159229318</v>
      </c>
      <c r="BS74" s="27"/>
      <c r="BT74" s="14">
        <f t="shared" si="76"/>
        <v>70</v>
      </c>
      <c r="BU74" s="15">
        <f t="shared" si="77"/>
        <v>3750841.4915323565</v>
      </c>
      <c r="BV74" s="15">
        <f t="shared" si="174"/>
        <v>40261.354173106563</v>
      </c>
      <c r="BW74" s="16">
        <f t="shared" si="41"/>
        <v>26568.460565020858</v>
      </c>
      <c r="BX74" s="15">
        <f t="shared" si="42"/>
        <v>13692.893608085706</v>
      </c>
      <c r="BY74" s="15">
        <f t="shared" si="43"/>
        <v>3737148.5979242707</v>
      </c>
      <c r="BZ74" s="27"/>
      <c r="CA74" s="14">
        <f t="shared" si="78"/>
        <v>70</v>
      </c>
      <c r="CB74" s="15">
        <f t="shared" si="79"/>
        <v>3935156.4833222344</v>
      </c>
      <c r="CC74" s="15">
        <f t="shared" si="158"/>
        <v>40261.354173106563</v>
      </c>
      <c r="CD74" s="16">
        <f t="shared" si="45"/>
        <v>27874.02509019916</v>
      </c>
      <c r="CE74" s="15">
        <f t="shared" si="46"/>
        <v>12387.329082907403</v>
      </c>
      <c r="CF74" s="15">
        <f t="shared" si="47"/>
        <v>3922769.1542393272</v>
      </c>
      <c r="CG74" s="33"/>
      <c r="CH74" s="14">
        <f t="shared" si="80"/>
        <v>70</v>
      </c>
      <c r="CI74" s="15">
        <f t="shared" si="81"/>
        <v>3299475.2985694241</v>
      </c>
      <c r="CJ74" s="15">
        <f t="shared" si="159"/>
        <v>40261.354173106563</v>
      </c>
      <c r="CK74" s="16">
        <f t="shared" si="169"/>
        <v>23371.283364866755</v>
      </c>
      <c r="CL74" s="15">
        <f t="shared" si="50"/>
        <v>16890.070808239809</v>
      </c>
      <c r="CM74" s="15">
        <f t="shared" si="51"/>
        <v>3282585.2277611843</v>
      </c>
      <c r="CN74" s="27"/>
      <c r="CO74" s="14">
        <f t="shared" si="82"/>
        <v>70</v>
      </c>
      <c r="CP74" s="15">
        <f t="shared" si="83"/>
        <v>1392431.7443110037</v>
      </c>
      <c r="CQ74" s="15">
        <f t="shared" si="160"/>
        <v>40261.354173106563</v>
      </c>
      <c r="CR74" s="16">
        <f t="shared" si="170"/>
        <v>9863.0581888696106</v>
      </c>
      <c r="CS74" s="15">
        <f t="shared" si="54"/>
        <v>30398.295984236953</v>
      </c>
      <c r="CT74" s="15">
        <f t="shared" si="55"/>
        <v>1362033.4483267667</v>
      </c>
      <c r="CU74" s="27"/>
      <c r="DB74" s="1"/>
      <c r="DI74" s="1"/>
    </row>
    <row r="75" spans="1:113" ht="15" x14ac:dyDescent="0.25">
      <c r="A75" s="27"/>
      <c r="B75" s="14">
        <f t="shared" si="56"/>
        <v>71</v>
      </c>
      <c r="C75" s="15">
        <f t="shared" si="57"/>
        <v>4562953.0807174621</v>
      </c>
      <c r="D75" s="15">
        <f t="shared" si="0"/>
        <v>40261.354173106563</v>
      </c>
      <c r="E75" s="16">
        <f t="shared" si="1"/>
        <v>32320.917655082023</v>
      </c>
      <c r="F75" s="15">
        <f t="shared" si="2"/>
        <v>7940.4365180245404</v>
      </c>
      <c r="G75" s="15">
        <f t="shared" si="3"/>
        <v>4555012.6441994375</v>
      </c>
      <c r="H75" s="29"/>
      <c r="I75" s="14">
        <f t="shared" si="171"/>
        <v>71</v>
      </c>
      <c r="J75" s="15">
        <f t="shared" si="172"/>
        <v>1362033.4483267667</v>
      </c>
      <c r="K75" s="15">
        <f t="shared" si="150"/>
        <v>40261.354173106563</v>
      </c>
      <c r="L75" s="16">
        <f t="shared" si="163"/>
        <v>9647.7369256479305</v>
      </c>
      <c r="M75" s="15">
        <f t="shared" si="164"/>
        <v>30613.617247458635</v>
      </c>
      <c r="N75" s="15">
        <f t="shared" si="165"/>
        <v>1331419.8310793082</v>
      </c>
      <c r="O75" s="29"/>
      <c r="P75" s="14">
        <f t="shared" si="60"/>
        <v>71</v>
      </c>
      <c r="Q75" s="15">
        <f t="shared" si="61"/>
        <v>2962493.2645221148</v>
      </c>
      <c r="R75" s="15">
        <f t="shared" si="151"/>
        <v>40261.354173106563</v>
      </c>
      <c r="S75" s="16">
        <f t="shared" si="166"/>
        <v>20984.327290364978</v>
      </c>
      <c r="T75" s="15">
        <f t="shared" si="10"/>
        <v>19277.026882741586</v>
      </c>
      <c r="U75" s="15">
        <f t="shared" si="11"/>
        <v>2943216.2376393732</v>
      </c>
      <c r="V75" s="27"/>
      <c r="W75" s="14">
        <f t="shared" si="62"/>
        <v>71</v>
      </c>
      <c r="X75" s="15">
        <f t="shared" si="63"/>
        <v>3573419.4820482405</v>
      </c>
      <c r="Y75" s="15">
        <f t="shared" si="152"/>
        <v>65261.354173106563</v>
      </c>
      <c r="Z75" s="16">
        <f t="shared" si="13"/>
        <v>25311.721331175038</v>
      </c>
      <c r="AA75" s="15">
        <f t="shared" si="14"/>
        <v>39949.632841931525</v>
      </c>
      <c r="AB75" s="15">
        <f t="shared" si="15"/>
        <v>3533469.8492063088</v>
      </c>
      <c r="AC75" s="27"/>
      <c r="AD75" s="14">
        <f t="shared" si="64"/>
        <v>71</v>
      </c>
      <c r="AE75" s="15">
        <f t="shared" si="65"/>
        <v>2583885.8833790263</v>
      </c>
      <c r="AF75" s="15">
        <f t="shared" si="153"/>
        <v>90261.354173106563</v>
      </c>
      <c r="AG75" s="16">
        <f t="shared" si="17"/>
        <v>18302.525007268105</v>
      </c>
      <c r="AH75" s="15">
        <f t="shared" si="18"/>
        <v>71958.829165838455</v>
      </c>
      <c r="AI75" s="15">
        <f t="shared" si="19"/>
        <v>2511927.0542131877</v>
      </c>
      <c r="AJ75" s="29"/>
      <c r="AK75" s="14">
        <f t="shared" si="66"/>
        <v>71</v>
      </c>
      <c r="AL75" s="15">
        <f t="shared" si="67"/>
        <v>4139197.0435913764</v>
      </c>
      <c r="AM75" s="15">
        <f t="shared" si="161"/>
        <v>51384.824012418358</v>
      </c>
      <c r="AN75" s="16">
        <f t="shared" si="167"/>
        <v>29319.312392105585</v>
      </c>
      <c r="AO75" s="15">
        <f t="shared" si="22"/>
        <v>22065.511620312773</v>
      </c>
      <c r="AP75" s="15">
        <f t="shared" si="23"/>
        <v>4117131.5319710635</v>
      </c>
      <c r="AQ75" s="29"/>
      <c r="AR75" s="14">
        <f t="shared" si="68"/>
        <v>71</v>
      </c>
      <c r="AS75" s="15">
        <f t="shared" si="69"/>
        <v>3661078.0543084298</v>
      </c>
      <c r="AT75" s="15">
        <f t="shared" si="162"/>
        <v>64841.313509329877</v>
      </c>
      <c r="AU75" s="16">
        <f t="shared" si="168"/>
        <v>25932.636218018044</v>
      </c>
      <c r="AV75" s="15">
        <f t="shared" si="26"/>
        <v>38908.677291311833</v>
      </c>
      <c r="AW75" s="15">
        <f t="shared" si="27"/>
        <v>3622169.377017118</v>
      </c>
      <c r="AX75" s="29"/>
      <c r="AY75" s="14">
        <f t="shared" si="70"/>
        <v>71</v>
      </c>
      <c r="AZ75" s="15">
        <f t="shared" si="71"/>
        <v>4305206.3627187973</v>
      </c>
      <c r="BA75" s="15">
        <f t="shared" si="154"/>
        <v>40261.354173106563</v>
      </c>
      <c r="BB75" s="16">
        <f t="shared" si="29"/>
        <v>30495.211735924811</v>
      </c>
      <c r="BC75" s="15">
        <f t="shared" si="30"/>
        <v>9766.142437181752</v>
      </c>
      <c r="BD75" s="15">
        <f t="shared" si="31"/>
        <v>4295440.2202816159</v>
      </c>
      <c r="BE75" s="27"/>
      <c r="BF75" s="14">
        <f t="shared" si="72"/>
        <v>71</v>
      </c>
      <c r="BG75" s="15">
        <f t="shared" si="73"/>
        <v>4047459.6447201385</v>
      </c>
      <c r="BH75" s="15">
        <f t="shared" si="155"/>
        <v>40261.354173106563</v>
      </c>
      <c r="BI75" s="16">
        <f t="shared" si="33"/>
        <v>28669.505816767651</v>
      </c>
      <c r="BJ75" s="15">
        <f t="shared" si="34"/>
        <v>11591.848356338913</v>
      </c>
      <c r="BK75" s="15">
        <f t="shared" si="35"/>
        <v>4035867.7963637998</v>
      </c>
      <c r="BL75" s="27"/>
      <c r="BM75" s="14">
        <f t="shared" si="74"/>
        <v>71</v>
      </c>
      <c r="BN75" s="15">
        <f t="shared" si="75"/>
        <v>3994895.3159229318</v>
      </c>
      <c r="BO75" s="15">
        <f t="shared" si="173"/>
        <v>40261.354173106563</v>
      </c>
      <c r="BP75" s="16">
        <f t="shared" si="37"/>
        <v>28297.1751544541</v>
      </c>
      <c r="BQ75" s="15">
        <f t="shared" si="38"/>
        <v>11964.179018652463</v>
      </c>
      <c r="BR75" s="15">
        <f t="shared" si="39"/>
        <v>3982931.1369042792</v>
      </c>
      <c r="BS75" s="27"/>
      <c r="BT75" s="14">
        <f t="shared" si="76"/>
        <v>71</v>
      </c>
      <c r="BU75" s="15">
        <f t="shared" si="77"/>
        <v>3737148.5979242707</v>
      </c>
      <c r="BV75" s="15">
        <f t="shared" si="174"/>
        <v>40261.354173106563</v>
      </c>
      <c r="BW75" s="16">
        <f t="shared" si="41"/>
        <v>26471.469235296918</v>
      </c>
      <c r="BX75" s="15">
        <f t="shared" si="42"/>
        <v>13789.884937809646</v>
      </c>
      <c r="BY75" s="15">
        <f t="shared" si="43"/>
        <v>3723358.7129864609</v>
      </c>
      <c r="BZ75" s="27"/>
      <c r="CA75" s="14">
        <f t="shared" si="78"/>
        <v>71</v>
      </c>
      <c r="CB75" s="15">
        <f t="shared" si="79"/>
        <v>3922769.1542393272</v>
      </c>
      <c r="CC75" s="15">
        <f t="shared" si="158"/>
        <v>40261.354173106563</v>
      </c>
      <c r="CD75" s="16">
        <f t="shared" si="45"/>
        <v>27786.281509195233</v>
      </c>
      <c r="CE75" s="15">
        <f t="shared" si="46"/>
        <v>12475.072663911331</v>
      </c>
      <c r="CF75" s="15">
        <f t="shared" si="47"/>
        <v>3910294.081575416</v>
      </c>
      <c r="CG75" s="33"/>
      <c r="CH75" s="14">
        <f t="shared" si="80"/>
        <v>71</v>
      </c>
      <c r="CI75" s="15">
        <f t="shared" si="81"/>
        <v>3282585.2277611843</v>
      </c>
      <c r="CJ75" s="15">
        <f t="shared" si="159"/>
        <v>40261.354173106563</v>
      </c>
      <c r="CK75" s="16">
        <f t="shared" si="169"/>
        <v>23251.645363308391</v>
      </c>
      <c r="CL75" s="15">
        <f t="shared" si="50"/>
        <v>17009.708809798172</v>
      </c>
      <c r="CM75" s="15">
        <f t="shared" si="51"/>
        <v>3265575.5189513862</v>
      </c>
      <c r="CN75" s="27"/>
      <c r="CO75" s="14">
        <f t="shared" si="82"/>
        <v>71</v>
      </c>
      <c r="CP75" s="15">
        <f t="shared" si="83"/>
        <v>1362033.4483267667</v>
      </c>
      <c r="CQ75" s="15">
        <f t="shared" si="160"/>
        <v>40261.354173106563</v>
      </c>
      <c r="CR75" s="16">
        <f t="shared" si="170"/>
        <v>9647.7369256479305</v>
      </c>
      <c r="CS75" s="15">
        <f t="shared" si="54"/>
        <v>30613.617247458635</v>
      </c>
      <c r="CT75" s="15">
        <f t="shared" si="55"/>
        <v>1331419.8310793082</v>
      </c>
      <c r="CU75" s="27"/>
      <c r="DB75" s="1"/>
      <c r="DI75" s="1"/>
    </row>
    <row r="76" spans="1:113" ht="15" x14ac:dyDescent="0.25">
      <c r="A76" s="27"/>
      <c r="B76" s="17">
        <f t="shared" si="56"/>
        <v>72</v>
      </c>
      <c r="C76" s="18">
        <f t="shared" si="57"/>
        <v>4555012.6441994375</v>
      </c>
      <c r="D76" s="18">
        <f t="shared" si="0"/>
        <v>40261.354173106563</v>
      </c>
      <c r="E76" s="19">
        <f t="shared" si="1"/>
        <v>32264.672896412678</v>
      </c>
      <c r="F76" s="18">
        <f t="shared" si="2"/>
        <v>7996.6812766938856</v>
      </c>
      <c r="G76" s="18">
        <f t="shared" si="3"/>
        <v>4547015.9629227435</v>
      </c>
      <c r="H76" s="29"/>
      <c r="I76" s="17">
        <f t="shared" si="171"/>
        <v>72</v>
      </c>
      <c r="J76" s="18">
        <f t="shared" si="172"/>
        <v>1331419.8310793082</v>
      </c>
      <c r="K76" s="18">
        <f>IF(J76="","",-PMT(J$2/1200,N$2,L$2))+$L$2*0.1</f>
        <v>540261.35417310661</v>
      </c>
      <c r="L76" s="19">
        <f t="shared" si="163"/>
        <v>9430.8904701450992</v>
      </c>
      <c r="M76" s="18">
        <f t="shared" si="164"/>
        <v>530830.46370296145</v>
      </c>
      <c r="N76" s="18">
        <f t="shared" si="165"/>
        <v>800589.36737634672</v>
      </c>
      <c r="O76" s="29"/>
      <c r="P76" s="17">
        <f t="shared" si="60"/>
        <v>72</v>
      </c>
      <c r="Q76" s="18">
        <f t="shared" si="61"/>
        <v>2943216.2376393732</v>
      </c>
      <c r="R76" s="18">
        <f>IF(Q76="","",-PMT(Q$2/1200,U$2,S$2))+$S$2*0.05</f>
        <v>290261.35417310655</v>
      </c>
      <c r="S76" s="19">
        <f t="shared" si="166"/>
        <v>20847.781683278896</v>
      </c>
      <c r="T76" s="18">
        <f t="shared" si="10"/>
        <v>269413.57248982764</v>
      </c>
      <c r="U76" s="18">
        <f t="shared" si="11"/>
        <v>2673802.6651495453</v>
      </c>
      <c r="V76" s="27"/>
      <c r="W76" s="17">
        <f t="shared" si="62"/>
        <v>72</v>
      </c>
      <c r="X76" s="18">
        <f t="shared" si="63"/>
        <v>3533469.8492063088</v>
      </c>
      <c r="Y76" s="18">
        <f t="shared" si="152"/>
        <v>65261.354173106563</v>
      </c>
      <c r="Z76" s="19">
        <f t="shared" si="13"/>
        <v>25028.744765211351</v>
      </c>
      <c r="AA76" s="18">
        <f t="shared" si="14"/>
        <v>40232.609407895216</v>
      </c>
      <c r="AB76" s="18">
        <f t="shared" si="15"/>
        <v>3493237.2397984136</v>
      </c>
      <c r="AC76" s="27"/>
      <c r="AD76" s="17">
        <f t="shared" si="64"/>
        <v>72</v>
      </c>
      <c r="AE76" s="18">
        <f t="shared" si="65"/>
        <v>2511927.0542131877</v>
      </c>
      <c r="AF76" s="18">
        <f t="shared" si="153"/>
        <v>90261.354173106563</v>
      </c>
      <c r="AG76" s="19">
        <f t="shared" si="17"/>
        <v>17792.81663401008</v>
      </c>
      <c r="AH76" s="18">
        <f t="shared" si="18"/>
        <v>72468.537539096491</v>
      </c>
      <c r="AI76" s="18">
        <f t="shared" si="19"/>
        <v>2439458.5166740911</v>
      </c>
      <c r="AJ76" s="29"/>
      <c r="AK76" s="17">
        <f t="shared" si="66"/>
        <v>72</v>
      </c>
      <c r="AL76" s="18">
        <f t="shared" si="67"/>
        <v>4117131.5319710635</v>
      </c>
      <c r="AM76" s="18">
        <f t="shared" si="161"/>
        <v>51384.824012418358</v>
      </c>
      <c r="AN76" s="19">
        <f t="shared" si="167"/>
        <v>29163.015018128368</v>
      </c>
      <c r="AO76" s="18">
        <f t="shared" si="22"/>
        <v>22221.80899428999</v>
      </c>
      <c r="AP76" s="18">
        <f t="shared" si="23"/>
        <v>4094909.7229767735</v>
      </c>
      <c r="AQ76" s="29"/>
      <c r="AR76" s="17">
        <f t="shared" si="68"/>
        <v>72</v>
      </c>
      <c r="AS76" s="18">
        <f t="shared" si="69"/>
        <v>3622169.377017118</v>
      </c>
      <c r="AT76" s="18">
        <f t="shared" si="162"/>
        <v>64841.313509329877</v>
      </c>
      <c r="AU76" s="19">
        <f t="shared" si="168"/>
        <v>25657.033087204585</v>
      </c>
      <c r="AV76" s="18">
        <f t="shared" si="26"/>
        <v>39184.280422125288</v>
      </c>
      <c r="AW76" s="18">
        <f t="shared" si="27"/>
        <v>3582985.0965949926</v>
      </c>
      <c r="AX76" s="29"/>
      <c r="AY76" s="17">
        <f t="shared" si="70"/>
        <v>72</v>
      </c>
      <c r="AZ76" s="18">
        <f t="shared" si="71"/>
        <v>4295440.2202816159</v>
      </c>
      <c r="BA76" s="18">
        <f>IF(AZ76="","",-PMT(AZ$2/1200,BD$2,BB$2))+BA5</f>
        <v>80522.708346213127</v>
      </c>
      <c r="BB76" s="19">
        <f t="shared" si="29"/>
        <v>30426.034893661446</v>
      </c>
      <c r="BC76" s="18">
        <f t="shared" si="30"/>
        <v>50096.67345255168</v>
      </c>
      <c r="BD76" s="18">
        <f t="shared" si="31"/>
        <v>4245343.5468290644</v>
      </c>
      <c r="BE76" s="27"/>
      <c r="BF76" s="17">
        <f t="shared" si="72"/>
        <v>72</v>
      </c>
      <c r="BG76" s="18">
        <f t="shared" si="73"/>
        <v>4035867.7963637998</v>
      </c>
      <c r="BH76" s="18">
        <f>IF(BG76="","",-PMT(BG$2/1200,BK$2,BI$2))+$BH$5*2</f>
        <v>120784.06251931969</v>
      </c>
      <c r="BI76" s="19">
        <f t="shared" si="33"/>
        <v>28587.396890910248</v>
      </c>
      <c r="BJ76" s="18">
        <f t="shared" si="34"/>
        <v>92196.66562840945</v>
      </c>
      <c r="BK76" s="18">
        <f t="shared" si="35"/>
        <v>3943671.1307353904</v>
      </c>
      <c r="BL76" s="27"/>
      <c r="BM76" s="17">
        <f t="shared" si="74"/>
        <v>72</v>
      </c>
      <c r="BN76" s="18">
        <f t="shared" si="75"/>
        <v>3982931.1369042792</v>
      </c>
      <c r="BO76" s="18">
        <f>IF(BN76="","",-PMT(BN$2/1200,BR$2,BP$2))+$BO$5</f>
        <v>80522.708346213127</v>
      </c>
      <c r="BP76" s="19">
        <f t="shared" si="37"/>
        <v>28212.428886405309</v>
      </c>
      <c r="BQ76" s="18">
        <f t="shared" si="38"/>
        <v>52310.279459807818</v>
      </c>
      <c r="BR76" s="18">
        <f t="shared" si="39"/>
        <v>3930620.8574444712</v>
      </c>
      <c r="BS76" s="27"/>
      <c r="BT76" s="17">
        <f t="shared" si="76"/>
        <v>72</v>
      </c>
      <c r="BU76" s="18">
        <f t="shared" si="77"/>
        <v>3723358.7129864609</v>
      </c>
      <c r="BV76" s="18">
        <f>IF(BU76="","",-PMT(BU$2/1200,BY$2,BW$2))+($BV$5*2)</f>
        <v>120784.06251931969</v>
      </c>
      <c r="BW76" s="19">
        <f t="shared" si="41"/>
        <v>26373.790883654099</v>
      </c>
      <c r="BX76" s="18">
        <f t="shared" si="42"/>
        <v>94410.271635665587</v>
      </c>
      <c r="BY76" s="18">
        <f t="shared" si="43"/>
        <v>3628948.4413507953</v>
      </c>
      <c r="BZ76" s="27"/>
      <c r="CA76" s="17">
        <f t="shared" si="78"/>
        <v>72</v>
      </c>
      <c r="CB76" s="18">
        <f t="shared" si="79"/>
        <v>3910294.081575416</v>
      </c>
      <c r="CC76" s="18">
        <f>IF(CB76="","",-PMT(CB$2/1200,CF$2,CD$2))+100000</f>
        <v>140261.35417310655</v>
      </c>
      <c r="CD76" s="19">
        <f t="shared" si="45"/>
        <v>27697.916411159196</v>
      </c>
      <c r="CE76" s="18">
        <f t="shared" si="46"/>
        <v>112563.43776194735</v>
      </c>
      <c r="CF76" s="18">
        <f t="shared" si="47"/>
        <v>3797730.6438134685</v>
      </c>
      <c r="CG76" s="33"/>
      <c r="CH76" s="17">
        <f t="shared" si="80"/>
        <v>72</v>
      </c>
      <c r="CI76" s="18">
        <f t="shared" si="81"/>
        <v>3265575.5189513862</v>
      </c>
      <c r="CJ76" s="18">
        <f>IF(CI76="","",-PMT(CI$2/1200,CM$2,CK$2))+200000</f>
        <v>240261.35417310655</v>
      </c>
      <c r="CK76" s="19">
        <f t="shared" si="169"/>
        <v>23131.159925905653</v>
      </c>
      <c r="CL76" s="18">
        <f t="shared" si="50"/>
        <v>217130.19424720091</v>
      </c>
      <c r="CM76" s="18">
        <f t="shared" si="51"/>
        <v>3048445.3247041851</v>
      </c>
      <c r="CN76" s="27"/>
      <c r="CO76" s="17">
        <f t="shared" si="82"/>
        <v>72</v>
      </c>
      <c r="CP76" s="18">
        <f t="shared" si="83"/>
        <v>1331419.8310793082</v>
      </c>
      <c r="CQ76" s="18">
        <f>IF(CP76="","",-PMT(CP$2/1200,CT$2,CR$2))+500000</f>
        <v>540261.35417310661</v>
      </c>
      <c r="CR76" s="19">
        <f t="shared" si="170"/>
        <v>9430.8904701450992</v>
      </c>
      <c r="CS76" s="18">
        <f t="shared" si="54"/>
        <v>530830.46370296145</v>
      </c>
      <c r="CT76" s="18">
        <f t="shared" si="55"/>
        <v>800589.36737634672</v>
      </c>
      <c r="CU76" s="27"/>
      <c r="DB76" s="1"/>
      <c r="DI76" s="1"/>
    </row>
    <row r="77" spans="1:113" ht="15" x14ac:dyDescent="0.25">
      <c r="A77" s="27"/>
      <c r="B77" s="14">
        <f t="shared" si="56"/>
        <v>73</v>
      </c>
      <c r="C77" s="15">
        <f t="shared" si="57"/>
        <v>4547015.9629227435</v>
      </c>
      <c r="D77" s="15">
        <f t="shared" si="0"/>
        <v>40261.354173106563</v>
      </c>
      <c r="E77" s="16">
        <f t="shared" si="1"/>
        <v>32208.02973736943</v>
      </c>
      <c r="F77" s="15">
        <f t="shared" si="2"/>
        <v>8053.3244357371332</v>
      </c>
      <c r="G77" s="15">
        <f t="shared" si="3"/>
        <v>4538962.6384870065</v>
      </c>
      <c r="H77" s="29"/>
      <c r="I77" s="14">
        <f t="shared" si="171"/>
        <v>73</v>
      </c>
      <c r="J77" s="15">
        <f t="shared" si="172"/>
        <v>800589.36737634672</v>
      </c>
      <c r="K77" s="15">
        <f t="shared" ref="K77:K87" si="175">IF(J77="","",-PMT(J$2/1200,N$2,L$2))</f>
        <v>40261.354173106563</v>
      </c>
      <c r="L77" s="16">
        <f t="shared" si="163"/>
        <v>5670.8413522491228</v>
      </c>
      <c r="M77" s="15">
        <f t="shared" si="164"/>
        <v>34590.512820857439</v>
      </c>
      <c r="N77" s="15">
        <f t="shared" si="165"/>
        <v>765998.85455548926</v>
      </c>
      <c r="O77" s="29"/>
      <c r="P77" s="14">
        <f t="shared" si="60"/>
        <v>73</v>
      </c>
      <c r="Q77" s="15">
        <f t="shared" si="61"/>
        <v>2673802.6651495453</v>
      </c>
      <c r="R77" s="15">
        <f t="shared" ref="R77:R87" si="176">IF(Q77="","",-PMT(Q$2/1200,U$2,S$2))</f>
        <v>40261.354173106563</v>
      </c>
      <c r="S77" s="16">
        <f t="shared" si="166"/>
        <v>18939.435544809279</v>
      </c>
      <c r="T77" s="15">
        <f t="shared" si="10"/>
        <v>21321.918628297284</v>
      </c>
      <c r="U77" s="15">
        <f t="shared" si="11"/>
        <v>2652480.746521248</v>
      </c>
      <c r="V77" s="27"/>
      <c r="W77" s="14">
        <f t="shared" si="62"/>
        <v>73</v>
      </c>
      <c r="X77" s="15">
        <f t="shared" si="63"/>
        <v>3493237.2397984136</v>
      </c>
      <c r="Y77" s="15">
        <f t="shared" ref="Y77:Y88" si="177">IF(X77="","",-PMT(X$2/1200,AB$2,Z$2))+30000</f>
        <v>70261.354173106563</v>
      </c>
      <c r="Z77" s="16">
        <f t="shared" si="13"/>
        <v>24743.763781905429</v>
      </c>
      <c r="AA77" s="15">
        <f t="shared" si="14"/>
        <v>45517.590391201134</v>
      </c>
      <c r="AB77" s="15">
        <f t="shared" si="15"/>
        <v>3447719.6494072126</v>
      </c>
      <c r="AC77" s="27"/>
      <c r="AD77" s="14">
        <f t="shared" si="64"/>
        <v>73</v>
      </c>
      <c r="AE77" s="15">
        <f t="shared" si="65"/>
        <v>2439458.5166740911</v>
      </c>
      <c r="AF77" s="15">
        <f t="shared" ref="AF77:AF88" si="178">IF(AE77="","",-PMT(AE$2/1200,AI$2,AG$2))+60000</f>
        <v>100261.35417310656</v>
      </c>
      <c r="AG77" s="16">
        <f t="shared" si="17"/>
        <v>17279.497826441479</v>
      </c>
      <c r="AH77" s="15">
        <f t="shared" si="18"/>
        <v>82981.856346665081</v>
      </c>
      <c r="AI77" s="15">
        <f t="shared" si="19"/>
        <v>2356476.6603274262</v>
      </c>
      <c r="AJ77" s="29"/>
      <c r="AK77" s="14">
        <f t="shared" si="66"/>
        <v>73</v>
      </c>
      <c r="AL77" s="15">
        <f t="shared" si="67"/>
        <v>4094909.7229767735</v>
      </c>
      <c r="AM77" s="15">
        <f>AM76*105%</f>
        <v>53954.065213039277</v>
      </c>
      <c r="AN77" s="16">
        <f t="shared" si="167"/>
        <v>29005.610537752142</v>
      </c>
      <c r="AO77" s="15">
        <f t="shared" si="22"/>
        <v>24948.454675287136</v>
      </c>
      <c r="AP77" s="15">
        <f t="shared" si="23"/>
        <v>4069961.2683014865</v>
      </c>
      <c r="AQ77" s="29"/>
      <c r="AR77" s="14">
        <f t="shared" si="68"/>
        <v>73</v>
      </c>
      <c r="AS77" s="15">
        <f t="shared" si="69"/>
        <v>3582985.0965949926</v>
      </c>
      <c r="AT77" s="15">
        <f>AT76*1.1</f>
        <v>71325.444860262869</v>
      </c>
      <c r="AU77" s="16">
        <f t="shared" si="168"/>
        <v>25379.477767547862</v>
      </c>
      <c r="AV77" s="15">
        <f t="shared" si="26"/>
        <v>45945.967092715007</v>
      </c>
      <c r="AW77" s="15">
        <f t="shared" si="27"/>
        <v>3537039.1295022774</v>
      </c>
      <c r="AX77" s="29"/>
      <c r="AY77" s="14">
        <f t="shared" si="70"/>
        <v>73</v>
      </c>
      <c r="AZ77" s="15">
        <f t="shared" si="71"/>
        <v>4245343.5468290644</v>
      </c>
      <c r="BA77" s="15">
        <f t="shared" ref="BA77:BA87" si="179">IF(AZ77="","",-PMT(AZ$2/1200,BD$2,BB$2))</f>
        <v>40261.354173106563</v>
      </c>
      <c r="BB77" s="16">
        <f t="shared" si="29"/>
        <v>30071.183456705872</v>
      </c>
      <c r="BC77" s="15">
        <f t="shared" si="30"/>
        <v>10190.170716400691</v>
      </c>
      <c r="BD77" s="15">
        <f t="shared" si="31"/>
        <v>4235153.3761126641</v>
      </c>
      <c r="BE77" s="27"/>
      <c r="BF77" s="14">
        <f t="shared" si="72"/>
        <v>73</v>
      </c>
      <c r="BG77" s="15">
        <f t="shared" si="73"/>
        <v>3943671.1307353904</v>
      </c>
      <c r="BH77" s="15">
        <f t="shared" ref="BH77:BH87" si="180">IF(BG77="","",-PMT(BG$2/1200,BK$2,BI$2))</f>
        <v>40261.354173106563</v>
      </c>
      <c r="BI77" s="16">
        <f t="shared" si="33"/>
        <v>27934.337176042347</v>
      </c>
      <c r="BJ77" s="15">
        <f t="shared" si="34"/>
        <v>12327.016997064216</v>
      </c>
      <c r="BK77" s="15">
        <f t="shared" si="35"/>
        <v>3931344.1137383264</v>
      </c>
      <c r="BL77" s="27"/>
      <c r="BM77" s="14">
        <f t="shared" si="74"/>
        <v>73</v>
      </c>
      <c r="BN77" s="15">
        <f t="shared" si="75"/>
        <v>3930620.8574444712</v>
      </c>
      <c r="BO77" s="15">
        <f t="shared" ref="BO77:BO81" si="181">IF(BN77="","",-PMT(BN$2/1200,BR$2,BP$2))</f>
        <v>40261.354173106563</v>
      </c>
      <c r="BP77" s="16">
        <f t="shared" si="37"/>
        <v>27841.89774023167</v>
      </c>
      <c r="BQ77" s="15">
        <f t="shared" si="38"/>
        <v>12419.456432874893</v>
      </c>
      <c r="BR77" s="15">
        <f t="shared" si="39"/>
        <v>3918201.4010115964</v>
      </c>
      <c r="BS77" s="27"/>
      <c r="BT77" s="14">
        <f t="shared" si="76"/>
        <v>73</v>
      </c>
      <c r="BU77" s="15">
        <f t="shared" si="77"/>
        <v>3628948.4413507953</v>
      </c>
      <c r="BV77" s="15">
        <f t="shared" ref="BV77:BV81" si="182">IF(BU77="","",-PMT(BU$2/1200,BY$2,BW$2))</f>
        <v>40261.354173106563</v>
      </c>
      <c r="BW77" s="16">
        <f t="shared" si="41"/>
        <v>25705.051459568134</v>
      </c>
      <c r="BX77" s="15">
        <f t="shared" si="42"/>
        <v>14556.302713538429</v>
      </c>
      <c r="BY77" s="15">
        <f t="shared" si="43"/>
        <v>3614392.1386372568</v>
      </c>
      <c r="BZ77" s="27"/>
      <c r="CA77" s="14">
        <f t="shared" si="78"/>
        <v>73</v>
      </c>
      <c r="CB77" s="15">
        <f t="shared" si="79"/>
        <v>3797730.6438134685</v>
      </c>
      <c r="CC77" s="15">
        <f t="shared" ref="CC77:CC87" si="183">IF(CB77="","",-PMT(CB$2/1200,CF$2,CD$2))</f>
        <v>40261.354173106563</v>
      </c>
      <c r="CD77" s="16">
        <f t="shared" si="45"/>
        <v>26900.592060345403</v>
      </c>
      <c r="CE77" s="15">
        <f t="shared" si="46"/>
        <v>13360.76211276116</v>
      </c>
      <c r="CF77" s="15">
        <f t="shared" si="47"/>
        <v>3784369.8817007071</v>
      </c>
      <c r="CG77" s="33"/>
      <c r="CH77" s="14">
        <f t="shared" si="80"/>
        <v>73</v>
      </c>
      <c r="CI77" s="15">
        <f t="shared" si="81"/>
        <v>3048445.3247041851</v>
      </c>
      <c r="CJ77" s="15">
        <f t="shared" ref="CJ77:CJ87" si="184">IF(CI77="","",-PMT(CI$2/1200,CM$2,CK$2))</f>
        <v>40261.354173106563</v>
      </c>
      <c r="CK77" s="16">
        <f t="shared" si="169"/>
        <v>21593.154383321311</v>
      </c>
      <c r="CL77" s="15">
        <f t="shared" si="50"/>
        <v>18668.199789785253</v>
      </c>
      <c r="CM77" s="15">
        <f t="shared" si="51"/>
        <v>3029777.1249143998</v>
      </c>
      <c r="CN77" s="27"/>
      <c r="CO77" s="14">
        <f t="shared" si="82"/>
        <v>73</v>
      </c>
      <c r="CP77" s="15">
        <f t="shared" si="83"/>
        <v>800589.36737634672</v>
      </c>
      <c r="CQ77" s="15">
        <f t="shared" ref="CQ77:CQ87" si="185">IF(CP77="","",-PMT(CP$2/1200,CT$2,CR$2))</f>
        <v>40261.354173106563</v>
      </c>
      <c r="CR77" s="16">
        <f t="shared" si="170"/>
        <v>5670.8413522491228</v>
      </c>
      <c r="CS77" s="15">
        <f t="shared" si="54"/>
        <v>34590.512820857439</v>
      </c>
      <c r="CT77" s="15">
        <f t="shared" si="55"/>
        <v>765998.85455548926</v>
      </c>
      <c r="CU77" s="27"/>
      <c r="DB77" s="1"/>
      <c r="DI77" s="1"/>
    </row>
    <row r="78" spans="1:113" ht="15" x14ac:dyDescent="0.25">
      <c r="A78" s="27"/>
      <c r="B78" s="14">
        <f t="shared" si="56"/>
        <v>74</v>
      </c>
      <c r="C78" s="15">
        <f t="shared" si="57"/>
        <v>4538962.6384870065</v>
      </c>
      <c r="D78" s="15">
        <f t="shared" si="0"/>
        <v>40261.354173106563</v>
      </c>
      <c r="E78" s="16">
        <f t="shared" si="1"/>
        <v>32150.985355949633</v>
      </c>
      <c r="F78" s="15">
        <f t="shared" si="2"/>
        <v>8110.3688171569302</v>
      </c>
      <c r="G78" s="15">
        <f t="shared" si="3"/>
        <v>4530852.2696698494</v>
      </c>
      <c r="H78" s="29"/>
      <c r="I78" s="14">
        <f t="shared" si="171"/>
        <v>74</v>
      </c>
      <c r="J78" s="15">
        <f t="shared" si="172"/>
        <v>765998.85455548926</v>
      </c>
      <c r="K78" s="15">
        <f t="shared" si="175"/>
        <v>40261.354173106563</v>
      </c>
      <c r="L78" s="16">
        <f t="shared" si="163"/>
        <v>5425.8252197680495</v>
      </c>
      <c r="M78" s="15">
        <f t="shared" si="164"/>
        <v>34835.528953338515</v>
      </c>
      <c r="N78" s="15">
        <f t="shared" si="165"/>
        <v>731163.32560215076</v>
      </c>
      <c r="O78" s="29"/>
      <c r="P78" s="14">
        <f t="shared" si="60"/>
        <v>74</v>
      </c>
      <c r="Q78" s="15">
        <f t="shared" si="61"/>
        <v>2652480.746521248</v>
      </c>
      <c r="R78" s="15">
        <f t="shared" si="176"/>
        <v>40261.354173106563</v>
      </c>
      <c r="S78" s="16">
        <f t="shared" si="166"/>
        <v>18788.405287858841</v>
      </c>
      <c r="T78" s="15">
        <f t="shared" si="10"/>
        <v>21472.948885247723</v>
      </c>
      <c r="U78" s="15">
        <f t="shared" si="11"/>
        <v>2631007.7976360004</v>
      </c>
      <c r="V78" s="27"/>
      <c r="W78" s="14">
        <f t="shared" si="62"/>
        <v>74</v>
      </c>
      <c r="X78" s="15">
        <f t="shared" si="63"/>
        <v>3447719.6494072126</v>
      </c>
      <c r="Y78" s="15">
        <f t="shared" si="177"/>
        <v>70261.354173106563</v>
      </c>
      <c r="Z78" s="16">
        <f t="shared" si="13"/>
        <v>24421.347516634425</v>
      </c>
      <c r="AA78" s="15">
        <f t="shared" si="14"/>
        <v>45840.006656472135</v>
      </c>
      <c r="AB78" s="15">
        <f t="shared" si="15"/>
        <v>3401879.6427507405</v>
      </c>
      <c r="AC78" s="27"/>
      <c r="AD78" s="14">
        <f t="shared" si="64"/>
        <v>74</v>
      </c>
      <c r="AE78" s="15">
        <f t="shared" si="65"/>
        <v>2356476.6603274262</v>
      </c>
      <c r="AF78" s="15">
        <f t="shared" si="178"/>
        <v>100261.35417310656</v>
      </c>
      <c r="AG78" s="16">
        <f t="shared" si="17"/>
        <v>16691.709677319268</v>
      </c>
      <c r="AH78" s="15">
        <f t="shared" si="18"/>
        <v>83569.644495787303</v>
      </c>
      <c r="AI78" s="15">
        <f t="shared" si="19"/>
        <v>2272907.0158316391</v>
      </c>
      <c r="AJ78" s="29"/>
      <c r="AK78" s="14">
        <f t="shared" si="66"/>
        <v>74</v>
      </c>
      <c r="AL78" s="15">
        <f t="shared" si="67"/>
        <v>4069961.2683014865</v>
      </c>
      <c r="AM78" s="15">
        <f t="shared" ref="AM78:AM88" si="186">AM77</f>
        <v>53954.065213039277</v>
      </c>
      <c r="AN78" s="16">
        <f t="shared" si="167"/>
        <v>28828.892317135527</v>
      </c>
      <c r="AO78" s="15">
        <f t="shared" si="22"/>
        <v>25125.17289590375</v>
      </c>
      <c r="AP78" s="15">
        <f t="shared" si="23"/>
        <v>4044836.0954055828</v>
      </c>
      <c r="AQ78" s="29"/>
      <c r="AR78" s="14">
        <f t="shared" si="68"/>
        <v>74</v>
      </c>
      <c r="AS78" s="15">
        <f t="shared" si="69"/>
        <v>3537039.1295022774</v>
      </c>
      <c r="AT78" s="15">
        <f t="shared" ref="AT78:AT88" si="187">AT77</f>
        <v>71325.444860262869</v>
      </c>
      <c r="AU78" s="16">
        <f t="shared" si="168"/>
        <v>25054.027167307795</v>
      </c>
      <c r="AV78" s="15">
        <f t="shared" si="26"/>
        <v>46271.417692955074</v>
      </c>
      <c r="AW78" s="15">
        <f t="shared" si="27"/>
        <v>3490767.7118093222</v>
      </c>
      <c r="AX78" s="29"/>
      <c r="AY78" s="14">
        <f t="shared" si="70"/>
        <v>74</v>
      </c>
      <c r="AZ78" s="15">
        <f t="shared" si="71"/>
        <v>4235153.3761126641</v>
      </c>
      <c r="BA78" s="15">
        <f t="shared" si="179"/>
        <v>40261.354173106563</v>
      </c>
      <c r="BB78" s="16">
        <f t="shared" si="29"/>
        <v>29999.00308079804</v>
      </c>
      <c r="BC78" s="15">
        <f t="shared" si="30"/>
        <v>10262.351092308523</v>
      </c>
      <c r="BD78" s="15">
        <f t="shared" si="31"/>
        <v>4224891.0250203554</v>
      </c>
      <c r="BE78" s="27"/>
      <c r="BF78" s="14">
        <f t="shared" si="72"/>
        <v>74</v>
      </c>
      <c r="BG78" s="15">
        <f t="shared" si="73"/>
        <v>3931344.1137383264</v>
      </c>
      <c r="BH78" s="15">
        <f t="shared" si="180"/>
        <v>40261.354173106563</v>
      </c>
      <c r="BI78" s="16">
        <f t="shared" si="33"/>
        <v>27847.02080564648</v>
      </c>
      <c r="BJ78" s="15">
        <f t="shared" si="34"/>
        <v>12414.333367460084</v>
      </c>
      <c r="BK78" s="15">
        <f t="shared" si="35"/>
        <v>3918929.7803708664</v>
      </c>
      <c r="BL78" s="27"/>
      <c r="BM78" s="14">
        <f t="shared" si="74"/>
        <v>74</v>
      </c>
      <c r="BN78" s="15">
        <f t="shared" si="75"/>
        <v>3918201.4010115964</v>
      </c>
      <c r="BO78" s="15">
        <f t="shared" si="181"/>
        <v>40261.354173106563</v>
      </c>
      <c r="BP78" s="16">
        <f t="shared" si="37"/>
        <v>27753.926590498806</v>
      </c>
      <c r="BQ78" s="15">
        <f t="shared" si="38"/>
        <v>12507.427582607757</v>
      </c>
      <c r="BR78" s="15">
        <f t="shared" si="39"/>
        <v>3905693.9734289888</v>
      </c>
      <c r="BS78" s="27"/>
      <c r="BT78" s="14">
        <f t="shared" si="76"/>
        <v>74</v>
      </c>
      <c r="BU78" s="15">
        <f t="shared" si="77"/>
        <v>3614392.1386372568</v>
      </c>
      <c r="BV78" s="15">
        <f t="shared" si="182"/>
        <v>40261.354173106563</v>
      </c>
      <c r="BW78" s="16">
        <f t="shared" si="41"/>
        <v>25601.944315347238</v>
      </c>
      <c r="BX78" s="15">
        <f t="shared" si="42"/>
        <v>14659.409857759325</v>
      </c>
      <c r="BY78" s="15">
        <f t="shared" si="43"/>
        <v>3599732.7287794976</v>
      </c>
      <c r="BZ78" s="27"/>
      <c r="CA78" s="14">
        <f t="shared" si="78"/>
        <v>74</v>
      </c>
      <c r="CB78" s="15">
        <f t="shared" si="79"/>
        <v>3784369.8817007071</v>
      </c>
      <c r="CC78" s="15">
        <f t="shared" si="183"/>
        <v>40261.354173106563</v>
      </c>
      <c r="CD78" s="16">
        <f t="shared" si="45"/>
        <v>26805.953328713342</v>
      </c>
      <c r="CE78" s="15">
        <f t="shared" si="46"/>
        <v>13455.400844393222</v>
      </c>
      <c r="CF78" s="15">
        <f t="shared" si="47"/>
        <v>3770914.4808563138</v>
      </c>
      <c r="CG78" s="33"/>
      <c r="CH78" s="14">
        <f t="shared" si="80"/>
        <v>74</v>
      </c>
      <c r="CI78" s="15">
        <f t="shared" si="81"/>
        <v>3029777.1249143998</v>
      </c>
      <c r="CJ78" s="15">
        <f t="shared" si="184"/>
        <v>40261.354173106563</v>
      </c>
      <c r="CK78" s="16">
        <f t="shared" si="169"/>
        <v>21460.921301476999</v>
      </c>
      <c r="CL78" s="15">
        <f t="shared" si="50"/>
        <v>18800.432871629564</v>
      </c>
      <c r="CM78" s="15">
        <f t="shared" si="51"/>
        <v>3010976.6920427703</v>
      </c>
      <c r="CN78" s="27"/>
      <c r="CO78" s="14">
        <f t="shared" si="82"/>
        <v>74</v>
      </c>
      <c r="CP78" s="15">
        <f t="shared" si="83"/>
        <v>765998.85455548926</v>
      </c>
      <c r="CQ78" s="15">
        <f t="shared" si="185"/>
        <v>40261.354173106563</v>
      </c>
      <c r="CR78" s="16">
        <f t="shared" si="170"/>
        <v>5425.8252197680495</v>
      </c>
      <c r="CS78" s="15">
        <f t="shared" si="54"/>
        <v>34835.528953338515</v>
      </c>
      <c r="CT78" s="15">
        <f t="shared" si="55"/>
        <v>731163.32560215076</v>
      </c>
      <c r="CU78" s="27"/>
      <c r="DB78" s="1"/>
      <c r="DI78" s="1"/>
    </row>
    <row r="79" spans="1:113" ht="15" x14ac:dyDescent="0.25">
      <c r="A79" s="27"/>
      <c r="B79" s="14">
        <f t="shared" si="56"/>
        <v>75</v>
      </c>
      <c r="C79" s="15">
        <f t="shared" si="57"/>
        <v>4530852.2696698494</v>
      </c>
      <c r="D79" s="15">
        <f t="shared" si="0"/>
        <v>40261.354173106563</v>
      </c>
      <c r="E79" s="16">
        <f t="shared" si="1"/>
        <v>32093.536910161431</v>
      </c>
      <c r="F79" s="15">
        <f t="shared" si="2"/>
        <v>8167.8172629451328</v>
      </c>
      <c r="G79" s="15">
        <f t="shared" si="3"/>
        <v>4522684.4524069047</v>
      </c>
      <c r="H79" s="29"/>
      <c r="I79" s="14">
        <f t="shared" si="171"/>
        <v>75</v>
      </c>
      <c r="J79" s="15">
        <f t="shared" si="172"/>
        <v>731163.32560215076</v>
      </c>
      <c r="K79" s="15">
        <f t="shared" si="175"/>
        <v>40261.354173106563</v>
      </c>
      <c r="L79" s="16">
        <f t="shared" si="163"/>
        <v>5179.0735563485678</v>
      </c>
      <c r="M79" s="15">
        <f t="shared" si="164"/>
        <v>35082.280616757998</v>
      </c>
      <c r="N79" s="15">
        <f t="shared" si="165"/>
        <v>696081.04498539271</v>
      </c>
      <c r="O79" s="29"/>
      <c r="P79" s="14">
        <f t="shared" si="60"/>
        <v>75</v>
      </c>
      <c r="Q79" s="15">
        <f t="shared" si="61"/>
        <v>2631007.7976360004</v>
      </c>
      <c r="R79" s="15">
        <f t="shared" si="176"/>
        <v>40261.354173106563</v>
      </c>
      <c r="S79" s="16">
        <f t="shared" si="166"/>
        <v>18636.305233255003</v>
      </c>
      <c r="T79" s="15">
        <f t="shared" si="10"/>
        <v>21625.04893985156</v>
      </c>
      <c r="U79" s="15">
        <f t="shared" si="11"/>
        <v>2609382.7486961489</v>
      </c>
      <c r="V79" s="27"/>
      <c r="W79" s="14">
        <f t="shared" si="62"/>
        <v>75</v>
      </c>
      <c r="X79" s="15">
        <f t="shared" si="63"/>
        <v>3401879.6427507405</v>
      </c>
      <c r="Y79" s="15">
        <f t="shared" si="177"/>
        <v>70261.354173106563</v>
      </c>
      <c r="Z79" s="16">
        <f t="shared" si="13"/>
        <v>24096.647469484411</v>
      </c>
      <c r="AA79" s="15">
        <f t="shared" si="14"/>
        <v>46164.706703622156</v>
      </c>
      <c r="AB79" s="15">
        <f t="shared" si="15"/>
        <v>3355714.9360471182</v>
      </c>
      <c r="AC79" s="27"/>
      <c r="AD79" s="14">
        <f t="shared" si="64"/>
        <v>75</v>
      </c>
      <c r="AE79" s="15">
        <f t="shared" si="65"/>
        <v>2272907.0158316391</v>
      </c>
      <c r="AF79" s="15">
        <f t="shared" si="178"/>
        <v>100261.35417310656</v>
      </c>
      <c r="AG79" s="16">
        <f t="shared" si="17"/>
        <v>16099.758028807444</v>
      </c>
      <c r="AH79" s="15">
        <f t="shared" si="18"/>
        <v>84161.596144299125</v>
      </c>
      <c r="AI79" s="15">
        <f t="shared" si="19"/>
        <v>2188745.41968734</v>
      </c>
      <c r="AJ79" s="29"/>
      <c r="AK79" s="14">
        <f t="shared" si="66"/>
        <v>75</v>
      </c>
      <c r="AL79" s="15">
        <f t="shared" si="67"/>
        <v>4044836.0954055828</v>
      </c>
      <c r="AM79" s="15">
        <f t="shared" si="186"/>
        <v>53954.065213039277</v>
      </c>
      <c r="AN79" s="16">
        <f t="shared" si="167"/>
        <v>28650.922342456211</v>
      </c>
      <c r="AO79" s="15">
        <f t="shared" si="22"/>
        <v>25303.142870583066</v>
      </c>
      <c r="AP79" s="15">
        <f t="shared" si="23"/>
        <v>4019532.9525349997</v>
      </c>
      <c r="AQ79" s="29"/>
      <c r="AR79" s="14">
        <f t="shared" si="68"/>
        <v>75</v>
      </c>
      <c r="AS79" s="15">
        <f t="shared" si="69"/>
        <v>3490767.7118093222</v>
      </c>
      <c r="AT79" s="15">
        <f t="shared" si="187"/>
        <v>71325.444860262869</v>
      </c>
      <c r="AU79" s="16">
        <f t="shared" si="168"/>
        <v>24726.271291982699</v>
      </c>
      <c r="AV79" s="15">
        <f t="shared" si="26"/>
        <v>46599.173568280166</v>
      </c>
      <c r="AW79" s="15">
        <f t="shared" si="27"/>
        <v>3444168.5382410423</v>
      </c>
      <c r="AX79" s="29"/>
      <c r="AY79" s="14">
        <f t="shared" si="70"/>
        <v>75</v>
      </c>
      <c r="AZ79" s="15">
        <f t="shared" si="71"/>
        <v>4224891.0250203554</v>
      </c>
      <c r="BA79" s="15">
        <f t="shared" si="179"/>
        <v>40261.354173106563</v>
      </c>
      <c r="BB79" s="16">
        <f t="shared" si="29"/>
        <v>29926.31142722752</v>
      </c>
      <c r="BC79" s="15">
        <f t="shared" si="30"/>
        <v>10335.042745879044</v>
      </c>
      <c r="BD79" s="15">
        <f t="shared" si="31"/>
        <v>4214555.9822744764</v>
      </c>
      <c r="BE79" s="27"/>
      <c r="BF79" s="14">
        <f t="shared" si="72"/>
        <v>75</v>
      </c>
      <c r="BG79" s="15">
        <f t="shared" si="73"/>
        <v>3918929.7803708664</v>
      </c>
      <c r="BH79" s="15">
        <f t="shared" si="180"/>
        <v>40261.354173106563</v>
      </c>
      <c r="BI79" s="16">
        <f t="shared" si="33"/>
        <v>27759.085944293638</v>
      </c>
      <c r="BJ79" s="15">
        <f t="shared" si="34"/>
        <v>12502.268228812925</v>
      </c>
      <c r="BK79" s="15">
        <f t="shared" si="35"/>
        <v>3906427.5121420533</v>
      </c>
      <c r="BL79" s="27"/>
      <c r="BM79" s="14">
        <f t="shared" si="74"/>
        <v>75</v>
      </c>
      <c r="BN79" s="15">
        <f t="shared" si="75"/>
        <v>3905693.9734289888</v>
      </c>
      <c r="BO79" s="15">
        <f t="shared" si="181"/>
        <v>40261.354173106563</v>
      </c>
      <c r="BP79" s="16">
        <f t="shared" si="37"/>
        <v>27665.332311788668</v>
      </c>
      <c r="BQ79" s="15">
        <f t="shared" si="38"/>
        <v>12596.021861317895</v>
      </c>
      <c r="BR79" s="15">
        <f t="shared" si="39"/>
        <v>3893097.9515676708</v>
      </c>
      <c r="BS79" s="27"/>
      <c r="BT79" s="14">
        <f t="shared" si="76"/>
        <v>75</v>
      </c>
      <c r="BU79" s="15">
        <f t="shared" si="77"/>
        <v>3599732.7287794976</v>
      </c>
      <c r="BV79" s="15">
        <f t="shared" si="182"/>
        <v>40261.354173106563</v>
      </c>
      <c r="BW79" s="16">
        <f t="shared" si="41"/>
        <v>25498.106828854772</v>
      </c>
      <c r="BX79" s="15">
        <f t="shared" si="42"/>
        <v>14763.247344251791</v>
      </c>
      <c r="BY79" s="15">
        <f t="shared" si="43"/>
        <v>3584969.4814352458</v>
      </c>
      <c r="BZ79" s="27"/>
      <c r="CA79" s="14">
        <f t="shared" si="78"/>
        <v>75</v>
      </c>
      <c r="CB79" s="15">
        <f t="shared" si="79"/>
        <v>3770914.4808563138</v>
      </c>
      <c r="CC79" s="15">
        <f t="shared" si="183"/>
        <v>40261.354173106563</v>
      </c>
      <c r="CD79" s="16">
        <f t="shared" si="45"/>
        <v>26710.644239398891</v>
      </c>
      <c r="CE79" s="15">
        <f t="shared" si="46"/>
        <v>13550.709933707672</v>
      </c>
      <c r="CF79" s="15">
        <f t="shared" si="47"/>
        <v>3757363.7709226063</v>
      </c>
      <c r="CG79" s="33"/>
      <c r="CH79" s="14">
        <f t="shared" si="80"/>
        <v>75</v>
      </c>
      <c r="CI79" s="15">
        <f t="shared" si="81"/>
        <v>3010976.6920427703</v>
      </c>
      <c r="CJ79" s="15">
        <f t="shared" si="184"/>
        <v>40261.354173106563</v>
      </c>
      <c r="CK79" s="16">
        <f t="shared" si="169"/>
        <v>21327.751568636289</v>
      </c>
      <c r="CL79" s="15">
        <f t="shared" si="50"/>
        <v>18933.602604470274</v>
      </c>
      <c r="CM79" s="15">
        <f t="shared" si="51"/>
        <v>2992043.0894383001</v>
      </c>
      <c r="CN79" s="27"/>
      <c r="CO79" s="14">
        <f t="shared" si="82"/>
        <v>75</v>
      </c>
      <c r="CP79" s="15">
        <f t="shared" si="83"/>
        <v>731163.32560215076</v>
      </c>
      <c r="CQ79" s="15">
        <f t="shared" si="185"/>
        <v>40261.354173106563</v>
      </c>
      <c r="CR79" s="16">
        <f t="shared" si="170"/>
        <v>5179.0735563485678</v>
      </c>
      <c r="CS79" s="15">
        <f t="shared" si="54"/>
        <v>35082.280616757998</v>
      </c>
      <c r="CT79" s="15">
        <f t="shared" si="55"/>
        <v>696081.04498539271</v>
      </c>
      <c r="CU79" s="27"/>
      <c r="DB79" s="1"/>
      <c r="DI79" s="1"/>
    </row>
    <row r="80" spans="1:113" ht="15" x14ac:dyDescent="0.25">
      <c r="A80" s="27"/>
      <c r="B80" s="14">
        <f t="shared" si="56"/>
        <v>76</v>
      </c>
      <c r="C80" s="15">
        <f t="shared" si="57"/>
        <v>4522684.4524069047</v>
      </c>
      <c r="D80" s="15">
        <f t="shared" si="0"/>
        <v>40261.354173106563</v>
      </c>
      <c r="E80" s="16">
        <f t="shared" si="1"/>
        <v>32035.681537882239</v>
      </c>
      <c r="F80" s="15">
        <f t="shared" si="2"/>
        <v>8225.672635224324</v>
      </c>
      <c r="G80" s="15">
        <f t="shared" si="3"/>
        <v>4514458.77977168</v>
      </c>
      <c r="H80" s="29"/>
      <c r="I80" s="14">
        <f t="shared" si="171"/>
        <v>76</v>
      </c>
      <c r="J80" s="15">
        <f t="shared" si="172"/>
        <v>696081.04498539271</v>
      </c>
      <c r="K80" s="15">
        <f t="shared" si="175"/>
        <v>40261.354173106563</v>
      </c>
      <c r="L80" s="16">
        <f t="shared" si="163"/>
        <v>4930.5740686465315</v>
      </c>
      <c r="M80" s="15">
        <f t="shared" si="164"/>
        <v>35330.780104460035</v>
      </c>
      <c r="N80" s="15">
        <f t="shared" si="165"/>
        <v>660750.26488093263</v>
      </c>
      <c r="O80" s="29"/>
      <c r="P80" s="14">
        <f t="shared" si="60"/>
        <v>76</v>
      </c>
      <c r="Q80" s="15">
        <f t="shared" si="61"/>
        <v>2609382.7486961489</v>
      </c>
      <c r="R80" s="15">
        <f t="shared" si="176"/>
        <v>40261.354173106563</v>
      </c>
      <c r="S80" s="16">
        <f t="shared" si="166"/>
        <v>18483.127803264386</v>
      </c>
      <c r="T80" s="15">
        <f t="shared" si="10"/>
        <v>21778.226369842178</v>
      </c>
      <c r="U80" s="15">
        <f t="shared" si="11"/>
        <v>2587604.5223263069</v>
      </c>
      <c r="V80" s="27"/>
      <c r="W80" s="14">
        <f t="shared" si="62"/>
        <v>76</v>
      </c>
      <c r="X80" s="15">
        <f t="shared" si="63"/>
        <v>3355714.9360471182</v>
      </c>
      <c r="Y80" s="15">
        <f t="shared" si="177"/>
        <v>70261.354173106563</v>
      </c>
      <c r="Z80" s="16">
        <f t="shared" si="13"/>
        <v>23769.64746366709</v>
      </c>
      <c r="AA80" s="15">
        <f t="shared" si="14"/>
        <v>46491.706709439473</v>
      </c>
      <c r="AB80" s="15">
        <f t="shared" si="15"/>
        <v>3309223.2293376788</v>
      </c>
      <c r="AC80" s="27"/>
      <c r="AD80" s="14">
        <f t="shared" si="64"/>
        <v>76</v>
      </c>
      <c r="AE80" s="15">
        <f t="shared" si="65"/>
        <v>2188745.41968734</v>
      </c>
      <c r="AF80" s="15">
        <f t="shared" si="178"/>
        <v>100261.35417310656</v>
      </c>
      <c r="AG80" s="16">
        <f t="shared" si="17"/>
        <v>15503.613389451992</v>
      </c>
      <c r="AH80" s="15">
        <f t="shared" si="18"/>
        <v>84757.740783654575</v>
      </c>
      <c r="AI80" s="15">
        <f t="shared" si="19"/>
        <v>2103987.6789036854</v>
      </c>
      <c r="AJ80" s="29"/>
      <c r="AK80" s="14">
        <f t="shared" si="66"/>
        <v>76</v>
      </c>
      <c r="AL80" s="15">
        <f t="shared" si="67"/>
        <v>4019532.9525349997</v>
      </c>
      <c r="AM80" s="15">
        <f t="shared" si="186"/>
        <v>53954.065213039277</v>
      </c>
      <c r="AN80" s="16">
        <f t="shared" si="167"/>
        <v>28471.691747122917</v>
      </c>
      <c r="AO80" s="15">
        <f t="shared" si="22"/>
        <v>25482.37346591636</v>
      </c>
      <c r="AP80" s="15">
        <f t="shared" si="23"/>
        <v>3994050.5790690836</v>
      </c>
      <c r="AQ80" s="29"/>
      <c r="AR80" s="14">
        <f t="shared" si="68"/>
        <v>76</v>
      </c>
      <c r="AS80" s="15">
        <f t="shared" si="69"/>
        <v>3444168.5382410423</v>
      </c>
      <c r="AT80" s="15">
        <f t="shared" si="187"/>
        <v>71325.444860262869</v>
      </c>
      <c r="AU80" s="16">
        <f t="shared" si="168"/>
        <v>24396.193812540718</v>
      </c>
      <c r="AV80" s="15">
        <f t="shared" si="26"/>
        <v>46929.251047722151</v>
      </c>
      <c r="AW80" s="15">
        <f t="shared" si="27"/>
        <v>3397239.2871933202</v>
      </c>
      <c r="AX80" s="29"/>
      <c r="AY80" s="14">
        <f t="shared" si="70"/>
        <v>76</v>
      </c>
      <c r="AZ80" s="15">
        <f t="shared" si="71"/>
        <v>4214555.9822744764</v>
      </c>
      <c r="BA80" s="15">
        <f t="shared" si="179"/>
        <v>40261.354173106563</v>
      </c>
      <c r="BB80" s="16">
        <f t="shared" si="29"/>
        <v>29853.104874444205</v>
      </c>
      <c r="BC80" s="15">
        <f t="shared" si="30"/>
        <v>10408.249298662358</v>
      </c>
      <c r="BD80" s="15">
        <f t="shared" si="31"/>
        <v>4204147.7329758145</v>
      </c>
      <c r="BE80" s="27"/>
      <c r="BF80" s="14">
        <f t="shared" si="72"/>
        <v>76</v>
      </c>
      <c r="BG80" s="15">
        <f t="shared" si="73"/>
        <v>3906427.5121420533</v>
      </c>
      <c r="BH80" s="15">
        <f t="shared" si="180"/>
        <v>40261.354173106563</v>
      </c>
      <c r="BI80" s="16">
        <f t="shared" si="33"/>
        <v>27670.528211006211</v>
      </c>
      <c r="BJ80" s="15">
        <f t="shared" si="34"/>
        <v>12590.825962100353</v>
      </c>
      <c r="BK80" s="15">
        <f t="shared" si="35"/>
        <v>3893836.6861799532</v>
      </c>
      <c r="BL80" s="27"/>
      <c r="BM80" s="14">
        <f t="shared" si="74"/>
        <v>76</v>
      </c>
      <c r="BN80" s="15">
        <f t="shared" si="75"/>
        <v>3893097.9515676708</v>
      </c>
      <c r="BO80" s="15">
        <f t="shared" si="181"/>
        <v>40261.354173106563</v>
      </c>
      <c r="BP80" s="16">
        <f t="shared" si="37"/>
        <v>27576.110490271003</v>
      </c>
      <c r="BQ80" s="15">
        <f t="shared" si="38"/>
        <v>12685.24368283556</v>
      </c>
      <c r="BR80" s="15">
        <f t="shared" si="39"/>
        <v>3880412.7078848351</v>
      </c>
      <c r="BS80" s="27"/>
      <c r="BT80" s="14">
        <f t="shared" si="76"/>
        <v>76</v>
      </c>
      <c r="BU80" s="15">
        <f t="shared" si="77"/>
        <v>3584969.4814352458</v>
      </c>
      <c r="BV80" s="15">
        <f t="shared" si="182"/>
        <v>40261.354173106563</v>
      </c>
      <c r="BW80" s="16">
        <f t="shared" si="41"/>
        <v>25393.533826832991</v>
      </c>
      <c r="BX80" s="15">
        <f t="shared" si="42"/>
        <v>14867.820346273573</v>
      </c>
      <c r="BY80" s="15">
        <f t="shared" si="43"/>
        <v>3570101.6610889724</v>
      </c>
      <c r="BZ80" s="27"/>
      <c r="CA80" s="14">
        <f t="shared" si="78"/>
        <v>76</v>
      </c>
      <c r="CB80" s="15">
        <f t="shared" si="79"/>
        <v>3757363.7709226063</v>
      </c>
      <c r="CC80" s="15">
        <f t="shared" si="183"/>
        <v>40261.354173106563</v>
      </c>
      <c r="CD80" s="16">
        <f t="shared" si="45"/>
        <v>26614.660044035129</v>
      </c>
      <c r="CE80" s="15">
        <f t="shared" si="46"/>
        <v>13646.694129071435</v>
      </c>
      <c r="CF80" s="15">
        <f t="shared" si="47"/>
        <v>3743717.0767935347</v>
      </c>
      <c r="CG80" s="33"/>
      <c r="CH80" s="14">
        <f t="shared" si="80"/>
        <v>76</v>
      </c>
      <c r="CI80" s="15">
        <f t="shared" si="81"/>
        <v>2992043.0894383001</v>
      </c>
      <c r="CJ80" s="15">
        <f t="shared" si="184"/>
        <v>40261.354173106563</v>
      </c>
      <c r="CK80" s="16">
        <f t="shared" si="169"/>
        <v>21193.638550187959</v>
      </c>
      <c r="CL80" s="15">
        <f t="shared" si="50"/>
        <v>19067.715622918604</v>
      </c>
      <c r="CM80" s="15">
        <f t="shared" si="51"/>
        <v>2972975.3738153814</v>
      </c>
      <c r="CN80" s="27"/>
      <c r="CO80" s="14">
        <f t="shared" si="82"/>
        <v>76</v>
      </c>
      <c r="CP80" s="15">
        <f t="shared" si="83"/>
        <v>696081.04498539271</v>
      </c>
      <c r="CQ80" s="15">
        <f t="shared" si="185"/>
        <v>40261.354173106563</v>
      </c>
      <c r="CR80" s="16">
        <f t="shared" si="170"/>
        <v>4930.5740686465315</v>
      </c>
      <c r="CS80" s="15">
        <f t="shared" si="54"/>
        <v>35330.780104460035</v>
      </c>
      <c r="CT80" s="15">
        <f t="shared" si="55"/>
        <v>660750.26488093263</v>
      </c>
      <c r="CU80" s="27"/>
      <c r="DB80" s="1"/>
      <c r="DI80" s="1"/>
    </row>
    <row r="81" spans="1:113" ht="15" x14ac:dyDescent="0.25">
      <c r="A81" s="27"/>
      <c r="B81" s="14">
        <f t="shared" si="56"/>
        <v>77</v>
      </c>
      <c r="C81" s="15">
        <f t="shared" si="57"/>
        <v>4514458.77977168</v>
      </c>
      <c r="D81" s="15">
        <f t="shared" si="0"/>
        <v>40261.354173106563</v>
      </c>
      <c r="E81" s="16">
        <f t="shared" si="1"/>
        <v>31977.416356716069</v>
      </c>
      <c r="F81" s="15">
        <f t="shared" si="2"/>
        <v>8283.9378163904948</v>
      </c>
      <c r="G81" s="15">
        <f t="shared" si="3"/>
        <v>4506174.8419552892</v>
      </c>
      <c r="H81" s="29"/>
      <c r="I81" s="14">
        <f t="shared" si="171"/>
        <v>77</v>
      </c>
      <c r="J81" s="15">
        <f t="shared" si="172"/>
        <v>660750.26488093263</v>
      </c>
      <c r="K81" s="15">
        <f t="shared" si="175"/>
        <v>40261.354173106563</v>
      </c>
      <c r="L81" s="16">
        <f t="shared" si="163"/>
        <v>4680.3143762399395</v>
      </c>
      <c r="M81" s="15">
        <f t="shared" si="164"/>
        <v>35581.039796866622</v>
      </c>
      <c r="N81" s="15">
        <f t="shared" si="165"/>
        <v>625169.22508406604</v>
      </c>
      <c r="O81" s="29"/>
      <c r="P81" s="14">
        <f t="shared" si="60"/>
        <v>77</v>
      </c>
      <c r="Q81" s="15">
        <f t="shared" si="61"/>
        <v>2587604.5223263069</v>
      </c>
      <c r="R81" s="15">
        <f t="shared" si="176"/>
        <v>40261.354173106563</v>
      </c>
      <c r="S81" s="16">
        <f t="shared" si="166"/>
        <v>18328.865366478007</v>
      </c>
      <c r="T81" s="15">
        <f t="shared" si="10"/>
        <v>21932.488806628557</v>
      </c>
      <c r="U81" s="15">
        <f t="shared" si="11"/>
        <v>2565672.0335196783</v>
      </c>
      <c r="V81" s="27"/>
      <c r="W81" s="14">
        <f t="shared" si="62"/>
        <v>77</v>
      </c>
      <c r="X81" s="15">
        <f t="shared" si="63"/>
        <v>3309223.2293376788</v>
      </c>
      <c r="Y81" s="15">
        <f t="shared" si="177"/>
        <v>70261.354173106563</v>
      </c>
      <c r="Z81" s="16">
        <f t="shared" si="13"/>
        <v>23440.331207808558</v>
      </c>
      <c r="AA81" s="15">
        <f t="shared" si="14"/>
        <v>46821.022965298005</v>
      </c>
      <c r="AB81" s="15">
        <f t="shared" si="15"/>
        <v>3262402.2063723807</v>
      </c>
      <c r="AC81" s="27"/>
      <c r="AD81" s="14">
        <f t="shared" si="64"/>
        <v>77</v>
      </c>
      <c r="AE81" s="15">
        <f t="shared" si="65"/>
        <v>2103987.6789036854</v>
      </c>
      <c r="AF81" s="15">
        <f t="shared" si="178"/>
        <v>100261.35417310656</v>
      </c>
      <c r="AG81" s="16">
        <f t="shared" si="17"/>
        <v>14903.246058901104</v>
      </c>
      <c r="AH81" s="15">
        <f t="shared" si="18"/>
        <v>85358.108114205461</v>
      </c>
      <c r="AI81" s="15">
        <f t="shared" si="19"/>
        <v>2018629.5707894799</v>
      </c>
      <c r="AJ81" s="29"/>
      <c r="AK81" s="14">
        <f t="shared" si="66"/>
        <v>77</v>
      </c>
      <c r="AL81" s="15">
        <f t="shared" si="67"/>
        <v>3994050.5790690836</v>
      </c>
      <c r="AM81" s="15">
        <f t="shared" si="186"/>
        <v>53954.065213039277</v>
      </c>
      <c r="AN81" s="16">
        <f t="shared" si="167"/>
        <v>28291.191601739338</v>
      </c>
      <c r="AO81" s="15">
        <f t="shared" si="22"/>
        <v>25662.87361129994</v>
      </c>
      <c r="AP81" s="15">
        <f t="shared" si="23"/>
        <v>3968387.7054577838</v>
      </c>
      <c r="AQ81" s="29"/>
      <c r="AR81" s="14">
        <f t="shared" si="68"/>
        <v>77</v>
      </c>
      <c r="AS81" s="15">
        <f t="shared" si="69"/>
        <v>3397239.2871933202</v>
      </c>
      <c r="AT81" s="15">
        <f t="shared" si="187"/>
        <v>71325.444860262869</v>
      </c>
      <c r="AU81" s="16">
        <f t="shared" si="168"/>
        <v>24063.778284286018</v>
      </c>
      <c r="AV81" s="15">
        <f t="shared" si="26"/>
        <v>47261.666575976851</v>
      </c>
      <c r="AW81" s="15">
        <f t="shared" si="27"/>
        <v>3349977.6206173436</v>
      </c>
      <c r="AX81" s="29"/>
      <c r="AY81" s="14">
        <f t="shared" si="70"/>
        <v>77</v>
      </c>
      <c r="AZ81" s="15">
        <f t="shared" si="71"/>
        <v>4204147.7329758145</v>
      </c>
      <c r="BA81" s="15">
        <f t="shared" si="179"/>
        <v>40261.354173106563</v>
      </c>
      <c r="BB81" s="16">
        <f t="shared" si="29"/>
        <v>29779.37977524535</v>
      </c>
      <c r="BC81" s="15">
        <f t="shared" si="30"/>
        <v>10481.974397861213</v>
      </c>
      <c r="BD81" s="15">
        <f t="shared" si="31"/>
        <v>4193665.7585779531</v>
      </c>
      <c r="BE81" s="27"/>
      <c r="BF81" s="14">
        <f t="shared" si="72"/>
        <v>77</v>
      </c>
      <c r="BG81" s="15">
        <f t="shared" si="73"/>
        <v>3893836.6861799532</v>
      </c>
      <c r="BH81" s="15">
        <f t="shared" si="180"/>
        <v>40261.354173106563</v>
      </c>
      <c r="BI81" s="16">
        <f t="shared" si="33"/>
        <v>27581.343193774668</v>
      </c>
      <c r="BJ81" s="15">
        <f t="shared" si="34"/>
        <v>12680.010979331895</v>
      </c>
      <c r="BK81" s="15">
        <f t="shared" si="35"/>
        <v>3881156.6752006211</v>
      </c>
      <c r="BL81" s="27"/>
      <c r="BM81" s="14">
        <f t="shared" si="74"/>
        <v>77</v>
      </c>
      <c r="BN81" s="15">
        <f t="shared" si="75"/>
        <v>3880412.7078848351</v>
      </c>
      <c r="BO81" s="15">
        <f t="shared" si="181"/>
        <v>40261.354173106563</v>
      </c>
      <c r="BP81" s="16">
        <f t="shared" si="37"/>
        <v>27486.256680850915</v>
      </c>
      <c r="BQ81" s="15">
        <f t="shared" si="38"/>
        <v>12775.097492255649</v>
      </c>
      <c r="BR81" s="15">
        <f t="shared" si="39"/>
        <v>3867637.6103925793</v>
      </c>
      <c r="BS81" s="27"/>
      <c r="BT81" s="14">
        <f t="shared" si="76"/>
        <v>77</v>
      </c>
      <c r="BU81" s="15">
        <f t="shared" si="77"/>
        <v>3570101.6610889724</v>
      </c>
      <c r="BV81" s="15">
        <f t="shared" si="182"/>
        <v>40261.354173106563</v>
      </c>
      <c r="BW81" s="16">
        <f t="shared" si="41"/>
        <v>25288.220099380222</v>
      </c>
      <c r="BX81" s="15">
        <f t="shared" si="42"/>
        <v>14973.134073726342</v>
      </c>
      <c r="BY81" s="15">
        <f t="shared" si="43"/>
        <v>3555128.527015246</v>
      </c>
      <c r="BZ81" s="27"/>
      <c r="CA81" s="14">
        <f t="shared" si="78"/>
        <v>77</v>
      </c>
      <c r="CB81" s="15">
        <f t="shared" si="79"/>
        <v>3743717.0767935347</v>
      </c>
      <c r="CC81" s="15">
        <f t="shared" si="183"/>
        <v>40261.354173106563</v>
      </c>
      <c r="CD81" s="16">
        <f t="shared" si="45"/>
        <v>26517.995960620872</v>
      </c>
      <c r="CE81" s="15">
        <f t="shared" si="46"/>
        <v>13743.358212485691</v>
      </c>
      <c r="CF81" s="15">
        <f t="shared" si="47"/>
        <v>3729973.7185810488</v>
      </c>
      <c r="CG81" s="33"/>
      <c r="CH81" s="14">
        <f t="shared" si="80"/>
        <v>77</v>
      </c>
      <c r="CI81" s="15">
        <f t="shared" si="81"/>
        <v>2972975.3738153814</v>
      </c>
      <c r="CJ81" s="15">
        <f t="shared" si="184"/>
        <v>40261.354173106563</v>
      </c>
      <c r="CK81" s="16">
        <f t="shared" si="169"/>
        <v>21058.575564525618</v>
      </c>
      <c r="CL81" s="15">
        <f t="shared" si="50"/>
        <v>19202.778608580946</v>
      </c>
      <c r="CM81" s="15">
        <f t="shared" si="51"/>
        <v>2953772.5952068004</v>
      </c>
      <c r="CN81" s="27"/>
      <c r="CO81" s="14">
        <f t="shared" si="82"/>
        <v>77</v>
      </c>
      <c r="CP81" s="15">
        <f t="shared" si="83"/>
        <v>660750.26488093263</v>
      </c>
      <c r="CQ81" s="15">
        <f t="shared" si="185"/>
        <v>40261.354173106563</v>
      </c>
      <c r="CR81" s="16">
        <f t="shared" si="170"/>
        <v>4680.3143762399395</v>
      </c>
      <c r="CS81" s="15">
        <f t="shared" si="54"/>
        <v>35581.039796866622</v>
      </c>
      <c r="CT81" s="15">
        <f t="shared" si="55"/>
        <v>625169.22508406604</v>
      </c>
      <c r="CU81" s="27"/>
      <c r="DB81" s="1"/>
      <c r="DI81" s="1"/>
    </row>
    <row r="82" spans="1:113" ht="15" x14ac:dyDescent="0.25">
      <c r="A82" s="27"/>
      <c r="B82" s="14">
        <f t="shared" si="56"/>
        <v>78</v>
      </c>
      <c r="C82" s="15">
        <f t="shared" si="57"/>
        <v>4506174.8419552892</v>
      </c>
      <c r="D82" s="15">
        <f t="shared" si="0"/>
        <v>40261.354173106563</v>
      </c>
      <c r="E82" s="16">
        <f t="shared" si="1"/>
        <v>31918.738463849964</v>
      </c>
      <c r="F82" s="15">
        <f t="shared" si="2"/>
        <v>8342.6157092565991</v>
      </c>
      <c r="G82" s="15">
        <f t="shared" si="3"/>
        <v>4497832.2262460329</v>
      </c>
      <c r="H82" s="29"/>
      <c r="I82" s="14">
        <f t="shared" si="171"/>
        <v>78</v>
      </c>
      <c r="J82" s="15">
        <f t="shared" si="172"/>
        <v>625169.22508406604</v>
      </c>
      <c r="K82" s="15">
        <f t="shared" si="175"/>
        <v>40261.354173106563</v>
      </c>
      <c r="L82" s="16">
        <f t="shared" si="163"/>
        <v>4428.2820110121347</v>
      </c>
      <c r="M82" s="15">
        <f t="shared" si="164"/>
        <v>35833.072162094431</v>
      </c>
      <c r="N82" s="15">
        <f t="shared" si="165"/>
        <v>589336.15292197163</v>
      </c>
      <c r="O82" s="29"/>
      <c r="P82" s="14">
        <f t="shared" si="60"/>
        <v>78</v>
      </c>
      <c r="Q82" s="15">
        <f t="shared" si="61"/>
        <v>2565672.0335196783</v>
      </c>
      <c r="R82" s="15">
        <f t="shared" si="176"/>
        <v>40261.354173106563</v>
      </c>
      <c r="S82" s="16">
        <f t="shared" si="166"/>
        <v>18173.510237431055</v>
      </c>
      <c r="T82" s="15">
        <f t="shared" si="10"/>
        <v>22087.843935675508</v>
      </c>
      <c r="U82" s="15">
        <f t="shared" si="11"/>
        <v>2543584.1895840028</v>
      </c>
      <c r="V82" s="27"/>
      <c r="W82" s="14">
        <f t="shared" si="62"/>
        <v>78</v>
      </c>
      <c r="X82" s="15">
        <f t="shared" si="63"/>
        <v>3262402.2063723807</v>
      </c>
      <c r="Y82" s="15">
        <f t="shared" si="177"/>
        <v>70261.354173106563</v>
      </c>
      <c r="Z82" s="16">
        <f t="shared" si="13"/>
        <v>23108.682295137696</v>
      </c>
      <c r="AA82" s="15">
        <f t="shared" si="14"/>
        <v>47152.671877968867</v>
      </c>
      <c r="AB82" s="15">
        <f t="shared" si="15"/>
        <v>3215249.5344944117</v>
      </c>
      <c r="AC82" s="27"/>
      <c r="AD82" s="14">
        <f t="shared" si="64"/>
        <v>78</v>
      </c>
      <c r="AE82" s="15">
        <f t="shared" si="65"/>
        <v>2018629.5707894799</v>
      </c>
      <c r="AF82" s="15">
        <f t="shared" si="178"/>
        <v>100261.35417310656</v>
      </c>
      <c r="AG82" s="16">
        <f t="shared" si="17"/>
        <v>14298.626126425484</v>
      </c>
      <c r="AH82" s="15">
        <f t="shared" si="18"/>
        <v>85962.728046681077</v>
      </c>
      <c r="AI82" s="15">
        <f t="shared" si="19"/>
        <v>1932666.8427427988</v>
      </c>
      <c r="AJ82" s="29"/>
      <c r="AK82" s="14">
        <f t="shared" si="66"/>
        <v>78</v>
      </c>
      <c r="AL82" s="15">
        <f t="shared" si="67"/>
        <v>3968387.7054577838</v>
      </c>
      <c r="AM82" s="15">
        <f t="shared" si="186"/>
        <v>53954.065213039277</v>
      </c>
      <c r="AN82" s="16">
        <f t="shared" si="167"/>
        <v>28109.4129136593</v>
      </c>
      <c r="AO82" s="15">
        <f t="shared" si="22"/>
        <v>25844.652299379977</v>
      </c>
      <c r="AP82" s="15">
        <f t="shared" si="23"/>
        <v>3942543.0531584038</v>
      </c>
      <c r="AQ82" s="29"/>
      <c r="AR82" s="14">
        <f t="shared" si="68"/>
        <v>78</v>
      </c>
      <c r="AS82" s="15">
        <f t="shared" si="69"/>
        <v>3349977.6206173436</v>
      </c>
      <c r="AT82" s="15">
        <f t="shared" si="187"/>
        <v>71325.444860262869</v>
      </c>
      <c r="AU82" s="16">
        <f t="shared" si="168"/>
        <v>23729.008146039516</v>
      </c>
      <c r="AV82" s="15">
        <f t="shared" si="26"/>
        <v>47596.436714223353</v>
      </c>
      <c r="AW82" s="15">
        <f t="shared" si="27"/>
        <v>3302381.1839031205</v>
      </c>
      <c r="AX82" s="29"/>
      <c r="AY82" s="14">
        <f t="shared" si="70"/>
        <v>78</v>
      </c>
      <c r="AZ82" s="15">
        <f t="shared" si="71"/>
        <v>4193665.7585779531</v>
      </c>
      <c r="BA82" s="15">
        <f t="shared" si="179"/>
        <v>40261.354173106563</v>
      </c>
      <c r="BB82" s="16">
        <f t="shared" si="29"/>
        <v>29705.132456593838</v>
      </c>
      <c r="BC82" s="15">
        <f t="shared" si="30"/>
        <v>10556.221716512726</v>
      </c>
      <c r="BD82" s="15">
        <f t="shared" si="31"/>
        <v>4183109.5368614402</v>
      </c>
      <c r="BE82" s="27"/>
      <c r="BF82" s="14">
        <f t="shared" si="72"/>
        <v>78</v>
      </c>
      <c r="BG82" s="15">
        <f t="shared" si="73"/>
        <v>3881156.6752006211</v>
      </c>
      <c r="BH82" s="15">
        <f t="shared" si="180"/>
        <v>40261.354173106563</v>
      </c>
      <c r="BI82" s="16">
        <f t="shared" si="33"/>
        <v>27491.526449337733</v>
      </c>
      <c r="BJ82" s="15">
        <f t="shared" si="34"/>
        <v>12769.827723768831</v>
      </c>
      <c r="BK82" s="15">
        <f t="shared" si="35"/>
        <v>3868386.8474768521</v>
      </c>
      <c r="BL82" s="27"/>
      <c r="BM82" s="14">
        <f t="shared" si="74"/>
        <v>78</v>
      </c>
      <c r="BN82" s="15">
        <f t="shared" si="75"/>
        <v>3867637.6103925793</v>
      </c>
      <c r="BO82" s="15">
        <f>IF(BN82="","",-PMT(BN$2/1200,BR$2,BP$2))+$BO$5</f>
        <v>80522.708346213127</v>
      </c>
      <c r="BP82" s="16">
        <f t="shared" si="37"/>
        <v>27395.766406947438</v>
      </c>
      <c r="BQ82" s="15">
        <f t="shared" si="38"/>
        <v>53126.941939265686</v>
      </c>
      <c r="BR82" s="15">
        <f t="shared" si="39"/>
        <v>3814510.6684533139</v>
      </c>
      <c r="BS82" s="27"/>
      <c r="BT82" s="14">
        <f t="shared" si="76"/>
        <v>78</v>
      </c>
      <c r="BU82" s="15">
        <f t="shared" si="77"/>
        <v>3555128.527015246</v>
      </c>
      <c r="BV82" s="15">
        <f>IF(BU82="","",-PMT(BU$2/1200,BY$2,BW$2))+$BV$5</f>
        <v>80522.708346213127</v>
      </c>
      <c r="BW82" s="16">
        <f t="shared" si="41"/>
        <v>25182.160399691325</v>
      </c>
      <c r="BX82" s="15">
        <f t="shared" si="42"/>
        <v>55340.547946521801</v>
      </c>
      <c r="BY82" s="15">
        <f t="shared" si="43"/>
        <v>3499787.979068724</v>
      </c>
      <c r="BZ82" s="27"/>
      <c r="CA82" s="14">
        <f t="shared" si="78"/>
        <v>78</v>
      </c>
      <c r="CB82" s="15">
        <f t="shared" si="79"/>
        <v>3729973.7185810488</v>
      </c>
      <c r="CC82" s="15">
        <f t="shared" si="183"/>
        <v>40261.354173106563</v>
      </c>
      <c r="CD82" s="16">
        <f t="shared" si="45"/>
        <v>26420.647173282428</v>
      </c>
      <c r="CE82" s="15">
        <f t="shared" si="46"/>
        <v>13840.706999824135</v>
      </c>
      <c r="CF82" s="15">
        <f t="shared" si="47"/>
        <v>3716133.0115812249</v>
      </c>
      <c r="CG82" s="33"/>
      <c r="CH82" s="14">
        <f t="shared" si="80"/>
        <v>78</v>
      </c>
      <c r="CI82" s="15">
        <f t="shared" si="81"/>
        <v>2953772.5952068004</v>
      </c>
      <c r="CJ82" s="15">
        <f t="shared" si="184"/>
        <v>40261.354173106563</v>
      </c>
      <c r="CK82" s="16">
        <f t="shared" si="169"/>
        <v>20922.555882714834</v>
      </c>
      <c r="CL82" s="15">
        <f t="shared" si="50"/>
        <v>19338.798290391729</v>
      </c>
      <c r="CM82" s="15">
        <f t="shared" si="51"/>
        <v>2934433.7969164085</v>
      </c>
      <c r="CN82" s="27"/>
      <c r="CO82" s="14">
        <f t="shared" si="82"/>
        <v>78</v>
      </c>
      <c r="CP82" s="15">
        <f t="shared" si="83"/>
        <v>625169.22508406604</v>
      </c>
      <c r="CQ82" s="15">
        <f t="shared" si="185"/>
        <v>40261.354173106563</v>
      </c>
      <c r="CR82" s="16">
        <f t="shared" si="170"/>
        <v>4428.2820110121347</v>
      </c>
      <c r="CS82" s="15">
        <f t="shared" si="54"/>
        <v>35833.072162094431</v>
      </c>
      <c r="CT82" s="15">
        <f t="shared" si="55"/>
        <v>589336.15292197163</v>
      </c>
      <c r="CU82" s="27"/>
      <c r="DB82" s="1"/>
      <c r="DI82" s="1"/>
    </row>
    <row r="83" spans="1:113" ht="15" x14ac:dyDescent="0.25">
      <c r="A83" s="27"/>
      <c r="B83" s="14">
        <f t="shared" si="56"/>
        <v>79</v>
      </c>
      <c r="C83" s="15">
        <f t="shared" si="57"/>
        <v>4497832.2262460329</v>
      </c>
      <c r="D83" s="15">
        <f t="shared" si="0"/>
        <v>40261.354173106563</v>
      </c>
      <c r="E83" s="16">
        <f t="shared" si="1"/>
        <v>31859.644935909397</v>
      </c>
      <c r="F83" s="15">
        <f t="shared" si="2"/>
        <v>8401.7092371971667</v>
      </c>
      <c r="G83" s="15">
        <f t="shared" si="3"/>
        <v>4489430.5170088354</v>
      </c>
      <c r="H83" s="29"/>
      <c r="I83" s="14">
        <f t="shared" si="171"/>
        <v>79</v>
      </c>
      <c r="J83" s="15">
        <f t="shared" si="172"/>
        <v>589336.15292197163</v>
      </c>
      <c r="K83" s="15">
        <f t="shared" si="175"/>
        <v>40261.354173106563</v>
      </c>
      <c r="L83" s="16">
        <f t="shared" si="163"/>
        <v>4174.4644165306318</v>
      </c>
      <c r="M83" s="15">
        <f t="shared" si="164"/>
        <v>36086.889756575933</v>
      </c>
      <c r="N83" s="15">
        <f t="shared" si="165"/>
        <v>553249.26316539571</v>
      </c>
      <c r="O83" s="29"/>
      <c r="P83" s="14">
        <f t="shared" si="60"/>
        <v>79</v>
      </c>
      <c r="Q83" s="15">
        <f t="shared" si="61"/>
        <v>2543584.1895840028</v>
      </c>
      <c r="R83" s="15">
        <f t="shared" si="176"/>
        <v>40261.354173106563</v>
      </c>
      <c r="S83" s="16">
        <f t="shared" si="166"/>
        <v>18017.054676220021</v>
      </c>
      <c r="T83" s="15">
        <f t="shared" si="10"/>
        <v>22244.299496886542</v>
      </c>
      <c r="U83" s="15">
        <f t="shared" si="11"/>
        <v>2521339.8900871165</v>
      </c>
      <c r="V83" s="27"/>
      <c r="W83" s="14">
        <f t="shared" si="62"/>
        <v>79</v>
      </c>
      <c r="X83" s="15">
        <f t="shared" si="63"/>
        <v>3215249.5344944117</v>
      </c>
      <c r="Y83" s="15">
        <f t="shared" si="177"/>
        <v>70261.354173106563</v>
      </c>
      <c r="Z83" s="16">
        <f t="shared" si="13"/>
        <v>22774.684202668752</v>
      </c>
      <c r="AA83" s="15">
        <f t="shared" si="14"/>
        <v>47486.669970437812</v>
      </c>
      <c r="AB83" s="15">
        <f t="shared" si="15"/>
        <v>3167762.8645239738</v>
      </c>
      <c r="AC83" s="27"/>
      <c r="AD83" s="14">
        <f t="shared" si="64"/>
        <v>79</v>
      </c>
      <c r="AE83" s="15">
        <f t="shared" si="65"/>
        <v>1932666.8427427988</v>
      </c>
      <c r="AF83" s="15">
        <f t="shared" si="178"/>
        <v>100261.35417310656</v>
      </c>
      <c r="AG83" s="16">
        <f t="shared" si="17"/>
        <v>13689.72346942816</v>
      </c>
      <c r="AH83" s="15">
        <f t="shared" si="18"/>
        <v>86571.630703678398</v>
      </c>
      <c r="AI83" s="15">
        <f t="shared" si="19"/>
        <v>1846095.2120391205</v>
      </c>
      <c r="AJ83" s="29"/>
      <c r="AK83" s="14">
        <f t="shared" si="66"/>
        <v>79</v>
      </c>
      <c r="AL83" s="15">
        <f t="shared" si="67"/>
        <v>3942543.0531584038</v>
      </c>
      <c r="AM83" s="15">
        <f t="shared" si="186"/>
        <v>53954.065213039277</v>
      </c>
      <c r="AN83" s="16">
        <f t="shared" si="167"/>
        <v>27926.346626538692</v>
      </c>
      <c r="AO83" s="15">
        <f t="shared" si="22"/>
        <v>26027.718586500585</v>
      </c>
      <c r="AP83" s="15">
        <f t="shared" si="23"/>
        <v>3916515.3345719031</v>
      </c>
      <c r="AQ83" s="29"/>
      <c r="AR83" s="14">
        <f t="shared" si="68"/>
        <v>79</v>
      </c>
      <c r="AS83" s="15">
        <f t="shared" si="69"/>
        <v>3302381.1839031205</v>
      </c>
      <c r="AT83" s="15">
        <f t="shared" si="187"/>
        <v>71325.444860262869</v>
      </c>
      <c r="AU83" s="16">
        <f t="shared" si="168"/>
        <v>23391.86671931377</v>
      </c>
      <c r="AV83" s="15">
        <f t="shared" si="26"/>
        <v>47933.578140949103</v>
      </c>
      <c r="AW83" s="15">
        <f t="shared" si="27"/>
        <v>3254447.6057621716</v>
      </c>
      <c r="AX83" s="29"/>
      <c r="AY83" s="14">
        <f t="shared" si="70"/>
        <v>79</v>
      </c>
      <c r="AZ83" s="15">
        <f t="shared" si="71"/>
        <v>4183109.5368614402</v>
      </c>
      <c r="BA83" s="15">
        <f t="shared" si="179"/>
        <v>40261.354173106563</v>
      </c>
      <c r="BB83" s="16">
        <f t="shared" si="29"/>
        <v>29630.359219435199</v>
      </c>
      <c r="BC83" s="15">
        <f t="shared" si="30"/>
        <v>10630.994953671365</v>
      </c>
      <c r="BD83" s="15">
        <f t="shared" si="31"/>
        <v>4172478.5419077687</v>
      </c>
      <c r="BE83" s="27"/>
      <c r="BF83" s="14">
        <f t="shared" si="72"/>
        <v>79</v>
      </c>
      <c r="BG83" s="15">
        <f t="shared" si="73"/>
        <v>3868386.8474768521</v>
      </c>
      <c r="BH83" s="15">
        <f t="shared" si="180"/>
        <v>40261.354173106563</v>
      </c>
      <c r="BI83" s="16">
        <f t="shared" si="33"/>
        <v>27401.073502961037</v>
      </c>
      <c r="BJ83" s="15">
        <f t="shared" si="34"/>
        <v>12860.280670145527</v>
      </c>
      <c r="BK83" s="15">
        <f t="shared" si="35"/>
        <v>3855526.5668067066</v>
      </c>
      <c r="BL83" s="27"/>
      <c r="BM83" s="14">
        <f t="shared" si="74"/>
        <v>79</v>
      </c>
      <c r="BN83" s="15">
        <f t="shared" si="75"/>
        <v>3814510.6684533139</v>
      </c>
      <c r="BO83" s="15">
        <f t="shared" ref="BO83:BO87" si="188">IF(BN83="","",-PMT(BN$2/1200,BR$2,BP$2))</f>
        <v>40261.354173106563</v>
      </c>
      <c r="BP83" s="16">
        <f t="shared" si="37"/>
        <v>27019.450568210974</v>
      </c>
      <c r="BQ83" s="15">
        <f t="shared" si="38"/>
        <v>13241.90360489559</v>
      </c>
      <c r="BR83" s="15">
        <f t="shared" si="39"/>
        <v>3801268.7648484181</v>
      </c>
      <c r="BS83" s="27"/>
      <c r="BT83" s="14">
        <f t="shared" si="76"/>
        <v>79</v>
      </c>
      <c r="BU83" s="15">
        <f t="shared" si="77"/>
        <v>3499787.979068724</v>
      </c>
      <c r="BV83" s="15">
        <f t="shared" ref="BV83:BV87" si="189">IF(BU83="","",-PMT(BU$2/1200,BY$2,BW$2))</f>
        <v>40261.354173106563</v>
      </c>
      <c r="BW83" s="16">
        <f t="shared" si="41"/>
        <v>24790.164851736798</v>
      </c>
      <c r="BX83" s="15">
        <f t="shared" si="42"/>
        <v>15471.189321369766</v>
      </c>
      <c r="BY83" s="15">
        <f t="shared" si="43"/>
        <v>3484316.7897473541</v>
      </c>
      <c r="BZ83" s="27"/>
      <c r="CA83" s="14">
        <f t="shared" si="78"/>
        <v>79</v>
      </c>
      <c r="CB83" s="15">
        <f t="shared" si="79"/>
        <v>3716133.0115812249</v>
      </c>
      <c r="CC83" s="15">
        <f t="shared" si="183"/>
        <v>40261.354173106563</v>
      </c>
      <c r="CD83" s="16">
        <f t="shared" si="45"/>
        <v>26322.608832033678</v>
      </c>
      <c r="CE83" s="15">
        <f t="shared" si="46"/>
        <v>13938.745341072885</v>
      </c>
      <c r="CF83" s="15">
        <f t="shared" si="47"/>
        <v>3702194.2662401521</v>
      </c>
      <c r="CG83" s="33"/>
      <c r="CH83" s="14">
        <f t="shared" si="80"/>
        <v>79</v>
      </c>
      <c r="CI83" s="15">
        <f t="shared" si="81"/>
        <v>2934433.7969164085</v>
      </c>
      <c r="CJ83" s="15">
        <f t="shared" si="184"/>
        <v>40261.354173106563</v>
      </c>
      <c r="CK83" s="16">
        <f t="shared" si="169"/>
        <v>20785.572728157895</v>
      </c>
      <c r="CL83" s="15">
        <f t="shared" si="50"/>
        <v>19475.781444948669</v>
      </c>
      <c r="CM83" s="15">
        <f t="shared" si="51"/>
        <v>2914958.0154714598</v>
      </c>
      <c r="CN83" s="27"/>
      <c r="CO83" s="14">
        <f t="shared" si="82"/>
        <v>79</v>
      </c>
      <c r="CP83" s="15">
        <f t="shared" si="83"/>
        <v>589336.15292197163</v>
      </c>
      <c r="CQ83" s="15">
        <f t="shared" si="185"/>
        <v>40261.354173106563</v>
      </c>
      <c r="CR83" s="16">
        <f t="shared" si="170"/>
        <v>4174.4644165306318</v>
      </c>
      <c r="CS83" s="15">
        <f t="shared" si="54"/>
        <v>36086.889756575933</v>
      </c>
      <c r="CT83" s="15">
        <f t="shared" si="55"/>
        <v>553249.26316539571</v>
      </c>
      <c r="CU83" s="27"/>
      <c r="DB83" s="1"/>
      <c r="DI83" s="1"/>
    </row>
    <row r="84" spans="1:113" ht="15" x14ac:dyDescent="0.25">
      <c r="A84" s="27"/>
      <c r="B84" s="14">
        <f t="shared" si="56"/>
        <v>80</v>
      </c>
      <c r="C84" s="15">
        <f t="shared" si="57"/>
        <v>4489430.5170088354</v>
      </c>
      <c r="D84" s="15">
        <f t="shared" si="0"/>
        <v>40261.354173106563</v>
      </c>
      <c r="E84" s="16">
        <f t="shared" si="1"/>
        <v>31800.132828812588</v>
      </c>
      <c r="F84" s="15">
        <f t="shared" si="2"/>
        <v>8461.2213442939756</v>
      </c>
      <c r="G84" s="15">
        <f t="shared" si="3"/>
        <v>4480969.2956645414</v>
      </c>
      <c r="H84" s="29"/>
      <c r="I84" s="14">
        <f t="shared" si="171"/>
        <v>80</v>
      </c>
      <c r="J84" s="15">
        <f t="shared" si="172"/>
        <v>553249.26316539571</v>
      </c>
      <c r="K84" s="15">
        <f t="shared" si="175"/>
        <v>40261.354173106563</v>
      </c>
      <c r="L84" s="16">
        <f t="shared" si="163"/>
        <v>3918.848947421553</v>
      </c>
      <c r="M84" s="15">
        <f t="shared" si="164"/>
        <v>36342.50522568501</v>
      </c>
      <c r="N84" s="15">
        <f t="shared" si="165"/>
        <v>516906.75793971069</v>
      </c>
      <c r="O84" s="29"/>
      <c r="P84" s="14">
        <f t="shared" si="60"/>
        <v>80</v>
      </c>
      <c r="Q84" s="15">
        <f t="shared" si="61"/>
        <v>2521339.8900871165</v>
      </c>
      <c r="R84" s="15">
        <f t="shared" si="176"/>
        <v>40261.354173106563</v>
      </c>
      <c r="S84" s="16">
        <f t="shared" si="166"/>
        <v>17859.490888117074</v>
      </c>
      <c r="T84" s="15">
        <f t="shared" si="10"/>
        <v>22401.863284989489</v>
      </c>
      <c r="U84" s="15">
        <f t="shared" si="11"/>
        <v>2498938.0268021272</v>
      </c>
      <c r="V84" s="27"/>
      <c r="W84" s="14">
        <f t="shared" si="62"/>
        <v>80</v>
      </c>
      <c r="X84" s="15">
        <f t="shared" si="63"/>
        <v>3167762.8645239738</v>
      </c>
      <c r="Y84" s="15">
        <f t="shared" si="177"/>
        <v>70261.354173106563</v>
      </c>
      <c r="Z84" s="16">
        <f t="shared" si="13"/>
        <v>22438.320290378149</v>
      </c>
      <c r="AA84" s="15">
        <f t="shared" si="14"/>
        <v>47823.033882728414</v>
      </c>
      <c r="AB84" s="15">
        <f t="shared" si="15"/>
        <v>3119939.8306412455</v>
      </c>
      <c r="AC84" s="27"/>
      <c r="AD84" s="14">
        <f t="shared" si="64"/>
        <v>80</v>
      </c>
      <c r="AE84" s="15">
        <f t="shared" si="65"/>
        <v>1846095.2120391205</v>
      </c>
      <c r="AF84" s="15">
        <f t="shared" si="178"/>
        <v>100261.35417310656</v>
      </c>
      <c r="AG84" s="16">
        <f t="shared" si="17"/>
        <v>13076.507751943771</v>
      </c>
      <c r="AH84" s="15">
        <f t="shared" si="18"/>
        <v>87184.846421162787</v>
      </c>
      <c r="AI84" s="15">
        <f t="shared" si="19"/>
        <v>1758910.3656179577</v>
      </c>
      <c r="AJ84" s="29"/>
      <c r="AK84" s="14">
        <f t="shared" si="66"/>
        <v>80</v>
      </c>
      <c r="AL84" s="15">
        <f t="shared" si="67"/>
        <v>3916515.3345719031</v>
      </c>
      <c r="AM84" s="15">
        <f t="shared" si="186"/>
        <v>53954.065213039277</v>
      </c>
      <c r="AN84" s="16">
        <f t="shared" si="167"/>
        <v>27741.983619884315</v>
      </c>
      <c r="AO84" s="15">
        <f t="shared" si="22"/>
        <v>26212.081593154962</v>
      </c>
      <c r="AP84" s="15">
        <f t="shared" si="23"/>
        <v>3890303.2529787482</v>
      </c>
      <c r="AQ84" s="29"/>
      <c r="AR84" s="14">
        <f t="shared" si="68"/>
        <v>80</v>
      </c>
      <c r="AS84" s="15">
        <f t="shared" si="69"/>
        <v>3254447.6057621716</v>
      </c>
      <c r="AT84" s="15">
        <f t="shared" si="187"/>
        <v>71325.444860262869</v>
      </c>
      <c r="AU84" s="16">
        <f t="shared" si="168"/>
        <v>23052.337207482047</v>
      </c>
      <c r="AV84" s="15">
        <f t="shared" si="26"/>
        <v>48273.107652780818</v>
      </c>
      <c r="AW84" s="15">
        <f t="shared" si="27"/>
        <v>3206174.498109391</v>
      </c>
      <c r="AX84" s="29"/>
      <c r="AY84" s="14">
        <f t="shared" si="70"/>
        <v>80</v>
      </c>
      <c r="AZ84" s="15">
        <f t="shared" si="71"/>
        <v>4172478.5419077687</v>
      </c>
      <c r="BA84" s="15">
        <f t="shared" si="179"/>
        <v>40261.354173106563</v>
      </c>
      <c r="BB84" s="16">
        <f t="shared" si="29"/>
        <v>29555.056338513365</v>
      </c>
      <c r="BC84" s="15">
        <f t="shared" si="30"/>
        <v>10706.297834593199</v>
      </c>
      <c r="BD84" s="15">
        <f t="shared" si="31"/>
        <v>4161772.2440731754</v>
      </c>
      <c r="BE84" s="27"/>
      <c r="BF84" s="14">
        <f t="shared" si="72"/>
        <v>80</v>
      </c>
      <c r="BG84" s="15">
        <f t="shared" si="73"/>
        <v>3855526.5668067066</v>
      </c>
      <c r="BH84" s="15">
        <f t="shared" si="180"/>
        <v>40261.354173106563</v>
      </c>
      <c r="BI84" s="16">
        <f t="shared" si="33"/>
        <v>27309.97984821417</v>
      </c>
      <c r="BJ84" s="15">
        <f t="shared" si="34"/>
        <v>12951.374324892393</v>
      </c>
      <c r="BK84" s="15">
        <f t="shared" si="35"/>
        <v>3842575.1924818144</v>
      </c>
      <c r="BL84" s="27"/>
      <c r="BM84" s="14">
        <f t="shared" si="74"/>
        <v>80</v>
      </c>
      <c r="BN84" s="15">
        <f t="shared" si="75"/>
        <v>3801268.7648484181</v>
      </c>
      <c r="BO84" s="15">
        <f t="shared" si="188"/>
        <v>40261.354173106563</v>
      </c>
      <c r="BP84" s="16">
        <f t="shared" si="37"/>
        <v>26925.653751009628</v>
      </c>
      <c r="BQ84" s="15">
        <f t="shared" si="38"/>
        <v>13335.700422096936</v>
      </c>
      <c r="BR84" s="15">
        <f t="shared" si="39"/>
        <v>3787933.0644263211</v>
      </c>
      <c r="BS84" s="27"/>
      <c r="BT84" s="14">
        <f t="shared" si="76"/>
        <v>80</v>
      </c>
      <c r="BU84" s="15">
        <f t="shared" si="77"/>
        <v>3484316.7897473541</v>
      </c>
      <c r="BV84" s="15">
        <f t="shared" si="189"/>
        <v>40261.354173106563</v>
      </c>
      <c r="BW84" s="16">
        <f t="shared" si="41"/>
        <v>24680.577260710426</v>
      </c>
      <c r="BX84" s="15">
        <f t="shared" si="42"/>
        <v>15580.776912396137</v>
      </c>
      <c r="BY84" s="15">
        <f t="shared" si="43"/>
        <v>3468736.0128349578</v>
      </c>
      <c r="BZ84" s="27"/>
      <c r="CA84" s="14">
        <f t="shared" si="78"/>
        <v>80</v>
      </c>
      <c r="CB84" s="15">
        <f t="shared" si="79"/>
        <v>3702194.2662401521</v>
      </c>
      <c r="CC84" s="15">
        <f t="shared" si="183"/>
        <v>40261.354173106563</v>
      </c>
      <c r="CD84" s="16">
        <f t="shared" si="45"/>
        <v>26223.876052534408</v>
      </c>
      <c r="CE84" s="15">
        <f t="shared" si="46"/>
        <v>14037.478120572156</v>
      </c>
      <c r="CF84" s="15">
        <f t="shared" si="47"/>
        <v>3688156.7881195801</v>
      </c>
      <c r="CG84" s="33"/>
      <c r="CH84" s="14">
        <f t="shared" si="80"/>
        <v>80</v>
      </c>
      <c r="CI84" s="15">
        <f t="shared" si="81"/>
        <v>2914958.0154714598</v>
      </c>
      <c r="CJ84" s="15">
        <f t="shared" si="184"/>
        <v>40261.354173106563</v>
      </c>
      <c r="CK84" s="16">
        <f t="shared" si="169"/>
        <v>20647.619276256173</v>
      </c>
      <c r="CL84" s="15">
        <f t="shared" si="50"/>
        <v>19613.73489685039</v>
      </c>
      <c r="CM84" s="15">
        <f t="shared" si="51"/>
        <v>2895344.2805746095</v>
      </c>
      <c r="CN84" s="27"/>
      <c r="CO84" s="14">
        <f t="shared" si="82"/>
        <v>80</v>
      </c>
      <c r="CP84" s="15">
        <f t="shared" si="83"/>
        <v>553249.26316539571</v>
      </c>
      <c r="CQ84" s="15">
        <f t="shared" si="185"/>
        <v>40261.354173106563</v>
      </c>
      <c r="CR84" s="16">
        <f t="shared" si="170"/>
        <v>3918.848947421553</v>
      </c>
      <c r="CS84" s="15">
        <f t="shared" si="54"/>
        <v>36342.50522568501</v>
      </c>
      <c r="CT84" s="15">
        <f t="shared" si="55"/>
        <v>516906.75793971069</v>
      </c>
      <c r="CU84" s="27"/>
      <c r="DB84" s="1"/>
      <c r="DI84" s="1"/>
    </row>
    <row r="85" spans="1:113" ht="15" x14ac:dyDescent="0.25">
      <c r="A85" s="27"/>
      <c r="B85" s="14">
        <f t="shared" si="56"/>
        <v>81</v>
      </c>
      <c r="C85" s="15">
        <f t="shared" si="57"/>
        <v>4480969.2956645414</v>
      </c>
      <c r="D85" s="15">
        <f t="shared" si="0"/>
        <v>40261.354173106563</v>
      </c>
      <c r="E85" s="16">
        <f t="shared" si="1"/>
        <v>31740.199177623839</v>
      </c>
      <c r="F85" s="15">
        <f t="shared" si="2"/>
        <v>8521.1549954827242</v>
      </c>
      <c r="G85" s="15">
        <f t="shared" si="3"/>
        <v>4472448.140669059</v>
      </c>
      <c r="H85" s="29"/>
      <c r="I85" s="14">
        <f t="shared" si="171"/>
        <v>81</v>
      </c>
      <c r="J85" s="15">
        <f t="shared" si="172"/>
        <v>516906.75793971069</v>
      </c>
      <c r="K85" s="15">
        <f t="shared" si="175"/>
        <v>40261.354173106563</v>
      </c>
      <c r="L85" s="16">
        <f t="shared" si="163"/>
        <v>3661.4228687396171</v>
      </c>
      <c r="M85" s="15">
        <f t="shared" si="164"/>
        <v>36599.931304366946</v>
      </c>
      <c r="N85" s="15">
        <f t="shared" si="165"/>
        <v>480306.82663534372</v>
      </c>
      <c r="O85" s="29"/>
      <c r="P85" s="14">
        <f t="shared" si="60"/>
        <v>81</v>
      </c>
      <c r="Q85" s="15">
        <f t="shared" si="61"/>
        <v>2498938.0268021272</v>
      </c>
      <c r="R85" s="15">
        <f t="shared" si="176"/>
        <v>40261.354173106563</v>
      </c>
      <c r="S85" s="16">
        <f t="shared" si="166"/>
        <v>17700.811023181737</v>
      </c>
      <c r="T85" s="15">
        <f t="shared" si="10"/>
        <v>22560.543149924826</v>
      </c>
      <c r="U85" s="15">
        <f t="shared" si="11"/>
        <v>2476377.4836522024</v>
      </c>
      <c r="V85" s="27"/>
      <c r="W85" s="14">
        <f t="shared" si="62"/>
        <v>81</v>
      </c>
      <c r="X85" s="15">
        <f t="shared" si="63"/>
        <v>3119939.8306412455</v>
      </c>
      <c r="Y85" s="15">
        <f t="shared" si="177"/>
        <v>70261.354173106563</v>
      </c>
      <c r="Z85" s="16">
        <f t="shared" si="13"/>
        <v>22099.573800375489</v>
      </c>
      <c r="AA85" s="15">
        <f t="shared" si="14"/>
        <v>48161.780372731075</v>
      </c>
      <c r="AB85" s="15">
        <f t="shared" si="15"/>
        <v>3071778.0502685145</v>
      </c>
      <c r="AC85" s="27"/>
      <c r="AD85" s="14">
        <f t="shared" si="64"/>
        <v>81</v>
      </c>
      <c r="AE85" s="15">
        <f t="shared" si="65"/>
        <v>1758910.3656179577</v>
      </c>
      <c r="AF85" s="15">
        <f t="shared" si="178"/>
        <v>100261.35417310656</v>
      </c>
      <c r="AG85" s="16">
        <f t="shared" si="17"/>
        <v>12458.9484231272</v>
      </c>
      <c r="AH85" s="15">
        <f t="shared" si="18"/>
        <v>87802.405749979371</v>
      </c>
      <c r="AI85" s="15">
        <f t="shared" si="19"/>
        <v>1671107.9598679782</v>
      </c>
      <c r="AJ85" s="29"/>
      <c r="AK85" s="14">
        <f t="shared" si="66"/>
        <v>81</v>
      </c>
      <c r="AL85" s="15">
        <f t="shared" si="67"/>
        <v>3890303.2529787482</v>
      </c>
      <c r="AM85" s="15">
        <f t="shared" si="186"/>
        <v>53954.065213039277</v>
      </c>
      <c r="AN85" s="16">
        <f t="shared" si="167"/>
        <v>27556.314708599468</v>
      </c>
      <c r="AO85" s="15">
        <f t="shared" si="22"/>
        <v>26397.750504439809</v>
      </c>
      <c r="AP85" s="15">
        <f t="shared" si="23"/>
        <v>3863905.5024743085</v>
      </c>
      <c r="AQ85" s="29"/>
      <c r="AR85" s="14">
        <f t="shared" si="68"/>
        <v>81</v>
      </c>
      <c r="AS85" s="15">
        <f t="shared" si="69"/>
        <v>3206174.498109391</v>
      </c>
      <c r="AT85" s="15">
        <f t="shared" si="187"/>
        <v>71325.444860262869</v>
      </c>
      <c r="AU85" s="16">
        <f t="shared" si="168"/>
        <v>22710.40269494152</v>
      </c>
      <c r="AV85" s="15">
        <f t="shared" si="26"/>
        <v>48615.042165321349</v>
      </c>
      <c r="AW85" s="15">
        <f t="shared" si="27"/>
        <v>3157559.4559440697</v>
      </c>
      <c r="AX85" s="29"/>
      <c r="AY85" s="14">
        <f t="shared" si="70"/>
        <v>81</v>
      </c>
      <c r="AZ85" s="15">
        <f t="shared" si="71"/>
        <v>4161772.2440731754</v>
      </c>
      <c r="BA85" s="15">
        <f t="shared" si="179"/>
        <v>40261.354173106563</v>
      </c>
      <c r="BB85" s="16">
        <f t="shared" si="29"/>
        <v>29479.220062184992</v>
      </c>
      <c r="BC85" s="15">
        <f t="shared" si="30"/>
        <v>10782.134110921572</v>
      </c>
      <c r="BD85" s="15">
        <f t="shared" si="31"/>
        <v>4150990.1099622538</v>
      </c>
      <c r="BE85" s="27"/>
      <c r="BF85" s="14">
        <f t="shared" si="72"/>
        <v>81</v>
      </c>
      <c r="BG85" s="15">
        <f t="shared" si="73"/>
        <v>3842575.1924818144</v>
      </c>
      <c r="BH85" s="15">
        <f t="shared" si="180"/>
        <v>40261.354173106563</v>
      </c>
      <c r="BI85" s="16">
        <f t="shared" si="33"/>
        <v>27218.240946746188</v>
      </c>
      <c r="BJ85" s="15">
        <f t="shared" si="34"/>
        <v>13043.113226360376</v>
      </c>
      <c r="BK85" s="15">
        <f t="shared" si="35"/>
        <v>3829532.0792554542</v>
      </c>
      <c r="BL85" s="27"/>
      <c r="BM85" s="14">
        <f t="shared" si="74"/>
        <v>81</v>
      </c>
      <c r="BN85" s="15">
        <f t="shared" si="75"/>
        <v>3787933.0644263211</v>
      </c>
      <c r="BO85" s="15">
        <f t="shared" si="188"/>
        <v>40261.354173106563</v>
      </c>
      <c r="BP85" s="16">
        <f t="shared" si="37"/>
        <v>26831.192539686439</v>
      </c>
      <c r="BQ85" s="15">
        <f t="shared" si="38"/>
        <v>13430.161633420124</v>
      </c>
      <c r="BR85" s="15">
        <f t="shared" si="39"/>
        <v>3774502.9027929008</v>
      </c>
      <c r="BS85" s="27"/>
      <c r="BT85" s="14">
        <f t="shared" si="76"/>
        <v>81</v>
      </c>
      <c r="BU85" s="15">
        <f t="shared" si="77"/>
        <v>3468736.0128349578</v>
      </c>
      <c r="BV85" s="15">
        <f t="shared" si="189"/>
        <v>40261.354173106563</v>
      </c>
      <c r="BW85" s="16">
        <f t="shared" si="41"/>
        <v>24570.213424247617</v>
      </c>
      <c r="BX85" s="15">
        <f t="shared" si="42"/>
        <v>15691.140748858947</v>
      </c>
      <c r="BY85" s="15">
        <f t="shared" si="43"/>
        <v>3453044.8720860989</v>
      </c>
      <c r="BZ85" s="27"/>
      <c r="CA85" s="14">
        <f t="shared" si="78"/>
        <v>81</v>
      </c>
      <c r="CB85" s="15">
        <f t="shared" si="79"/>
        <v>3688156.7881195801</v>
      </c>
      <c r="CC85" s="15">
        <f t="shared" si="183"/>
        <v>40261.354173106563</v>
      </c>
      <c r="CD85" s="16">
        <f t="shared" si="45"/>
        <v>26124.443915847023</v>
      </c>
      <c r="CE85" s="15">
        <f t="shared" si="46"/>
        <v>14136.91025725954</v>
      </c>
      <c r="CF85" s="15">
        <f t="shared" si="47"/>
        <v>3674019.8778623207</v>
      </c>
      <c r="CG85" s="33"/>
      <c r="CH85" s="14">
        <f t="shared" si="80"/>
        <v>81</v>
      </c>
      <c r="CI85" s="15">
        <f t="shared" si="81"/>
        <v>2895344.2805746095</v>
      </c>
      <c r="CJ85" s="15">
        <f t="shared" si="184"/>
        <v>40261.354173106563</v>
      </c>
      <c r="CK85" s="16">
        <f t="shared" si="169"/>
        <v>20508.688654070153</v>
      </c>
      <c r="CL85" s="15">
        <f t="shared" si="50"/>
        <v>19752.665519036411</v>
      </c>
      <c r="CM85" s="15">
        <f t="shared" si="51"/>
        <v>2875591.6150555732</v>
      </c>
      <c r="CN85" s="27"/>
      <c r="CO85" s="14">
        <f t="shared" si="82"/>
        <v>81</v>
      </c>
      <c r="CP85" s="15">
        <f t="shared" si="83"/>
        <v>516906.75793971069</v>
      </c>
      <c r="CQ85" s="15">
        <f t="shared" si="185"/>
        <v>40261.354173106563</v>
      </c>
      <c r="CR85" s="16">
        <f t="shared" si="170"/>
        <v>3661.4228687396171</v>
      </c>
      <c r="CS85" s="15">
        <f t="shared" si="54"/>
        <v>36599.931304366946</v>
      </c>
      <c r="CT85" s="15">
        <f t="shared" si="55"/>
        <v>480306.82663534372</v>
      </c>
      <c r="CU85" s="27"/>
      <c r="DB85" s="1"/>
      <c r="DI85" s="1"/>
    </row>
    <row r="86" spans="1:113" ht="15" x14ac:dyDescent="0.25">
      <c r="A86" s="27"/>
      <c r="B86" s="14">
        <f t="shared" si="56"/>
        <v>82</v>
      </c>
      <c r="C86" s="15">
        <f t="shared" si="57"/>
        <v>4472448.140669059</v>
      </c>
      <c r="D86" s="15">
        <f t="shared" si="0"/>
        <v>40261.354173106563</v>
      </c>
      <c r="E86" s="16">
        <f t="shared" si="1"/>
        <v>31679.840996405837</v>
      </c>
      <c r="F86" s="15">
        <f t="shared" si="2"/>
        <v>8581.513176700726</v>
      </c>
      <c r="G86" s="15">
        <f t="shared" si="3"/>
        <v>4463866.627492358</v>
      </c>
      <c r="H86" s="29"/>
      <c r="I86" s="14">
        <f t="shared" si="171"/>
        <v>82</v>
      </c>
      <c r="J86" s="15">
        <f t="shared" si="172"/>
        <v>480306.82663534372</v>
      </c>
      <c r="K86" s="15">
        <f t="shared" si="175"/>
        <v>40261.354173106563</v>
      </c>
      <c r="L86" s="16">
        <f t="shared" si="163"/>
        <v>3402.1733553336849</v>
      </c>
      <c r="M86" s="15">
        <f t="shared" si="164"/>
        <v>36859.180817772882</v>
      </c>
      <c r="N86" s="15">
        <f t="shared" si="165"/>
        <v>443447.64581757085</v>
      </c>
      <c r="O86" s="29"/>
      <c r="P86" s="14">
        <f t="shared" si="60"/>
        <v>82</v>
      </c>
      <c r="Q86" s="15">
        <f t="shared" si="61"/>
        <v>2476377.4836522024</v>
      </c>
      <c r="R86" s="15">
        <f t="shared" si="176"/>
        <v>40261.354173106563</v>
      </c>
      <c r="S86" s="16">
        <f t="shared" si="166"/>
        <v>17541.007175869767</v>
      </c>
      <c r="T86" s="15">
        <f t="shared" si="10"/>
        <v>22720.346997236797</v>
      </c>
      <c r="U86" s="15">
        <f t="shared" si="11"/>
        <v>2453657.1366549656</v>
      </c>
      <c r="V86" s="27"/>
      <c r="W86" s="14">
        <f t="shared" si="62"/>
        <v>82</v>
      </c>
      <c r="X86" s="15">
        <f t="shared" si="63"/>
        <v>3071778.0502685145</v>
      </c>
      <c r="Y86" s="15">
        <f t="shared" si="177"/>
        <v>70261.354173106563</v>
      </c>
      <c r="Z86" s="16">
        <f t="shared" si="13"/>
        <v>21758.427856068647</v>
      </c>
      <c r="AA86" s="15">
        <f t="shared" si="14"/>
        <v>48502.926317037913</v>
      </c>
      <c r="AB86" s="15">
        <f t="shared" si="15"/>
        <v>3023275.1239514765</v>
      </c>
      <c r="AC86" s="27"/>
      <c r="AD86" s="14">
        <f t="shared" si="64"/>
        <v>82</v>
      </c>
      <c r="AE86" s="15">
        <f t="shared" si="65"/>
        <v>1671107.9598679782</v>
      </c>
      <c r="AF86" s="15">
        <f t="shared" si="178"/>
        <v>100261.35417310656</v>
      </c>
      <c r="AG86" s="16">
        <f t="shared" si="17"/>
        <v>11837.014715731511</v>
      </c>
      <c r="AH86" s="15">
        <f t="shared" si="18"/>
        <v>88424.339457375056</v>
      </c>
      <c r="AI86" s="15">
        <f t="shared" si="19"/>
        <v>1582683.6204106032</v>
      </c>
      <c r="AJ86" s="29"/>
      <c r="AK86" s="14">
        <f t="shared" si="66"/>
        <v>82</v>
      </c>
      <c r="AL86" s="15">
        <f t="shared" si="67"/>
        <v>3863905.5024743085</v>
      </c>
      <c r="AM86" s="15">
        <f t="shared" si="186"/>
        <v>53954.065213039277</v>
      </c>
      <c r="AN86" s="16">
        <f t="shared" si="167"/>
        <v>27369.330642526351</v>
      </c>
      <c r="AO86" s="15">
        <f t="shared" si="22"/>
        <v>26584.734570512926</v>
      </c>
      <c r="AP86" s="15">
        <f t="shared" si="23"/>
        <v>3837320.7679037955</v>
      </c>
      <c r="AQ86" s="29"/>
      <c r="AR86" s="14">
        <f t="shared" si="68"/>
        <v>82</v>
      </c>
      <c r="AS86" s="15">
        <f t="shared" si="69"/>
        <v>3157559.4559440697</v>
      </c>
      <c r="AT86" s="15">
        <f t="shared" si="187"/>
        <v>71325.444860262869</v>
      </c>
      <c r="AU86" s="16">
        <f t="shared" si="168"/>
        <v>22366.046146270492</v>
      </c>
      <c r="AV86" s="15">
        <f t="shared" si="26"/>
        <v>48959.398713992377</v>
      </c>
      <c r="AW86" s="15">
        <f t="shared" si="27"/>
        <v>3108600.0572300772</v>
      </c>
      <c r="AX86" s="29"/>
      <c r="AY86" s="14">
        <f t="shared" si="70"/>
        <v>82</v>
      </c>
      <c r="AZ86" s="15">
        <f t="shared" si="71"/>
        <v>4150990.1099622538</v>
      </c>
      <c r="BA86" s="15">
        <f t="shared" si="179"/>
        <v>40261.354173106563</v>
      </c>
      <c r="BB86" s="16">
        <f t="shared" si="29"/>
        <v>29402.846612232632</v>
      </c>
      <c r="BC86" s="15">
        <f t="shared" si="30"/>
        <v>10858.507560873932</v>
      </c>
      <c r="BD86" s="15">
        <f t="shared" si="31"/>
        <v>4140131.60240138</v>
      </c>
      <c r="BE86" s="27"/>
      <c r="BF86" s="14">
        <f t="shared" si="72"/>
        <v>82</v>
      </c>
      <c r="BG86" s="15">
        <f t="shared" si="73"/>
        <v>3829532.0792554542</v>
      </c>
      <c r="BH86" s="15">
        <f t="shared" si="180"/>
        <v>40261.354173106563</v>
      </c>
      <c r="BI86" s="16">
        <f t="shared" si="33"/>
        <v>27125.852228059466</v>
      </c>
      <c r="BJ86" s="15">
        <f t="shared" si="34"/>
        <v>13135.501945047097</v>
      </c>
      <c r="BK86" s="15">
        <f t="shared" si="35"/>
        <v>3816396.5773104071</v>
      </c>
      <c r="BL86" s="27"/>
      <c r="BM86" s="14">
        <f t="shared" si="74"/>
        <v>82</v>
      </c>
      <c r="BN86" s="15">
        <f t="shared" si="75"/>
        <v>3774502.9027929008</v>
      </c>
      <c r="BO86" s="15">
        <f t="shared" si="188"/>
        <v>40261.354173106563</v>
      </c>
      <c r="BP86" s="16">
        <f t="shared" si="37"/>
        <v>26736.062228116381</v>
      </c>
      <c r="BQ86" s="15">
        <f t="shared" si="38"/>
        <v>13525.291944990182</v>
      </c>
      <c r="BR86" s="15">
        <f t="shared" si="39"/>
        <v>3760977.6108479104</v>
      </c>
      <c r="BS86" s="27"/>
      <c r="BT86" s="14">
        <f t="shared" si="76"/>
        <v>82</v>
      </c>
      <c r="BU86" s="15">
        <f t="shared" si="77"/>
        <v>3453044.8720860989</v>
      </c>
      <c r="BV86" s="15">
        <f t="shared" si="189"/>
        <v>40261.354173106563</v>
      </c>
      <c r="BW86" s="16">
        <f t="shared" si="41"/>
        <v>24459.067843943201</v>
      </c>
      <c r="BX86" s="15">
        <f t="shared" si="42"/>
        <v>15802.286329163362</v>
      </c>
      <c r="BY86" s="15">
        <f t="shared" si="43"/>
        <v>3437242.5857569356</v>
      </c>
      <c r="BZ86" s="27"/>
      <c r="CA86" s="14">
        <f t="shared" si="78"/>
        <v>82</v>
      </c>
      <c r="CB86" s="15">
        <f t="shared" si="79"/>
        <v>3674019.8778623207</v>
      </c>
      <c r="CC86" s="15">
        <f t="shared" si="183"/>
        <v>40261.354173106563</v>
      </c>
      <c r="CD86" s="16">
        <f t="shared" si="45"/>
        <v>26024.307468191437</v>
      </c>
      <c r="CE86" s="15">
        <f t="shared" si="46"/>
        <v>14237.046704915127</v>
      </c>
      <c r="CF86" s="15">
        <f t="shared" si="47"/>
        <v>3659782.8311574054</v>
      </c>
      <c r="CG86" s="33"/>
      <c r="CH86" s="14">
        <f t="shared" si="80"/>
        <v>82</v>
      </c>
      <c r="CI86" s="15">
        <f t="shared" si="81"/>
        <v>2875591.6150555732</v>
      </c>
      <c r="CJ86" s="15">
        <f t="shared" si="184"/>
        <v>40261.354173106563</v>
      </c>
      <c r="CK86" s="16">
        <f t="shared" si="169"/>
        <v>20368.773939976978</v>
      </c>
      <c r="CL86" s="15">
        <f t="shared" si="50"/>
        <v>19892.580233129585</v>
      </c>
      <c r="CM86" s="15">
        <f t="shared" si="51"/>
        <v>2855699.0348224435</v>
      </c>
      <c r="CN86" s="27"/>
      <c r="CO86" s="14">
        <f t="shared" si="82"/>
        <v>82</v>
      </c>
      <c r="CP86" s="15">
        <f t="shared" si="83"/>
        <v>480306.82663534372</v>
      </c>
      <c r="CQ86" s="15">
        <f t="shared" si="185"/>
        <v>40261.354173106563</v>
      </c>
      <c r="CR86" s="16">
        <f t="shared" si="170"/>
        <v>3402.1733553336849</v>
      </c>
      <c r="CS86" s="15">
        <f t="shared" si="54"/>
        <v>36859.180817772882</v>
      </c>
      <c r="CT86" s="15">
        <f t="shared" si="55"/>
        <v>443447.64581757085</v>
      </c>
      <c r="CU86" s="27"/>
      <c r="DB86" s="1"/>
      <c r="DI86" s="1"/>
    </row>
    <row r="87" spans="1:113" ht="15" x14ac:dyDescent="0.25">
      <c r="A87" s="27"/>
      <c r="B87" s="14">
        <f t="shared" si="56"/>
        <v>83</v>
      </c>
      <c r="C87" s="15">
        <f t="shared" si="57"/>
        <v>4463866.627492358</v>
      </c>
      <c r="D87" s="15">
        <f t="shared" si="0"/>
        <v>40261.354173106563</v>
      </c>
      <c r="E87" s="16">
        <f t="shared" si="1"/>
        <v>31619.055278070868</v>
      </c>
      <c r="F87" s="15">
        <f t="shared" si="2"/>
        <v>8642.2988950356958</v>
      </c>
      <c r="G87" s="15">
        <f t="shared" si="3"/>
        <v>4455224.3285973221</v>
      </c>
      <c r="H87" s="29"/>
      <c r="I87" s="14">
        <f t="shared" si="171"/>
        <v>83</v>
      </c>
      <c r="J87" s="15">
        <f t="shared" si="172"/>
        <v>443447.64581757085</v>
      </c>
      <c r="K87" s="15">
        <f t="shared" si="175"/>
        <v>40261.354173106563</v>
      </c>
      <c r="L87" s="16">
        <f t="shared" si="163"/>
        <v>3141.0874912077934</v>
      </c>
      <c r="M87" s="15">
        <f t="shared" si="164"/>
        <v>37120.266681898771</v>
      </c>
      <c r="N87" s="15">
        <f t="shared" si="165"/>
        <v>406327.37913567206</v>
      </c>
      <c r="O87" s="29"/>
      <c r="P87" s="14">
        <f t="shared" si="60"/>
        <v>83</v>
      </c>
      <c r="Q87" s="15">
        <f t="shared" si="61"/>
        <v>2453657.1366549656</v>
      </c>
      <c r="R87" s="15">
        <f t="shared" si="176"/>
        <v>40261.354173106563</v>
      </c>
      <c r="S87" s="16">
        <f t="shared" si="166"/>
        <v>17380.071384639341</v>
      </c>
      <c r="T87" s="15">
        <f t="shared" si="10"/>
        <v>22881.282788467222</v>
      </c>
      <c r="U87" s="15">
        <f t="shared" si="11"/>
        <v>2430775.8538664985</v>
      </c>
      <c r="V87" s="27"/>
      <c r="W87" s="14">
        <f t="shared" si="62"/>
        <v>83</v>
      </c>
      <c r="X87" s="15">
        <f t="shared" si="63"/>
        <v>3023275.1239514765</v>
      </c>
      <c r="Y87" s="15">
        <f t="shared" si="177"/>
        <v>70261.354173106563</v>
      </c>
      <c r="Z87" s="16">
        <f t="shared" si="13"/>
        <v>21414.865461322959</v>
      </c>
      <c r="AA87" s="15">
        <f t="shared" si="14"/>
        <v>48846.488711783604</v>
      </c>
      <c r="AB87" s="15">
        <f t="shared" si="15"/>
        <v>2974428.6352396929</v>
      </c>
      <c r="AC87" s="27"/>
      <c r="AD87" s="14">
        <f t="shared" si="64"/>
        <v>83</v>
      </c>
      <c r="AE87" s="15">
        <f t="shared" si="65"/>
        <v>1582683.6204106032</v>
      </c>
      <c r="AF87" s="15">
        <f t="shared" si="178"/>
        <v>100261.35417310656</v>
      </c>
      <c r="AG87" s="16">
        <f t="shared" si="17"/>
        <v>11210.675644575105</v>
      </c>
      <c r="AH87" s="15">
        <f t="shared" si="18"/>
        <v>89050.678528531455</v>
      </c>
      <c r="AI87" s="15">
        <f t="shared" si="19"/>
        <v>1493632.9418820718</v>
      </c>
      <c r="AJ87" s="29"/>
      <c r="AK87" s="14">
        <f t="shared" si="66"/>
        <v>83</v>
      </c>
      <c r="AL87" s="15">
        <f t="shared" si="67"/>
        <v>3837320.7679037955</v>
      </c>
      <c r="AM87" s="15">
        <f t="shared" si="186"/>
        <v>53954.065213039277</v>
      </c>
      <c r="AN87" s="16">
        <f t="shared" si="167"/>
        <v>27181.022105985219</v>
      </c>
      <c r="AO87" s="15">
        <f t="shared" si="22"/>
        <v>26773.043107054058</v>
      </c>
      <c r="AP87" s="15">
        <f t="shared" si="23"/>
        <v>3810547.7247967413</v>
      </c>
      <c r="AQ87" s="29"/>
      <c r="AR87" s="14">
        <f t="shared" si="68"/>
        <v>83</v>
      </c>
      <c r="AS87" s="15">
        <f t="shared" si="69"/>
        <v>3108600.0572300772</v>
      </c>
      <c r="AT87" s="15">
        <f t="shared" si="187"/>
        <v>71325.444860262869</v>
      </c>
      <c r="AU87" s="16">
        <f t="shared" si="168"/>
        <v>22019.250405379713</v>
      </c>
      <c r="AV87" s="15">
        <f t="shared" si="26"/>
        <v>49306.194454883153</v>
      </c>
      <c r="AW87" s="15">
        <f t="shared" si="27"/>
        <v>3059293.862775194</v>
      </c>
      <c r="AX87" s="29"/>
      <c r="AY87" s="14">
        <f t="shared" si="70"/>
        <v>83</v>
      </c>
      <c r="AZ87" s="15">
        <f t="shared" si="71"/>
        <v>4140131.60240138</v>
      </c>
      <c r="BA87" s="15">
        <f t="shared" si="179"/>
        <v>40261.354173106563</v>
      </c>
      <c r="BB87" s="16">
        <f t="shared" si="29"/>
        <v>29325.932183676443</v>
      </c>
      <c r="BC87" s="15">
        <f t="shared" si="30"/>
        <v>10935.42198943012</v>
      </c>
      <c r="BD87" s="15">
        <f t="shared" si="31"/>
        <v>4129196.1804119498</v>
      </c>
      <c r="BE87" s="27"/>
      <c r="BF87" s="14">
        <f t="shared" si="72"/>
        <v>83</v>
      </c>
      <c r="BG87" s="15">
        <f t="shared" si="73"/>
        <v>3816396.5773104071</v>
      </c>
      <c r="BH87" s="15">
        <f t="shared" si="180"/>
        <v>40261.354173106563</v>
      </c>
      <c r="BI87" s="16">
        <f t="shared" si="33"/>
        <v>27032.809089282051</v>
      </c>
      <c r="BJ87" s="15">
        <f t="shared" si="34"/>
        <v>13228.545083824512</v>
      </c>
      <c r="BK87" s="15">
        <f t="shared" si="35"/>
        <v>3803168.0322265825</v>
      </c>
      <c r="BL87" s="27"/>
      <c r="BM87" s="14">
        <f t="shared" si="74"/>
        <v>83</v>
      </c>
      <c r="BN87" s="15">
        <f t="shared" si="75"/>
        <v>3760977.6108479104</v>
      </c>
      <c r="BO87" s="15">
        <f t="shared" si="188"/>
        <v>40261.354173106563</v>
      </c>
      <c r="BP87" s="16">
        <f t="shared" si="37"/>
        <v>26640.258076839367</v>
      </c>
      <c r="BQ87" s="15">
        <f t="shared" si="38"/>
        <v>13621.096096267196</v>
      </c>
      <c r="BR87" s="15">
        <f t="shared" si="39"/>
        <v>3747356.5147516434</v>
      </c>
      <c r="BS87" s="27"/>
      <c r="BT87" s="14">
        <f t="shared" si="76"/>
        <v>83</v>
      </c>
      <c r="BU87" s="15">
        <f t="shared" si="77"/>
        <v>3437242.5857569356</v>
      </c>
      <c r="BV87" s="15">
        <f t="shared" si="189"/>
        <v>40261.354173106563</v>
      </c>
      <c r="BW87" s="16">
        <f t="shared" si="41"/>
        <v>24347.134982444961</v>
      </c>
      <c r="BX87" s="15">
        <f t="shared" si="42"/>
        <v>15914.219190661603</v>
      </c>
      <c r="BY87" s="15">
        <f t="shared" si="43"/>
        <v>3421328.3665662738</v>
      </c>
      <c r="BZ87" s="27"/>
      <c r="CA87" s="14">
        <f t="shared" si="78"/>
        <v>83</v>
      </c>
      <c r="CB87" s="15">
        <f t="shared" si="79"/>
        <v>3659782.8311574054</v>
      </c>
      <c r="CC87" s="15">
        <f t="shared" si="183"/>
        <v>40261.354173106563</v>
      </c>
      <c r="CD87" s="16">
        <f t="shared" si="45"/>
        <v>25923.461720698291</v>
      </c>
      <c r="CE87" s="15">
        <f t="shared" si="46"/>
        <v>14337.892452408272</v>
      </c>
      <c r="CF87" s="15">
        <f t="shared" si="47"/>
        <v>3645444.9387049973</v>
      </c>
      <c r="CG87" s="33"/>
      <c r="CH87" s="14">
        <f t="shared" si="80"/>
        <v>83</v>
      </c>
      <c r="CI87" s="15">
        <f t="shared" si="81"/>
        <v>2855699.0348224435</v>
      </c>
      <c r="CJ87" s="15">
        <f t="shared" si="184"/>
        <v>40261.354173106563</v>
      </c>
      <c r="CK87" s="16">
        <f t="shared" si="169"/>
        <v>20227.868163325642</v>
      </c>
      <c r="CL87" s="15">
        <f t="shared" si="50"/>
        <v>20033.486009780921</v>
      </c>
      <c r="CM87" s="15">
        <f t="shared" si="51"/>
        <v>2835665.5488126627</v>
      </c>
      <c r="CN87" s="27"/>
      <c r="CO87" s="14">
        <f t="shared" si="82"/>
        <v>83</v>
      </c>
      <c r="CP87" s="15">
        <f t="shared" si="83"/>
        <v>443447.64581757085</v>
      </c>
      <c r="CQ87" s="15">
        <f t="shared" si="185"/>
        <v>40261.354173106563</v>
      </c>
      <c r="CR87" s="16">
        <f t="shared" si="170"/>
        <v>3141.0874912077934</v>
      </c>
      <c r="CS87" s="15">
        <f t="shared" si="54"/>
        <v>37120.266681898771</v>
      </c>
      <c r="CT87" s="15">
        <f t="shared" si="55"/>
        <v>406327.37913567206</v>
      </c>
      <c r="CU87" s="27"/>
      <c r="DB87" s="1"/>
      <c r="DI87" s="1"/>
    </row>
    <row r="88" spans="1:113" ht="15" x14ac:dyDescent="0.25">
      <c r="A88" s="27"/>
      <c r="B88" s="17">
        <f t="shared" si="56"/>
        <v>84</v>
      </c>
      <c r="C88" s="18">
        <f t="shared" si="57"/>
        <v>4455224.3285973221</v>
      </c>
      <c r="D88" s="18">
        <f t="shared" si="0"/>
        <v>40261.354173106563</v>
      </c>
      <c r="E88" s="19">
        <f t="shared" si="1"/>
        <v>31557.838994231031</v>
      </c>
      <c r="F88" s="18">
        <f t="shared" si="2"/>
        <v>8703.515178875532</v>
      </c>
      <c r="G88" s="18">
        <f t="shared" si="3"/>
        <v>4446520.8134184461</v>
      </c>
      <c r="H88" s="29"/>
      <c r="I88" s="17">
        <f t="shared" si="171"/>
        <v>84</v>
      </c>
      <c r="J88" s="18">
        <f t="shared" si="172"/>
        <v>406327.37913567206</v>
      </c>
      <c r="K88" s="18">
        <f>IF(J88="","",-PMT(J$2/1200,N$2,L$2))+$L$2*0.1-131056</f>
        <v>409205.35417310661</v>
      </c>
      <c r="L88" s="19">
        <f t="shared" si="163"/>
        <v>2878.1522688776772</v>
      </c>
      <c r="M88" s="18">
        <f t="shared" si="164"/>
        <v>406327.20190422895</v>
      </c>
      <c r="N88" s="18">
        <f t="shared" si="165"/>
        <v>0.17723144311457872</v>
      </c>
      <c r="O88" s="29"/>
      <c r="P88" s="17">
        <f t="shared" si="60"/>
        <v>84</v>
      </c>
      <c r="Q88" s="18">
        <f t="shared" si="61"/>
        <v>2430775.8538664985</v>
      </c>
      <c r="R88" s="18">
        <f>IF(Q88="","",-PMT(Q$2/1200,U$2,S$2))+$S$2*0.05</f>
        <v>290261.35417310655</v>
      </c>
      <c r="S88" s="19">
        <f t="shared" si="166"/>
        <v>17217.995631554364</v>
      </c>
      <c r="T88" s="18">
        <f t="shared" si="10"/>
        <v>273043.35854155221</v>
      </c>
      <c r="U88" s="18">
        <f t="shared" si="11"/>
        <v>2157732.495324946</v>
      </c>
      <c r="V88" s="27"/>
      <c r="W88" s="17">
        <f t="shared" si="62"/>
        <v>84</v>
      </c>
      <c r="X88" s="18">
        <f t="shared" si="63"/>
        <v>2974428.6352396929</v>
      </c>
      <c r="Y88" s="18">
        <f t="shared" si="177"/>
        <v>70261.354173106563</v>
      </c>
      <c r="Z88" s="19">
        <f t="shared" si="13"/>
        <v>21068.869499614491</v>
      </c>
      <c r="AA88" s="18">
        <f t="shared" si="14"/>
        <v>49192.484673492072</v>
      </c>
      <c r="AB88" s="18">
        <f t="shared" si="15"/>
        <v>2925236.1505662007</v>
      </c>
      <c r="AC88" s="27"/>
      <c r="AD88" s="17">
        <f t="shared" si="64"/>
        <v>84</v>
      </c>
      <c r="AE88" s="18">
        <f t="shared" si="65"/>
        <v>1493632.9418820718</v>
      </c>
      <c r="AF88" s="18">
        <f t="shared" si="178"/>
        <v>100261.35417310656</v>
      </c>
      <c r="AG88" s="19">
        <f t="shared" si="17"/>
        <v>10579.900004998008</v>
      </c>
      <c r="AH88" s="18">
        <f t="shared" si="18"/>
        <v>89681.454168108554</v>
      </c>
      <c r="AI88" s="18">
        <f t="shared" si="19"/>
        <v>1403951.4877139633</v>
      </c>
      <c r="AJ88" s="29"/>
      <c r="AK88" s="17">
        <f t="shared" si="66"/>
        <v>84</v>
      </c>
      <c r="AL88" s="18">
        <f t="shared" si="67"/>
        <v>3810547.7247967413</v>
      </c>
      <c r="AM88" s="18">
        <f t="shared" si="186"/>
        <v>53954.065213039277</v>
      </c>
      <c r="AN88" s="19">
        <f t="shared" si="167"/>
        <v>26991.37971731025</v>
      </c>
      <c r="AO88" s="18">
        <f t="shared" si="22"/>
        <v>26962.685495729027</v>
      </c>
      <c r="AP88" s="18">
        <f t="shared" si="23"/>
        <v>3783585.0393010122</v>
      </c>
      <c r="AQ88" s="29"/>
      <c r="AR88" s="17">
        <f t="shared" si="68"/>
        <v>84</v>
      </c>
      <c r="AS88" s="18">
        <f t="shared" si="69"/>
        <v>3059293.862775194</v>
      </c>
      <c r="AT88" s="18">
        <f t="shared" si="187"/>
        <v>71325.444860262869</v>
      </c>
      <c r="AU88" s="19">
        <f t="shared" si="168"/>
        <v>21669.998194657623</v>
      </c>
      <c r="AV88" s="18">
        <f t="shared" si="26"/>
        <v>49655.446665605246</v>
      </c>
      <c r="AW88" s="18">
        <f t="shared" si="27"/>
        <v>3009638.4161095889</v>
      </c>
      <c r="AX88" s="29"/>
      <c r="AY88" s="17">
        <f t="shared" si="70"/>
        <v>84</v>
      </c>
      <c r="AZ88" s="18">
        <f t="shared" si="71"/>
        <v>4129196.1804119498</v>
      </c>
      <c r="BA88" s="18">
        <f>IF(AZ88="","",-PMT(AZ$2/1200,BD$2,BB$2))+BA5</f>
        <v>80522.708346213127</v>
      </c>
      <c r="BB88" s="19">
        <f t="shared" si="29"/>
        <v>29248.472944584642</v>
      </c>
      <c r="BC88" s="18">
        <f t="shared" si="30"/>
        <v>51274.235401628481</v>
      </c>
      <c r="BD88" s="18">
        <f t="shared" si="31"/>
        <v>4077921.9450103212</v>
      </c>
      <c r="BE88" s="27"/>
      <c r="BF88" s="17">
        <f t="shared" si="72"/>
        <v>84</v>
      </c>
      <c r="BG88" s="18">
        <f t="shared" si="73"/>
        <v>3803168.0322265825</v>
      </c>
      <c r="BH88" s="18">
        <f>IF(BG88="","",-PMT(BG$2/1200,BK$2,BI$2))+$BH$5*2</f>
        <v>120784.06251931969</v>
      </c>
      <c r="BI88" s="19">
        <f t="shared" si="33"/>
        <v>26939.106894938293</v>
      </c>
      <c r="BJ88" s="18">
        <f t="shared" si="34"/>
        <v>93844.9556243814</v>
      </c>
      <c r="BK88" s="18">
        <f t="shared" si="35"/>
        <v>3709323.076602201</v>
      </c>
      <c r="BL88" s="27"/>
      <c r="BM88" s="17">
        <f t="shared" si="74"/>
        <v>84</v>
      </c>
      <c r="BN88" s="18">
        <f t="shared" si="75"/>
        <v>3747356.5147516434</v>
      </c>
      <c r="BO88" s="18">
        <f>IF(BN88="","",-PMT(BN$2/1200,BR$2,BP$2))+$BO$5</f>
        <v>80522.708346213127</v>
      </c>
      <c r="BP88" s="19">
        <f t="shared" si="37"/>
        <v>26543.775312824142</v>
      </c>
      <c r="BQ88" s="18">
        <f t="shared" si="38"/>
        <v>53978.933033388981</v>
      </c>
      <c r="BR88" s="18">
        <f t="shared" si="39"/>
        <v>3693377.5817182544</v>
      </c>
      <c r="BS88" s="27"/>
      <c r="BT88" s="17">
        <f t="shared" si="76"/>
        <v>84</v>
      </c>
      <c r="BU88" s="18">
        <f t="shared" si="77"/>
        <v>3421328.3665662738</v>
      </c>
      <c r="BV88" s="18">
        <f>IF(BU88="","",-PMT(BU$2/1200,BY$2,BW$2))+($BV$5*2)</f>
        <v>120784.06251931969</v>
      </c>
      <c r="BW88" s="19">
        <f t="shared" si="41"/>
        <v>24234.409263177771</v>
      </c>
      <c r="BX88" s="18">
        <f t="shared" si="42"/>
        <v>96549.653256141915</v>
      </c>
      <c r="BY88" s="18">
        <f t="shared" si="43"/>
        <v>3324778.7133101318</v>
      </c>
      <c r="BZ88" s="27"/>
      <c r="CA88" s="17">
        <f t="shared" si="78"/>
        <v>84</v>
      </c>
      <c r="CB88" s="18">
        <f t="shared" si="79"/>
        <v>3645444.9387049973</v>
      </c>
      <c r="CC88" s="18">
        <f>IF(CB88="","",-PMT(CB$2/1200,CF$2,CD$2))+100000</f>
        <v>140261.35417310655</v>
      </c>
      <c r="CD88" s="19">
        <f t="shared" si="45"/>
        <v>25821.901649160398</v>
      </c>
      <c r="CE88" s="18">
        <f t="shared" si="46"/>
        <v>114439.45252394615</v>
      </c>
      <c r="CF88" s="18">
        <f t="shared" si="47"/>
        <v>3531005.486181051</v>
      </c>
      <c r="CG88" s="33"/>
      <c r="CH88" s="17">
        <f t="shared" si="80"/>
        <v>84</v>
      </c>
      <c r="CI88" s="18">
        <f t="shared" si="81"/>
        <v>2835665.5488126627</v>
      </c>
      <c r="CJ88" s="18">
        <f>IF(CI88="","",-PMT(CI$2/1200,CM$2,CK$2))+200000</f>
        <v>240261.35417310655</v>
      </c>
      <c r="CK88" s="19">
        <f t="shared" si="169"/>
        <v>20085.964304089695</v>
      </c>
      <c r="CL88" s="18">
        <f t="shared" si="50"/>
        <v>220175.38986901686</v>
      </c>
      <c r="CM88" s="18">
        <f t="shared" si="51"/>
        <v>2615490.1589436457</v>
      </c>
      <c r="CN88" s="27"/>
      <c r="CO88" s="17">
        <f t="shared" si="82"/>
        <v>84</v>
      </c>
      <c r="CP88" s="18">
        <f t="shared" si="83"/>
        <v>406327.37913567206</v>
      </c>
      <c r="CQ88" s="18">
        <f>IF(CP88="","",-PMT(CP$2/1200,CT$2,CR$2))+500000-131056</f>
        <v>409205.35417310661</v>
      </c>
      <c r="CR88" s="19">
        <f t="shared" si="170"/>
        <v>2878.1522688776772</v>
      </c>
      <c r="CS88" s="18">
        <f t="shared" si="54"/>
        <v>406327.20190422895</v>
      </c>
      <c r="CT88" s="18">
        <f t="shared" si="55"/>
        <v>0.17723144311457872</v>
      </c>
      <c r="CU88" s="27"/>
      <c r="DB88" s="1"/>
      <c r="DI88" s="1"/>
    </row>
    <row r="89" spans="1:113" ht="15" x14ac:dyDescent="0.25">
      <c r="A89" s="27"/>
      <c r="B89" s="14">
        <f t="shared" si="56"/>
        <v>85</v>
      </c>
      <c r="C89" s="15">
        <f t="shared" si="57"/>
        <v>4446520.8134184461</v>
      </c>
      <c r="D89" s="15">
        <f t="shared" si="0"/>
        <v>40261.354173106563</v>
      </c>
      <c r="E89" s="16">
        <f t="shared" si="1"/>
        <v>31496.189095047328</v>
      </c>
      <c r="F89" s="15">
        <f t="shared" si="2"/>
        <v>8765.1650780592354</v>
      </c>
      <c r="G89" s="15">
        <f t="shared" si="3"/>
        <v>4437755.6483403873</v>
      </c>
      <c r="H89" s="29"/>
      <c r="I89" s="5" t="str">
        <f t="shared" si="171"/>
        <v/>
      </c>
      <c r="J89" s="6" t="str">
        <f t="shared" si="172"/>
        <v/>
      </c>
      <c r="K89" s="7" t="str">
        <f t="shared" ref="K89:K152" si="190">IF(J89="","",-PMT(J$2/1200,N$2,L$2))</f>
        <v/>
      </c>
      <c r="L89" s="8" t="str">
        <f t="shared" si="163"/>
        <v/>
      </c>
      <c r="M89" s="6" t="str">
        <f t="shared" ref="M89:M259" si="191">IF(J89="","",K89-L89)</f>
        <v/>
      </c>
      <c r="N89" s="6" t="str">
        <f t="shared" ref="N89:N259" si="192">IF(J89="","",J89-M89)</f>
        <v/>
      </c>
      <c r="O89" s="29"/>
      <c r="P89" s="14">
        <f t="shared" si="60"/>
        <v>85</v>
      </c>
      <c r="Q89" s="15">
        <f t="shared" si="61"/>
        <v>2157732.495324946</v>
      </c>
      <c r="R89" s="15">
        <f t="shared" ref="R89:R99" si="193">IF(Q89="","",-PMT(Q$2/1200,U$2,S$2))</f>
        <v>40261.354173106563</v>
      </c>
      <c r="S89" s="16">
        <f t="shared" si="166"/>
        <v>15283.938508551701</v>
      </c>
      <c r="T89" s="15">
        <f t="shared" si="10"/>
        <v>24977.415664554865</v>
      </c>
      <c r="U89" s="15">
        <f t="shared" si="11"/>
        <v>2132755.079660391</v>
      </c>
      <c r="V89" s="27"/>
      <c r="W89" s="14">
        <f t="shared" si="62"/>
        <v>85</v>
      </c>
      <c r="X89" s="15">
        <f t="shared" si="63"/>
        <v>2925236.1505662007</v>
      </c>
      <c r="Y89" s="15">
        <f t="shared" ref="Y89:Y100" si="194">IF(X89="","",-PMT(X$2/1200,AB$2,Z$2))+35000</f>
        <v>75261.354173106563</v>
      </c>
      <c r="Z89" s="16">
        <f t="shared" si="13"/>
        <v>20720.422733177253</v>
      </c>
      <c r="AA89" s="15">
        <f t="shared" si="14"/>
        <v>54540.931439929307</v>
      </c>
      <c r="AB89" s="15">
        <f t="shared" si="15"/>
        <v>2870695.2191262715</v>
      </c>
      <c r="AC89" s="27"/>
      <c r="AD89" s="14">
        <f t="shared" si="64"/>
        <v>85</v>
      </c>
      <c r="AE89" s="15">
        <f t="shared" si="65"/>
        <v>1403951.4877139633</v>
      </c>
      <c r="AF89" s="15">
        <f t="shared" ref="AF89:AF100" si="195">IF(AE89="","",-PMT(AE$2/1200,AI$2,AG$2))+70000</f>
        <v>110261.35417310656</v>
      </c>
      <c r="AG89" s="16">
        <f t="shared" si="17"/>
        <v>9944.6563713072392</v>
      </c>
      <c r="AH89" s="15">
        <f t="shared" si="18"/>
        <v>100316.69780179932</v>
      </c>
      <c r="AI89" s="15">
        <f t="shared" si="19"/>
        <v>1303634.789912164</v>
      </c>
      <c r="AJ89" s="29"/>
      <c r="AK89" s="14">
        <f t="shared" si="66"/>
        <v>85</v>
      </c>
      <c r="AL89" s="15">
        <f t="shared" si="67"/>
        <v>3783585.0393010122</v>
      </c>
      <c r="AM89" s="15">
        <f>AM88*105%</f>
        <v>56651.768473691242</v>
      </c>
      <c r="AN89" s="16">
        <f t="shared" si="167"/>
        <v>26800.394028382172</v>
      </c>
      <c r="AO89" s="15">
        <f t="shared" si="22"/>
        <v>29851.374445309069</v>
      </c>
      <c r="AP89" s="15">
        <f t="shared" si="23"/>
        <v>3753733.6648557032</v>
      </c>
      <c r="AQ89" s="29"/>
      <c r="AR89" s="14">
        <f t="shared" si="68"/>
        <v>85</v>
      </c>
      <c r="AS89" s="15">
        <f t="shared" si="69"/>
        <v>3009638.4161095889</v>
      </c>
      <c r="AT89" s="15">
        <f>AT88*1.1</f>
        <v>78457.989346289163</v>
      </c>
      <c r="AU89" s="16">
        <f t="shared" si="168"/>
        <v>21318.27211410959</v>
      </c>
      <c r="AV89" s="15">
        <f t="shared" si="26"/>
        <v>57139.717232179573</v>
      </c>
      <c r="AW89" s="15">
        <f t="shared" si="27"/>
        <v>2952498.6988774096</v>
      </c>
      <c r="AX89" s="29"/>
      <c r="AY89" s="14">
        <f t="shared" si="70"/>
        <v>85</v>
      </c>
      <c r="AZ89" s="15">
        <f t="shared" si="71"/>
        <v>4077921.9450103212</v>
      </c>
      <c r="BA89" s="15">
        <f t="shared" ref="BA89:BA99" si="196">IF(AZ89="","",-PMT(AZ$2/1200,BD$2,BB$2))</f>
        <v>40261.354173106563</v>
      </c>
      <c r="BB89" s="16">
        <f t="shared" si="29"/>
        <v>28885.280443823107</v>
      </c>
      <c r="BC89" s="15">
        <f t="shared" si="30"/>
        <v>11376.073729283456</v>
      </c>
      <c r="BD89" s="15">
        <f t="shared" si="31"/>
        <v>4066545.8712810376</v>
      </c>
      <c r="BE89" s="27"/>
      <c r="BF89" s="14">
        <f t="shared" si="72"/>
        <v>85</v>
      </c>
      <c r="BG89" s="15">
        <f t="shared" si="73"/>
        <v>3709323.076602201</v>
      </c>
      <c r="BH89" s="15">
        <f t="shared" ref="BH89:BH99" si="197">IF(BG89="","",-PMT(BG$2/1200,BK$2,BI$2))</f>
        <v>40261.354173106563</v>
      </c>
      <c r="BI89" s="16">
        <f t="shared" si="33"/>
        <v>26274.371792598922</v>
      </c>
      <c r="BJ89" s="15">
        <f t="shared" si="34"/>
        <v>13986.982380507641</v>
      </c>
      <c r="BK89" s="15">
        <f t="shared" si="35"/>
        <v>3695336.0942216935</v>
      </c>
      <c r="BL89" s="27"/>
      <c r="BM89" s="14">
        <f t="shared" si="74"/>
        <v>85</v>
      </c>
      <c r="BN89" s="15">
        <f t="shared" si="75"/>
        <v>3693377.5817182544</v>
      </c>
      <c r="BO89" s="15">
        <f t="shared" ref="BO89:BO93" si="198">IF(BN89="","",-PMT(BN$2/1200,BR$2,BP$2))</f>
        <v>40261.354173106563</v>
      </c>
      <c r="BP89" s="16">
        <f t="shared" si="37"/>
        <v>26161.424537170966</v>
      </c>
      <c r="BQ89" s="15">
        <f t="shared" si="38"/>
        <v>14099.929635935598</v>
      </c>
      <c r="BR89" s="15">
        <f t="shared" si="39"/>
        <v>3679277.6520823189</v>
      </c>
      <c r="BS89" s="27"/>
      <c r="BT89" s="14">
        <f t="shared" si="76"/>
        <v>85</v>
      </c>
      <c r="BU89" s="15">
        <f t="shared" si="77"/>
        <v>3324778.7133101318</v>
      </c>
      <c r="BV89" s="15">
        <f t="shared" ref="BV89:BV93" si="199">IF(BU89="","",-PMT(BU$2/1200,BY$2,BW$2))</f>
        <v>40261.354173106563</v>
      </c>
      <c r="BW89" s="16">
        <f t="shared" si="41"/>
        <v>23550.515885946767</v>
      </c>
      <c r="BX89" s="15">
        <f t="shared" si="42"/>
        <v>16710.838287159797</v>
      </c>
      <c r="BY89" s="15">
        <f t="shared" si="43"/>
        <v>3308067.875022972</v>
      </c>
      <c r="BZ89" s="27"/>
      <c r="CA89" s="14">
        <f t="shared" si="78"/>
        <v>85</v>
      </c>
      <c r="CB89" s="15">
        <f t="shared" si="79"/>
        <v>3531005.486181051</v>
      </c>
      <c r="CC89" s="15">
        <f t="shared" ref="CC89:CC99" si="200">IF(CB89="","",-PMT(CB$2/1200,CF$2,CD$2))</f>
        <v>40261.354173106563</v>
      </c>
      <c r="CD89" s="16">
        <f t="shared" si="45"/>
        <v>25011.288860449113</v>
      </c>
      <c r="CE89" s="15">
        <f t="shared" si="46"/>
        <v>15250.065312657451</v>
      </c>
      <c r="CF89" s="15">
        <f t="shared" si="47"/>
        <v>3515755.4208683935</v>
      </c>
      <c r="CG89" s="33"/>
      <c r="CH89" s="14">
        <f t="shared" si="80"/>
        <v>85</v>
      </c>
      <c r="CI89" s="15">
        <f t="shared" si="81"/>
        <v>2615490.1589436457</v>
      </c>
      <c r="CJ89" s="15">
        <f t="shared" ref="CJ89:CJ99" si="201">IF(CI89="","",-PMT(CI$2/1200,CM$2,CK$2))</f>
        <v>40261.354173106563</v>
      </c>
      <c r="CK89" s="16">
        <f t="shared" si="169"/>
        <v>18526.388625850825</v>
      </c>
      <c r="CL89" s="15">
        <f t="shared" si="50"/>
        <v>21734.965547255739</v>
      </c>
      <c r="CM89" s="15">
        <f t="shared" si="51"/>
        <v>2593755.19339639</v>
      </c>
      <c r="CN89" s="27"/>
      <c r="CO89" s="5" t="str">
        <f t="shared" si="82"/>
        <v/>
      </c>
      <c r="CP89" s="6" t="str">
        <f t="shared" si="83"/>
        <v/>
      </c>
      <c r="CQ89" s="7" t="str">
        <f t="shared" ref="CQ89:CQ99" si="202">IF(CP89="","",-PMT(CP$2/1200,CT$2,CR$2))</f>
        <v/>
      </c>
      <c r="CR89" s="8" t="str">
        <f t="shared" si="170"/>
        <v/>
      </c>
      <c r="CS89" s="6" t="str">
        <f t="shared" si="54"/>
        <v/>
      </c>
      <c r="CT89" s="6" t="str">
        <f t="shared" si="55"/>
        <v/>
      </c>
      <c r="CU89" s="27"/>
      <c r="DB89" s="1"/>
      <c r="DI89" s="1"/>
    </row>
    <row r="90" spans="1:113" ht="15" x14ac:dyDescent="0.25">
      <c r="A90" s="27"/>
      <c r="B90" s="14">
        <f t="shared" si="56"/>
        <v>86</v>
      </c>
      <c r="C90" s="15">
        <f t="shared" si="57"/>
        <v>4437755.6483403873</v>
      </c>
      <c r="D90" s="15">
        <f t="shared" si="0"/>
        <v>40261.354173106563</v>
      </c>
      <c r="E90" s="16">
        <f t="shared" si="1"/>
        <v>31434.102509077744</v>
      </c>
      <c r="F90" s="15">
        <f t="shared" si="2"/>
        <v>8827.2516640288195</v>
      </c>
      <c r="G90" s="15">
        <f t="shared" si="3"/>
        <v>4428928.3966763588</v>
      </c>
      <c r="H90" s="29"/>
      <c r="I90" s="5" t="str">
        <f t="shared" ref="I90:I260" si="203">IF(J90="","",I89+1)</f>
        <v/>
      </c>
      <c r="J90" s="6" t="str">
        <f t="shared" ref="J90:J260" si="204">IF(N89&lt;1,"",N89)</f>
        <v/>
      </c>
      <c r="K90" s="7" t="str">
        <f t="shared" si="190"/>
        <v/>
      </c>
      <c r="L90" s="8" t="str">
        <f t="shared" si="163"/>
        <v/>
      </c>
      <c r="M90" s="6" t="str">
        <f t="shared" si="191"/>
        <v/>
      </c>
      <c r="N90" s="6" t="str">
        <f t="shared" si="192"/>
        <v/>
      </c>
      <c r="O90" s="29"/>
      <c r="P90" s="14">
        <f t="shared" si="60"/>
        <v>86</v>
      </c>
      <c r="Q90" s="15">
        <f t="shared" si="61"/>
        <v>2132755.079660391</v>
      </c>
      <c r="R90" s="15">
        <f t="shared" si="193"/>
        <v>40261.354173106563</v>
      </c>
      <c r="S90" s="16">
        <f t="shared" si="166"/>
        <v>15107.015147594437</v>
      </c>
      <c r="T90" s="15">
        <f t="shared" si="10"/>
        <v>25154.339025512127</v>
      </c>
      <c r="U90" s="15">
        <f t="shared" si="11"/>
        <v>2107600.7406348786</v>
      </c>
      <c r="V90" s="27"/>
      <c r="W90" s="14">
        <f t="shared" si="62"/>
        <v>86</v>
      </c>
      <c r="X90" s="15">
        <f t="shared" si="63"/>
        <v>2870695.2191262715</v>
      </c>
      <c r="Y90" s="15">
        <f t="shared" si="194"/>
        <v>75261.354173106563</v>
      </c>
      <c r="Z90" s="16">
        <f t="shared" si="13"/>
        <v>20334.091135477756</v>
      </c>
      <c r="AA90" s="15">
        <f t="shared" si="14"/>
        <v>54927.263037628807</v>
      </c>
      <c r="AB90" s="15">
        <f t="shared" si="15"/>
        <v>2815767.9560886426</v>
      </c>
      <c r="AC90" s="27"/>
      <c r="AD90" s="14">
        <f t="shared" si="64"/>
        <v>86</v>
      </c>
      <c r="AE90" s="15">
        <f t="shared" si="65"/>
        <v>1303634.789912164</v>
      </c>
      <c r="AF90" s="15">
        <f t="shared" si="195"/>
        <v>110261.35417310656</v>
      </c>
      <c r="AG90" s="16">
        <f t="shared" si="17"/>
        <v>9234.0797618778288</v>
      </c>
      <c r="AH90" s="15">
        <f t="shared" si="18"/>
        <v>101027.27441122873</v>
      </c>
      <c r="AI90" s="15">
        <f t="shared" si="19"/>
        <v>1202607.5155009353</v>
      </c>
      <c r="AJ90" s="29"/>
      <c r="AK90" s="14">
        <f t="shared" si="66"/>
        <v>86</v>
      </c>
      <c r="AL90" s="15">
        <f t="shared" si="67"/>
        <v>3753733.6648557032</v>
      </c>
      <c r="AM90" s="15">
        <f t="shared" ref="AM90:AM100" si="205">AM89</f>
        <v>56651.768473691242</v>
      </c>
      <c r="AN90" s="16">
        <f t="shared" si="167"/>
        <v>26588.946792727897</v>
      </c>
      <c r="AO90" s="15">
        <f t="shared" si="22"/>
        <v>30062.821680963345</v>
      </c>
      <c r="AP90" s="15">
        <f t="shared" si="23"/>
        <v>3723670.8431747397</v>
      </c>
      <c r="AQ90" s="29"/>
      <c r="AR90" s="14">
        <f t="shared" si="68"/>
        <v>86</v>
      </c>
      <c r="AS90" s="15">
        <f t="shared" si="69"/>
        <v>2952498.6988774096</v>
      </c>
      <c r="AT90" s="15">
        <f t="shared" ref="AT90:AT100" si="206">AT89</f>
        <v>78457.989346289163</v>
      </c>
      <c r="AU90" s="16">
        <f t="shared" si="168"/>
        <v>20913.532450381652</v>
      </c>
      <c r="AV90" s="15">
        <f t="shared" si="26"/>
        <v>57544.456895907511</v>
      </c>
      <c r="AW90" s="15">
        <f t="shared" si="27"/>
        <v>2894954.2419815022</v>
      </c>
      <c r="AX90" s="29"/>
      <c r="AY90" s="14">
        <f t="shared" si="70"/>
        <v>86</v>
      </c>
      <c r="AZ90" s="15">
        <f t="shared" si="71"/>
        <v>4066545.8712810376</v>
      </c>
      <c r="BA90" s="15">
        <f t="shared" si="196"/>
        <v>40261.354173106563</v>
      </c>
      <c r="BB90" s="16">
        <f t="shared" si="29"/>
        <v>28804.699921574014</v>
      </c>
      <c r="BC90" s="15">
        <f t="shared" si="30"/>
        <v>11456.654251532549</v>
      </c>
      <c r="BD90" s="15">
        <f t="shared" si="31"/>
        <v>4055089.2170295049</v>
      </c>
      <c r="BE90" s="27"/>
      <c r="BF90" s="14">
        <f t="shared" si="72"/>
        <v>86</v>
      </c>
      <c r="BG90" s="15">
        <f t="shared" si="73"/>
        <v>3695336.0942216935</v>
      </c>
      <c r="BH90" s="15">
        <f t="shared" si="197"/>
        <v>40261.354173106563</v>
      </c>
      <c r="BI90" s="16">
        <f t="shared" si="33"/>
        <v>26175.297334070328</v>
      </c>
      <c r="BJ90" s="15">
        <f t="shared" si="34"/>
        <v>14086.056839036235</v>
      </c>
      <c r="BK90" s="15">
        <f t="shared" si="35"/>
        <v>3681250.0373826572</v>
      </c>
      <c r="BL90" s="27"/>
      <c r="BM90" s="14">
        <f t="shared" si="74"/>
        <v>86</v>
      </c>
      <c r="BN90" s="15">
        <f t="shared" si="75"/>
        <v>3679277.6520823189</v>
      </c>
      <c r="BO90" s="15">
        <f t="shared" si="198"/>
        <v>40261.354173106563</v>
      </c>
      <c r="BP90" s="16">
        <f t="shared" si="37"/>
        <v>26061.550035583092</v>
      </c>
      <c r="BQ90" s="15">
        <f t="shared" si="38"/>
        <v>14199.804137523472</v>
      </c>
      <c r="BR90" s="15">
        <f t="shared" si="39"/>
        <v>3665077.8479447956</v>
      </c>
      <c r="BS90" s="27"/>
      <c r="BT90" s="14">
        <f t="shared" si="76"/>
        <v>86</v>
      </c>
      <c r="BU90" s="15">
        <f t="shared" si="77"/>
        <v>3308067.875022972</v>
      </c>
      <c r="BV90" s="15">
        <f t="shared" si="199"/>
        <v>40261.354173106563</v>
      </c>
      <c r="BW90" s="16">
        <f t="shared" si="41"/>
        <v>23432.147448079384</v>
      </c>
      <c r="BX90" s="15">
        <f t="shared" si="42"/>
        <v>16829.206725027179</v>
      </c>
      <c r="BY90" s="15">
        <f t="shared" si="43"/>
        <v>3291238.6682979446</v>
      </c>
      <c r="BZ90" s="27"/>
      <c r="CA90" s="14">
        <f t="shared" si="78"/>
        <v>86</v>
      </c>
      <c r="CB90" s="15">
        <f t="shared" si="79"/>
        <v>3515755.4208683935</v>
      </c>
      <c r="CC90" s="15">
        <f t="shared" si="200"/>
        <v>40261.354173106563</v>
      </c>
      <c r="CD90" s="16">
        <f t="shared" si="45"/>
        <v>24903.267564484457</v>
      </c>
      <c r="CE90" s="15">
        <f t="shared" si="46"/>
        <v>15358.086608622107</v>
      </c>
      <c r="CF90" s="15">
        <f t="shared" si="47"/>
        <v>3500397.3342597713</v>
      </c>
      <c r="CG90" s="33"/>
      <c r="CH90" s="14">
        <f t="shared" si="80"/>
        <v>86</v>
      </c>
      <c r="CI90" s="15">
        <f t="shared" si="81"/>
        <v>2593755.19339639</v>
      </c>
      <c r="CJ90" s="15">
        <f t="shared" si="201"/>
        <v>40261.354173106563</v>
      </c>
      <c r="CK90" s="16">
        <f t="shared" si="169"/>
        <v>18372.432619891097</v>
      </c>
      <c r="CL90" s="15">
        <f t="shared" si="50"/>
        <v>21888.921553215467</v>
      </c>
      <c r="CM90" s="15">
        <f t="shared" si="51"/>
        <v>2571866.2718431745</v>
      </c>
      <c r="CN90" s="27"/>
      <c r="CO90" s="5" t="str">
        <f t="shared" si="82"/>
        <v/>
      </c>
      <c r="CP90" s="6" t="str">
        <f t="shared" si="83"/>
        <v/>
      </c>
      <c r="CQ90" s="7" t="str">
        <f t="shared" si="202"/>
        <v/>
      </c>
      <c r="CR90" s="8" t="str">
        <f t="shared" si="170"/>
        <v/>
      </c>
      <c r="CS90" s="6" t="str">
        <f t="shared" si="54"/>
        <v/>
      </c>
      <c r="CT90" s="6" t="str">
        <f t="shared" si="55"/>
        <v/>
      </c>
      <c r="CU90" s="27"/>
      <c r="DB90" s="1"/>
      <c r="DI90" s="1"/>
    </row>
    <row r="91" spans="1:113" ht="15" x14ac:dyDescent="0.25">
      <c r="A91" s="27"/>
      <c r="B91" s="14">
        <f t="shared" si="56"/>
        <v>87</v>
      </c>
      <c r="C91" s="15">
        <f t="shared" si="57"/>
        <v>4428928.3966763588</v>
      </c>
      <c r="D91" s="15">
        <f t="shared" si="0"/>
        <v>40261.354173106563</v>
      </c>
      <c r="E91" s="16">
        <f t="shared" si="1"/>
        <v>31371.57614312421</v>
      </c>
      <c r="F91" s="15">
        <f t="shared" si="2"/>
        <v>8889.7780299823535</v>
      </c>
      <c r="G91" s="15">
        <f t="shared" si="3"/>
        <v>4420038.6186463768</v>
      </c>
      <c r="H91" s="29"/>
      <c r="I91" s="5" t="str">
        <f t="shared" si="203"/>
        <v/>
      </c>
      <c r="J91" s="6" t="str">
        <f t="shared" si="204"/>
        <v/>
      </c>
      <c r="K91" s="7" t="str">
        <f t="shared" si="190"/>
        <v/>
      </c>
      <c r="L91" s="8" t="str">
        <f t="shared" si="163"/>
        <v/>
      </c>
      <c r="M91" s="6" t="str">
        <f t="shared" si="191"/>
        <v/>
      </c>
      <c r="N91" s="6" t="str">
        <f t="shared" si="192"/>
        <v/>
      </c>
      <c r="O91" s="29"/>
      <c r="P91" s="14">
        <f t="shared" si="60"/>
        <v>87</v>
      </c>
      <c r="Q91" s="15">
        <f t="shared" si="61"/>
        <v>2107600.7406348786</v>
      </c>
      <c r="R91" s="15">
        <f t="shared" si="193"/>
        <v>40261.354173106563</v>
      </c>
      <c r="S91" s="16">
        <f t="shared" si="166"/>
        <v>14928.838579497058</v>
      </c>
      <c r="T91" s="15">
        <f t="shared" si="10"/>
        <v>25332.515593609503</v>
      </c>
      <c r="U91" s="15">
        <f t="shared" si="11"/>
        <v>2082268.2250412691</v>
      </c>
      <c r="V91" s="27"/>
      <c r="W91" s="14">
        <f t="shared" si="62"/>
        <v>87</v>
      </c>
      <c r="X91" s="15">
        <f t="shared" si="63"/>
        <v>2815767.9560886426</v>
      </c>
      <c r="Y91" s="15">
        <f t="shared" si="194"/>
        <v>75261.354173106563</v>
      </c>
      <c r="Z91" s="16">
        <f t="shared" si="13"/>
        <v>19945.02302229455</v>
      </c>
      <c r="AA91" s="15">
        <f t="shared" si="14"/>
        <v>55316.33115081201</v>
      </c>
      <c r="AB91" s="15">
        <f t="shared" si="15"/>
        <v>2760451.6249378305</v>
      </c>
      <c r="AC91" s="27"/>
      <c r="AD91" s="14">
        <f t="shared" si="64"/>
        <v>87</v>
      </c>
      <c r="AE91" s="15">
        <f t="shared" si="65"/>
        <v>1202607.5155009353</v>
      </c>
      <c r="AF91" s="15">
        <f t="shared" si="195"/>
        <v>110261.35417310656</v>
      </c>
      <c r="AG91" s="16">
        <f t="shared" si="17"/>
        <v>8518.4699014649595</v>
      </c>
      <c r="AH91" s="15">
        <f t="shared" si="18"/>
        <v>101742.88427164161</v>
      </c>
      <c r="AI91" s="15">
        <f t="shared" si="19"/>
        <v>1100864.6312292935</v>
      </c>
      <c r="AJ91" s="29"/>
      <c r="AK91" s="14">
        <f t="shared" si="66"/>
        <v>87</v>
      </c>
      <c r="AL91" s="15">
        <f t="shared" si="67"/>
        <v>3723670.8431747397</v>
      </c>
      <c r="AM91" s="15">
        <f t="shared" si="205"/>
        <v>56651.768473691242</v>
      </c>
      <c r="AN91" s="16">
        <f t="shared" si="167"/>
        <v>26376.001805821074</v>
      </c>
      <c r="AO91" s="15">
        <f t="shared" si="22"/>
        <v>30275.766667870168</v>
      </c>
      <c r="AP91" s="15">
        <f t="shared" si="23"/>
        <v>3693395.0765068694</v>
      </c>
      <c r="AQ91" s="29"/>
      <c r="AR91" s="14">
        <f t="shared" si="68"/>
        <v>87</v>
      </c>
      <c r="AS91" s="15">
        <f t="shared" si="69"/>
        <v>2894954.2419815022</v>
      </c>
      <c r="AT91" s="15">
        <f t="shared" si="206"/>
        <v>78457.989346289163</v>
      </c>
      <c r="AU91" s="16">
        <f t="shared" si="168"/>
        <v>20505.925880702307</v>
      </c>
      <c r="AV91" s="15">
        <f t="shared" si="26"/>
        <v>57952.063465586856</v>
      </c>
      <c r="AW91" s="15">
        <f t="shared" si="27"/>
        <v>2837002.1785159153</v>
      </c>
      <c r="AX91" s="29"/>
      <c r="AY91" s="14">
        <f t="shared" si="70"/>
        <v>87</v>
      </c>
      <c r="AZ91" s="15">
        <f t="shared" si="71"/>
        <v>4055089.2170295049</v>
      </c>
      <c r="BA91" s="15">
        <f t="shared" si="196"/>
        <v>40261.354173106563</v>
      </c>
      <c r="BB91" s="16">
        <f t="shared" si="29"/>
        <v>28723.548620625661</v>
      </c>
      <c r="BC91" s="15">
        <f t="shared" si="30"/>
        <v>11537.805552480902</v>
      </c>
      <c r="BD91" s="15">
        <f t="shared" si="31"/>
        <v>4043551.4114770242</v>
      </c>
      <c r="BE91" s="27"/>
      <c r="BF91" s="14">
        <f t="shared" si="72"/>
        <v>87</v>
      </c>
      <c r="BG91" s="15">
        <f t="shared" si="73"/>
        <v>3681250.0373826572</v>
      </c>
      <c r="BH91" s="15">
        <f t="shared" si="197"/>
        <v>40261.354173106563</v>
      </c>
      <c r="BI91" s="16">
        <f t="shared" si="33"/>
        <v>26075.521098127156</v>
      </c>
      <c r="BJ91" s="15">
        <f t="shared" si="34"/>
        <v>14185.833074979408</v>
      </c>
      <c r="BK91" s="15">
        <f t="shared" si="35"/>
        <v>3667064.2043076777</v>
      </c>
      <c r="BL91" s="27"/>
      <c r="BM91" s="14">
        <f t="shared" si="74"/>
        <v>87</v>
      </c>
      <c r="BN91" s="15">
        <f t="shared" si="75"/>
        <v>3665077.8479447956</v>
      </c>
      <c r="BO91" s="15">
        <f t="shared" si="198"/>
        <v>40261.354173106563</v>
      </c>
      <c r="BP91" s="16">
        <f t="shared" si="37"/>
        <v>25960.96808960897</v>
      </c>
      <c r="BQ91" s="15">
        <f t="shared" si="38"/>
        <v>14300.386083497593</v>
      </c>
      <c r="BR91" s="15">
        <f t="shared" si="39"/>
        <v>3650777.461861298</v>
      </c>
      <c r="BS91" s="27"/>
      <c r="BT91" s="14">
        <f t="shared" si="76"/>
        <v>87</v>
      </c>
      <c r="BU91" s="15">
        <f t="shared" si="77"/>
        <v>3291238.6682979446</v>
      </c>
      <c r="BV91" s="15">
        <f t="shared" si="199"/>
        <v>40261.354173106563</v>
      </c>
      <c r="BW91" s="16">
        <f t="shared" si="41"/>
        <v>23312.940567110443</v>
      </c>
      <c r="BX91" s="15">
        <f t="shared" si="42"/>
        <v>16948.41360599612</v>
      </c>
      <c r="BY91" s="15">
        <f t="shared" si="43"/>
        <v>3274290.2546919486</v>
      </c>
      <c r="BZ91" s="27"/>
      <c r="CA91" s="14">
        <f t="shared" si="78"/>
        <v>87</v>
      </c>
      <c r="CB91" s="15">
        <f t="shared" si="79"/>
        <v>3500397.3342597713</v>
      </c>
      <c r="CC91" s="15">
        <f t="shared" si="200"/>
        <v>40261.354173106563</v>
      </c>
      <c r="CD91" s="16">
        <f t="shared" si="45"/>
        <v>24794.481117673378</v>
      </c>
      <c r="CE91" s="15">
        <f t="shared" si="46"/>
        <v>15466.873055433185</v>
      </c>
      <c r="CF91" s="15">
        <f t="shared" si="47"/>
        <v>3484930.4612043379</v>
      </c>
      <c r="CG91" s="33"/>
      <c r="CH91" s="14">
        <f t="shared" si="80"/>
        <v>87</v>
      </c>
      <c r="CI91" s="15">
        <f t="shared" si="81"/>
        <v>2571866.2718431745</v>
      </c>
      <c r="CJ91" s="15">
        <f t="shared" si="201"/>
        <v>40261.354173106563</v>
      </c>
      <c r="CK91" s="16">
        <f t="shared" si="169"/>
        <v>18217.386092222485</v>
      </c>
      <c r="CL91" s="15">
        <f t="shared" si="50"/>
        <v>22043.968080884079</v>
      </c>
      <c r="CM91" s="15">
        <f t="shared" si="51"/>
        <v>2549822.3037622906</v>
      </c>
      <c r="CN91" s="27"/>
      <c r="CO91" s="5" t="str">
        <f t="shared" si="82"/>
        <v/>
      </c>
      <c r="CP91" s="6" t="str">
        <f t="shared" si="83"/>
        <v/>
      </c>
      <c r="CQ91" s="7" t="str">
        <f t="shared" si="202"/>
        <v/>
      </c>
      <c r="CR91" s="8" t="str">
        <f t="shared" si="170"/>
        <v/>
      </c>
      <c r="CS91" s="6" t="str">
        <f t="shared" si="54"/>
        <v/>
      </c>
      <c r="CT91" s="6" t="str">
        <f t="shared" si="55"/>
        <v/>
      </c>
      <c r="CU91" s="27"/>
      <c r="DB91" s="1"/>
      <c r="DI91" s="1"/>
    </row>
    <row r="92" spans="1:113" ht="15" x14ac:dyDescent="0.25">
      <c r="A92" s="27"/>
      <c r="B92" s="14">
        <f t="shared" si="56"/>
        <v>88</v>
      </c>
      <c r="C92" s="15">
        <f t="shared" si="57"/>
        <v>4420038.6186463768</v>
      </c>
      <c r="D92" s="15">
        <f t="shared" si="0"/>
        <v>40261.354173106563</v>
      </c>
      <c r="E92" s="16">
        <f t="shared" si="1"/>
        <v>31308.606882078504</v>
      </c>
      <c r="F92" s="15">
        <f t="shared" si="2"/>
        <v>8952.7472910280594</v>
      </c>
      <c r="G92" s="15">
        <f t="shared" si="3"/>
        <v>4411085.8713553483</v>
      </c>
      <c r="H92" s="29"/>
      <c r="I92" s="5" t="str">
        <f t="shared" si="203"/>
        <v/>
      </c>
      <c r="J92" s="6" t="str">
        <f t="shared" si="204"/>
        <v/>
      </c>
      <c r="K92" s="7" t="str">
        <f t="shared" si="190"/>
        <v/>
      </c>
      <c r="L92" s="8" t="str">
        <f t="shared" si="163"/>
        <v/>
      </c>
      <c r="M92" s="6" t="str">
        <f t="shared" si="191"/>
        <v/>
      </c>
      <c r="N92" s="6" t="str">
        <f t="shared" si="192"/>
        <v/>
      </c>
      <c r="O92" s="29"/>
      <c r="P92" s="14">
        <f t="shared" si="60"/>
        <v>88</v>
      </c>
      <c r="Q92" s="15">
        <f t="shared" si="61"/>
        <v>2082268.2250412691</v>
      </c>
      <c r="R92" s="15">
        <f t="shared" si="193"/>
        <v>40261.354173106563</v>
      </c>
      <c r="S92" s="16">
        <f t="shared" si="166"/>
        <v>14749.399927375654</v>
      </c>
      <c r="T92" s="15">
        <f t="shared" si="10"/>
        <v>25511.954245730907</v>
      </c>
      <c r="U92" s="15">
        <f t="shared" si="11"/>
        <v>2056756.2707955381</v>
      </c>
      <c r="V92" s="27"/>
      <c r="W92" s="14">
        <f t="shared" si="62"/>
        <v>88</v>
      </c>
      <c r="X92" s="15">
        <f t="shared" si="63"/>
        <v>2760451.6249378305</v>
      </c>
      <c r="Y92" s="15">
        <f t="shared" si="194"/>
        <v>75261.354173106563</v>
      </c>
      <c r="Z92" s="16">
        <f t="shared" si="13"/>
        <v>19553.199009976299</v>
      </c>
      <c r="AA92" s="15">
        <f t="shared" si="14"/>
        <v>55708.155163130265</v>
      </c>
      <c r="AB92" s="15">
        <f t="shared" si="15"/>
        <v>2704743.4697747002</v>
      </c>
      <c r="AC92" s="27"/>
      <c r="AD92" s="14">
        <f t="shared" si="64"/>
        <v>88</v>
      </c>
      <c r="AE92" s="15">
        <f t="shared" si="65"/>
        <v>1100864.6312292935</v>
      </c>
      <c r="AF92" s="15">
        <f t="shared" si="195"/>
        <v>110261.35417310656</v>
      </c>
      <c r="AG92" s="16">
        <f t="shared" si="17"/>
        <v>7797.7911378741619</v>
      </c>
      <c r="AH92" s="15">
        <f t="shared" si="18"/>
        <v>102463.56303523241</v>
      </c>
      <c r="AI92" s="15">
        <f t="shared" si="19"/>
        <v>998401.06819406117</v>
      </c>
      <c r="AJ92" s="29"/>
      <c r="AK92" s="14">
        <f t="shared" si="66"/>
        <v>88</v>
      </c>
      <c r="AL92" s="15">
        <f t="shared" si="67"/>
        <v>3693395.0765068694</v>
      </c>
      <c r="AM92" s="15">
        <f t="shared" si="205"/>
        <v>56651.768473691242</v>
      </c>
      <c r="AN92" s="16">
        <f t="shared" si="167"/>
        <v>26161.548458590325</v>
      </c>
      <c r="AO92" s="15">
        <f t="shared" si="22"/>
        <v>30490.220015100916</v>
      </c>
      <c r="AP92" s="15">
        <f t="shared" si="23"/>
        <v>3662904.8564917683</v>
      </c>
      <c r="AQ92" s="29"/>
      <c r="AR92" s="14">
        <f t="shared" si="68"/>
        <v>88</v>
      </c>
      <c r="AS92" s="15">
        <f t="shared" si="69"/>
        <v>2837002.1785159153</v>
      </c>
      <c r="AT92" s="15">
        <f t="shared" si="206"/>
        <v>78457.989346289163</v>
      </c>
      <c r="AU92" s="16">
        <f t="shared" si="168"/>
        <v>20095.432097821067</v>
      </c>
      <c r="AV92" s="15">
        <f t="shared" si="26"/>
        <v>58362.557248468096</v>
      </c>
      <c r="AW92" s="15">
        <f t="shared" si="27"/>
        <v>2778639.6212674472</v>
      </c>
      <c r="AX92" s="29"/>
      <c r="AY92" s="14">
        <f t="shared" si="70"/>
        <v>88</v>
      </c>
      <c r="AZ92" s="15">
        <f t="shared" si="71"/>
        <v>4043551.4114770242</v>
      </c>
      <c r="BA92" s="15">
        <f t="shared" si="196"/>
        <v>40261.354173106563</v>
      </c>
      <c r="BB92" s="16">
        <f t="shared" si="29"/>
        <v>28641.822497962254</v>
      </c>
      <c r="BC92" s="15">
        <f t="shared" si="30"/>
        <v>11619.53167514431</v>
      </c>
      <c r="BD92" s="15">
        <f t="shared" si="31"/>
        <v>4031931.8798018801</v>
      </c>
      <c r="BE92" s="27"/>
      <c r="BF92" s="14">
        <f t="shared" si="72"/>
        <v>88</v>
      </c>
      <c r="BG92" s="15">
        <f t="shared" si="73"/>
        <v>3667064.2043076777</v>
      </c>
      <c r="BH92" s="15">
        <f t="shared" si="197"/>
        <v>40261.354173106563</v>
      </c>
      <c r="BI92" s="16">
        <f t="shared" si="33"/>
        <v>25975.038113846051</v>
      </c>
      <c r="BJ92" s="15">
        <f t="shared" si="34"/>
        <v>14286.316059260513</v>
      </c>
      <c r="BK92" s="15">
        <f t="shared" si="35"/>
        <v>3652777.8882484171</v>
      </c>
      <c r="BL92" s="27"/>
      <c r="BM92" s="14">
        <f t="shared" si="74"/>
        <v>88</v>
      </c>
      <c r="BN92" s="15">
        <f t="shared" si="75"/>
        <v>3650777.461861298</v>
      </c>
      <c r="BO92" s="15">
        <f t="shared" si="198"/>
        <v>40261.354173106563</v>
      </c>
      <c r="BP92" s="16">
        <f t="shared" si="37"/>
        <v>25859.673688184193</v>
      </c>
      <c r="BQ92" s="15">
        <f t="shared" si="38"/>
        <v>14401.68048492237</v>
      </c>
      <c r="BR92" s="15">
        <f t="shared" si="39"/>
        <v>3636375.7813763758</v>
      </c>
      <c r="BS92" s="27"/>
      <c r="BT92" s="14">
        <f t="shared" si="76"/>
        <v>88</v>
      </c>
      <c r="BU92" s="15">
        <f t="shared" si="77"/>
        <v>3274290.2546919486</v>
      </c>
      <c r="BV92" s="15">
        <f t="shared" si="199"/>
        <v>40261.354173106563</v>
      </c>
      <c r="BW92" s="16">
        <f t="shared" si="41"/>
        <v>23192.889304067972</v>
      </c>
      <c r="BX92" s="15">
        <f t="shared" si="42"/>
        <v>17068.464869038591</v>
      </c>
      <c r="BY92" s="15">
        <f t="shared" si="43"/>
        <v>3257221.78982291</v>
      </c>
      <c r="BZ92" s="27"/>
      <c r="CA92" s="14">
        <f t="shared" si="78"/>
        <v>88</v>
      </c>
      <c r="CB92" s="15">
        <f t="shared" si="79"/>
        <v>3484930.4612043379</v>
      </c>
      <c r="CC92" s="15">
        <f t="shared" si="200"/>
        <v>40261.354173106563</v>
      </c>
      <c r="CD92" s="16">
        <f t="shared" si="45"/>
        <v>24684.924100197393</v>
      </c>
      <c r="CE92" s="15">
        <f t="shared" si="46"/>
        <v>15576.43007290917</v>
      </c>
      <c r="CF92" s="15">
        <f t="shared" si="47"/>
        <v>3469354.0311314287</v>
      </c>
      <c r="CG92" s="33"/>
      <c r="CH92" s="14">
        <f t="shared" si="80"/>
        <v>88</v>
      </c>
      <c r="CI92" s="15">
        <f t="shared" si="81"/>
        <v>2549822.3037622906</v>
      </c>
      <c r="CJ92" s="15">
        <f t="shared" si="201"/>
        <v>40261.354173106563</v>
      </c>
      <c r="CK92" s="16">
        <f t="shared" si="169"/>
        <v>18061.241318316224</v>
      </c>
      <c r="CL92" s="15">
        <f t="shared" si="50"/>
        <v>22200.112854790339</v>
      </c>
      <c r="CM92" s="15">
        <f t="shared" si="51"/>
        <v>2527622.1909075002</v>
      </c>
      <c r="CN92" s="27"/>
      <c r="CO92" s="5" t="str">
        <f t="shared" si="82"/>
        <v/>
      </c>
      <c r="CP92" s="6" t="str">
        <f t="shared" si="83"/>
        <v/>
      </c>
      <c r="CQ92" s="7" t="str">
        <f t="shared" si="202"/>
        <v/>
      </c>
      <c r="CR92" s="8" t="str">
        <f t="shared" si="170"/>
        <v/>
      </c>
      <c r="CS92" s="6" t="str">
        <f t="shared" si="54"/>
        <v/>
      </c>
      <c r="CT92" s="6" t="str">
        <f t="shared" si="55"/>
        <v/>
      </c>
      <c r="CU92" s="27"/>
      <c r="DB92" s="1"/>
      <c r="DI92" s="1"/>
    </row>
    <row r="93" spans="1:113" ht="15" x14ac:dyDescent="0.25">
      <c r="A93" s="27"/>
      <c r="B93" s="14">
        <f t="shared" si="56"/>
        <v>89</v>
      </c>
      <c r="C93" s="15">
        <f t="shared" si="57"/>
        <v>4411085.8713553483</v>
      </c>
      <c r="D93" s="15">
        <f t="shared" si="0"/>
        <v>40261.354173106563</v>
      </c>
      <c r="E93" s="16">
        <f t="shared" si="1"/>
        <v>31245.191588767051</v>
      </c>
      <c r="F93" s="15">
        <f t="shared" si="2"/>
        <v>9016.1625843395123</v>
      </c>
      <c r="G93" s="15">
        <f t="shared" si="3"/>
        <v>4402069.708771009</v>
      </c>
      <c r="H93" s="29"/>
      <c r="I93" s="5" t="str">
        <f t="shared" si="203"/>
        <v/>
      </c>
      <c r="J93" s="6" t="str">
        <f t="shared" si="204"/>
        <v/>
      </c>
      <c r="K93" s="7" t="str">
        <f t="shared" si="190"/>
        <v/>
      </c>
      <c r="L93" s="8" t="str">
        <f t="shared" si="163"/>
        <v/>
      </c>
      <c r="M93" s="6" t="str">
        <f t="shared" si="191"/>
        <v/>
      </c>
      <c r="N93" s="6" t="str">
        <f t="shared" si="192"/>
        <v/>
      </c>
      <c r="O93" s="29"/>
      <c r="P93" s="14">
        <f t="shared" si="60"/>
        <v>89</v>
      </c>
      <c r="Q93" s="15">
        <f t="shared" si="61"/>
        <v>2056756.2707955381</v>
      </c>
      <c r="R93" s="15">
        <f t="shared" si="193"/>
        <v>40261.354173106563</v>
      </c>
      <c r="S93" s="16">
        <f t="shared" si="166"/>
        <v>14568.690251468395</v>
      </c>
      <c r="T93" s="15">
        <f t="shared" si="10"/>
        <v>25692.663921638166</v>
      </c>
      <c r="U93" s="15">
        <f t="shared" si="11"/>
        <v>2031063.6068738999</v>
      </c>
      <c r="V93" s="27"/>
      <c r="W93" s="14">
        <f t="shared" si="62"/>
        <v>89</v>
      </c>
      <c r="X93" s="15">
        <f t="shared" si="63"/>
        <v>2704743.4697747002</v>
      </c>
      <c r="Y93" s="15">
        <f t="shared" si="194"/>
        <v>75261.354173106563</v>
      </c>
      <c r="Z93" s="16">
        <f t="shared" si="13"/>
        <v>19158.599577570792</v>
      </c>
      <c r="AA93" s="15">
        <f t="shared" si="14"/>
        <v>56102.754595535771</v>
      </c>
      <c r="AB93" s="15">
        <f t="shared" si="15"/>
        <v>2648640.7151791644</v>
      </c>
      <c r="AC93" s="27"/>
      <c r="AD93" s="14">
        <f t="shared" si="64"/>
        <v>89</v>
      </c>
      <c r="AE93" s="15">
        <f t="shared" si="65"/>
        <v>998401.06819406117</v>
      </c>
      <c r="AF93" s="15">
        <f t="shared" si="195"/>
        <v>110261.35417310656</v>
      </c>
      <c r="AG93" s="16">
        <f t="shared" si="17"/>
        <v>7072.0075663745993</v>
      </c>
      <c r="AH93" s="15">
        <f t="shared" si="18"/>
        <v>103189.34660673197</v>
      </c>
      <c r="AI93" s="15">
        <f t="shared" si="19"/>
        <v>895211.72158732917</v>
      </c>
      <c r="AJ93" s="29"/>
      <c r="AK93" s="14">
        <f t="shared" si="66"/>
        <v>89</v>
      </c>
      <c r="AL93" s="15">
        <f t="shared" si="67"/>
        <v>3662904.8564917683</v>
      </c>
      <c r="AM93" s="15">
        <f t="shared" si="205"/>
        <v>56651.768473691242</v>
      </c>
      <c r="AN93" s="16">
        <f t="shared" si="167"/>
        <v>25945.576066816691</v>
      </c>
      <c r="AO93" s="15">
        <f t="shared" si="22"/>
        <v>30706.19240687455</v>
      </c>
      <c r="AP93" s="15">
        <f t="shared" si="23"/>
        <v>3632198.6640848937</v>
      </c>
      <c r="AQ93" s="29"/>
      <c r="AR93" s="14">
        <f t="shared" si="68"/>
        <v>89</v>
      </c>
      <c r="AS93" s="15">
        <f t="shared" si="69"/>
        <v>2778639.6212674472</v>
      </c>
      <c r="AT93" s="15">
        <f t="shared" si="206"/>
        <v>78457.989346289163</v>
      </c>
      <c r="AU93" s="16">
        <f t="shared" si="168"/>
        <v>19682.030650644418</v>
      </c>
      <c r="AV93" s="15">
        <f t="shared" si="26"/>
        <v>58775.958695644746</v>
      </c>
      <c r="AW93" s="15">
        <f t="shared" si="27"/>
        <v>2719863.6625718027</v>
      </c>
      <c r="AX93" s="29"/>
      <c r="AY93" s="14">
        <f t="shared" si="70"/>
        <v>89</v>
      </c>
      <c r="AZ93" s="15">
        <f t="shared" si="71"/>
        <v>4031931.8798018801</v>
      </c>
      <c r="BA93" s="15">
        <f t="shared" si="196"/>
        <v>40261.354173106563</v>
      </c>
      <c r="BB93" s="16">
        <f t="shared" si="29"/>
        <v>28559.517481929983</v>
      </c>
      <c r="BC93" s="15">
        <f t="shared" si="30"/>
        <v>11701.836691176581</v>
      </c>
      <c r="BD93" s="15">
        <f t="shared" si="31"/>
        <v>4020230.0431107036</v>
      </c>
      <c r="BE93" s="27"/>
      <c r="BF93" s="14">
        <f t="shared" si="72"/>
        <v>89</v>
      </c>
      <c r="BG93" s="15">
        <f t="shared" si="73"/>
        <v>3652777.8882484171</v>
      </c>
      <c r="BH93" s="15">
        <f t="shared" si="197"/>
        <v>40261.354173106563</v>
      </c>
      <c r="BI93" s="16">
        <f t="shared" si="33"/>
        <v>25873.843375092954</v>
      </c>
      <c r="BJ93" s="15">
        <f t="shared" si="34"/>
        <v>14387.510798013609</v>
      </c>
      <c r="BK93" s="15">
        <f t="shared" si="35"/>
        <v>3638390.3774504033</v>
      </c>
      <c r="BL93" s="27"/>
      <c r="BM93" s="14">
        <f t="shared" si="74"/>
        <v>89</v>
      </c>
      <c r="BN93" s="15">
        <f t="shared" si="75"/>
        <v>3636375.7813763758</v>
      </c>
      <c r="BO93" s="15">
        <f t="shared" si="198"/>
        <v>40261.354173106563</v>
      </c>
      <c r="BP93" s="16">
        <f t="shared" si="37"/>
        <v>25757.661784749329</v>
      </c>
      <c r="BQ93" s="15">
        <f t="shared" si="38"/>
        <v>14503.692388357234</v>
      </c>
      <c r="BR93" s="15">
        <f t="shared" si="39"/>
        <v>3621872.0889880187</v>
      </c>
      <c r="BS93" s="27"/>
      <c r="BT93" s="14">
        <f t="shared" si="76"/>
        <v>89</v>
      </c>
      <c r="BU93" s="15">
        <f t="shared" si="77"/>
        <v>3257221.78982291</v>
      </c>
      <c r="BV93" s="15">
        <f t="shared" si="199"/>
        <v>40261.354173106563</v>
      </c>
      <c r="BW93" s="16">
        <f t="shared" si="41"/>
        <v>23071.987677912279</v>
      </c>
      <c r="BX93" s="15">
        <f t="shared" si="42"/>
        <v>17189.366495194285</v>
      </c>
      <c r="BY93" s="15">
        <f t="shared" si="43"/>
        <v>3240032.4233277156</v>
      </c>
      <c r="BZ93" s="27"/>
      <c r="CA93" s="14">
        <f t="shared" si="78"/>
        <v>89</v>
      </c>
      <c r="CB93" s="15">
        <f t="shared" si="79"/>
        <v>3469354.0311314287</v>
      </c>
      <c r="CC93" s="15">
        <f t="shared" si="200"/>
        <v>40261.354173106563</v>
      </c>
      <c r="CD93" s="16">
        <f t="shared" si="45"/>
        <v>24574.59105384762</v>
      </c>
      <c r="CE93" s="15">
        <f t="shared" si="46"/>
        <v>15686.763119258943</v>
      </c>
      <c r="CF93" s="15">
        <f t="shared" si="47"/>
        <v>3453667.2680121697</v>
      </c>
      <c r="CG93" s="33"/>
      <c r="CH93" s="14">
        <f t="shared" si="80"/>
        <v>89</v>
      </c>
      <c r="CI93" s="15">
        <f t="shared" si="81"/>
        <v>2527622.1909075002</v>
      </c>
      <c r="CJ93" s="15">
        <f t="shared" si="201"/>
        <v>40261.354173106563</v>
      </c>
      <c r="CK93" s="16">
        <f t="shared" si="169"/>
        <v>17903.990518928127</v>
      </c>
      <c r="CL93" s="15">
        <f t="shared" si="50"/>
        <v>22357.363654178436</v>
      </c>
      <c r="CM93" s="15">
        <f t="shared" si="51"/>
        <v>2505264.8272533217</v>
      </c>
      <c r="CN93" s="27"/>
      <c r="CO93" s="5" t="str">
        <f t="shared" si="82"/>
        <v/>
      </c>
      <c r="CP93" s="6" t="str">
        <f t="shared" si="83"/>
        <v/>
      </c>
      <c r="CQ93" s="7" t="str">
        <f t="shared" si="202"/>
        <v/>
      </c>
      <c r="CR93" s="8" t="str">
        <f t="shared" si="170"/>
        <v/>
      </c>
      <c r="CS93" s="6" t="str">
        <f t="shared" si="54"/>
        <v/>
      </c>
      <c r="CT93" s="6" t="str">
        <f t="shared" si="55"/>
        <v/>
      </c>
      <c r="CU93" s="27"/>
      <c r="DB93" s="1"/>
      <c r="DI93" s="1"/>
    </row>
    <row r="94" spans="1:113" ht="15" x14ac:dyDescent="0.25">
      <c r="A94" s="27"/>
      <c r="B94" s="14">
        <f t="shared" si="56"/>
        <v>90</v>
      </c>
      <c r="C94" s="15">
        <f t="shared" si="57"/>
        <v>4402069.708771009</v>
      </c>
      <c r="D94" s="15">
        <f t="shared" si="0"/>
        <v>40261.354173106563</v>
      </c>
      <c r="E94" s="16">
        <f t="shared" si="1"/>
        <v>31181.327103794647</v>
      </c>
      <c r="F94" s="15">
        <f t="shared" si="2"/>
        <v>9080.0270693119164</v>
      </c>
      <c r="G94" s="15">
        <f t="shared" si="3"/>
        <v>4392989.6817016974</v>
      </c>
      <c r="H94" s="29"/>
      <c r="I94" s="5" t="str">
        <f t="shared" si="203"/>
        <v/>
      </c>
      <c r="J94" s="6" t="str">
        <f t="shared" si="204"/>
        <v/>
      </c>
      <c r="K94" s="7" t="str">
        <f t="shared" si="190"/>
        <v/>
      </c>
      <c r="L94" s="8" t="str">
        <f t="shared" si="163"/>
        <v/>
      </c>
      <c r="M94" s="6" t="str">
        <f t="shared" si="191"/>
        <v/>
      </c>
      <c r="N94" s="6" t="str">
        <f t="shared" si="192"/>
        <v/>
      </c>
      <c r="O94" s="29"/>
      <c r="P94" s="14">
        <f t="shared" si="60"/>
        <v>90</v>
      </c>
      <c r="Q94" s="15">
        <f t="shared" si="61"/>
        <v>2031063.6068738999</v>
      </c>
      <c r="R94" s="15">
        <f t="shared" si="193"/>
        <v>40261.354173106563</v>
      </c>
      <c r="S94" s="16">
        <f t="shared" si="166"/>
        <v>14386.700548690125</v>
      </c>
      <c r="T94" s="15">
        <f t="shared" si="10"/>
        <v>25874.653624416438</v>
      </c>
      <c r="U94" s="15">
        <f t="shared" si="11"/>
        <v>2005188.9532494836</v>
      </c>
      <c r="V94" s="27"/>
      <c r="W94" s="14">
        <f t="shared" si="62"/>
        <v>90</v>
      </c>
      <c r="X94" s="15">
        <f t="shared" si="63"/>
        <v>2648640.7151791644</v>
      </c>
      <c r="Y94" s="15">
        <f t="shared" si="194"/>
        <v>75261.354173106563</v>
      </c>
      <c r="Z94" s="16">
        <f t="shared" si="13"/>
        <v>18761.205065852417</v>
      </c>
      <c r="AA94" s="15">
        <f t="shared" si="14"/>
        <v>56500.149107254147</v>
      </c>
      <c r="AB94" s="15">
        <f t="shared" si="15"/>
        <v>2592140.5660719103</v>
      </c>
      <c r="AC94" s="27"/>
      <c r="AD94" s="14">
        <f t="shared" si="64"/>
        <v>90</v>
      </c>
      <c r="AE94" s="15">
        <f t="shared" si="65"/>
        <v>895211.72158732917</v>
      </c>
      <c r="AF94" s="15">
        <f t="shared" si="195"/>
        <v>110261.35417310656</v>
      </c>
      <c r="AG94" s="16">
        <f t="shared" si="17"/>
        <v>6341.0830279102483</v>
      </c>
      <c r="AH94" s="15">
        <f t="shared" si="18"/>
        <v>103920.27114519631</v>
      </c>
      <c r="AI94" s="15">
        <f t="shared" si="19"/>
        <v>791291.45044213289</v>
      </c>
      <c r="AJ94" s="29"/>
      <c r="AK94" s="14">
        <f t="shared" si="66"/>
        <v>90</v>
      </c>
      <c r="AL94" s="15">
        <f t="shared" si="67"/>
        <v>3632198.6640848937</v>
      </c>
      <c r="AM94" s="15">
        <f t="shared" si="205"/>
        <v>56651.768473691242</v>
      </c>
      <c r="AN94" s="16">
        <f t="shared" si="167"/>
        <v>25728.073870601333</v>
      </c>
      <c r="AO94" s="15">
        <f t="shared" si="22"/>
        <v>30923.694603089909</v>
      </c>
      <c r="AP94" s="15">
        <f t="shared" si="23"/>
        <v>3601274.9694818039</v>
      </c>
      <c r="AQ94" s="29"/>
      <c r="AR94" s="14">
        <f t="shared" si="68"/>
        <v>90</v>
      </c>
      <c r="AS94" s="15">
        <f t="shared" si="69"/>
        <v>2719863.6625718027</v>
      </c>
      <c r="AT94" s="15">
        <f t="shared" si="206"/>
        <v>78457.989346289163</v>
      </c>
      <c r="AU94" s="16">
        <f t="shared" si="168"/>
        <v>19265.700943216936</v>
      </c>
      <c r="AV94" s="15">
        <f t="shared" si="26"/>
        <v>59192.288403072227</v>
      </c>
      <c r="AW94" s="15">
        <f t="shared" si="27"/>
        <v>2660671.3741687303</v>
      </c>
      <c r="AX94" s="29"/>
      <c r="AY94" s="14">
        <f t="shared" si="70"/>
        <v>90</v>
      </c>
      <c r="AZ94" s="15">
        <f t="shared" si="71"/>
        <v>4020230.0431107036</v>
      </c>
      <c r="BA94" s="15">
        <f t="shared" si="196"/>
        <v>40261.354173106563</v>
      </c>
      <c r="BB94" s="16">
        <f t="shared" si="29"/>
        <v>28476.62947203415</v>
      </c>
      <c r="BC94" s="15">
        <f t="shared" si="30"/>
        <v>11784.724701072413</v>
      </c>
      <c r="BD94" s="15">
        <f t="shared" si="31"/>
        <v>4008445.318409631</v>
      </c>
      <c r="BE94" s="27"/>
      <c r="BF94" s="14">
        <f t="shared" si="72"/>
        <v>90</v>
      </c>
      <c r="BG94" s="15">
        <f t="shared" si="73"/>
        <v>3638390.3774504033</v>
      </c>
      <c r="BH94" s="15">
        <f t="shared" si="197"/>
        <v>40261.354173106563</v>
      </c>
      <c r="BI94" s="16">
        <f t="shared" si="33"/>
        <v>25771.93184027369</v>
      </c>
      <c r="BJ94" s="15">
        <f t="shared" si="34"/>
        <v>14489.422332832874</v>
      </c>
      <c r="BK94" s="15">
        <f t="shared" si="35"/>
        <v>3623900.9551175702</v>
      </c>
      <c r="BL94" s="27"/>
      <c r="BM94" s="14">
        <f t="shared" si="74"/>
        <v>90</v>
      </c>
      <c r="BN94" s="15">
        <f t="shared" si="75"/>
        <v>3621872.0889880187</v>
      </c>
      <c r="BO94" s="15">
        <f>IF(BN94="","",-PMT(BN$2/1200,BR$2,BP$2))+$BO$5</f>
        <v>80522.708346213127</v>
      </c>
      <c r="BP94" s="16">
        <f t="shared" si="37"/>
        <v>25654.927296998467</v>
      </c>
      <c r="BQ94" s="15">
        <f t="shared" si="38"/>
        <v>54867.78104921466</v>
      </c>
      <c r="BR94" s="15">
        <f t="shared" si="39"/>
        <v>3567004.3079388039</v>
      </c>
      <c r="BS94" s="27"/>
      <c r="BT94" s="14">
        <f t="shared" si="76"/>
        <v>90</v>
      </c>
      <c r="BU94" s="15">
        <f t="shared" si="77"/>
        <v>3240032.4233277156</v>
      </c>
      <c r="BV94" s="15">
        <f>IF(BU94="","",-PMT(BU$2/1200,BY$2,BW$2))+$BV$5</f>
        <v>80522.708346213127</v>
      </c>
      <c r="BW94" s="16">
        <f t="shared" si="41"/>
        <v>22950.229665237985</v>
      </c>
      <c r="BX94" s="15">
        <f t="shared" si="42"/>
        <v>57572.478680975139</v>
      </c>
      <c r="BY94" s="15">
        <f t="shared" si="43"/>
        <v>3182459.9446467403</v>
      </c>
      <c r="BZ94" s="27"/>
      <c r="CA94" s="14">
        <f t="shared" si="78"/>
        <v>90</v>
      </c>
      <c r="CB94" s="15">
        <f t="shared" si="79"/>
        <v>3453667.2680121697</v>
      </c>
      <c r="CC94" s="15">
        <f t="shared" si="200"/>
        <v>40261.354173106563</v>
      </c>
      <c r="CD94" s="16">
        <f t="shared" si="45"/>
        <v>24463.476481752867</v>
      </c>
      <c r="CE94" s="15">
        <f t="shared" si="46"/>
        <v>15797.877691353697</v>
      </c>
      <c r="CF94" s="15">
        <f t="shared" si="47"/>
        <v>3437869.3903208161</v>
      </c>
      <c r="CG94" s="33"/>
      <c r="CH94" s="14">
        <f t="shared" si="80"/>
        <v>90</v>
      </c>
      <c r="CI94" s="15">
        <f t="shared" si="81"/>
        <v>2505264.8272533217</v>
      </c>
      <c r="CJ94" s="15">
        <f t="shared" si="201"/>
        <v>40261.354173106563</v>
      </c>
      <c r="CK94" s="16">
        <f t="shared" si="169"/>
        <v>17745.625859711028</v>
      </c>
      <c r="CL94" s="15">
        <f t="shared" si="50"/>
        <v>22515.728313395535</v>
      </c>
      <c r="CM94" s="15">
        <f t="shared" si="51"/>
        <v>2482749.0989399259</v>
      </c>
      <c r="CN94" s="27"/>
      <c r="CO94" s="5" t="str">
        <f t="shared" si="82"/>
        <v/>
      </c>
      <c r="CP94" s="6" t="str">
        <f t="shared" si="83"/>
        <v/>
      </c>
      <c r="CQ94" s="7" t="str">
        <f t="shared" si="202"/>
        <v/>
      </c>
      <c r="CR94" s="8" t="str">
        <f t="shared" si="170"/>
        <v/>
      </c>
      <c r="CS94" s="6" t="str">
        <f t="shared" si="54"/>
        <v/>
      </c>
      <c r="CT94" s="6" t="str">
        <f t="shared" si="55"/>
        <v/>
      </c>
      <c r="CU94" s="27"/>
      <c r="DB94" s="1"/>
      <c r="DI94" s="1"/>
    </row>
    <row r="95" spans="1:113" ht="15" x14ac:dyDescent="0.25">
      <c r="A95" s="27"/>
      <c r="B95" s="14">
        <f t="shared" si="56"/>
        <v>91</v>
      </c>
      <c r="C95" s="15">
        <f t="shared" si="57"/>
        <v>4392989.6817016974</v>
      </c>
      <c r="D95" s="15">
        <f t="shared" si="0"/>
        <v>40261.354173106563</v>
      </c>
      <c r="E95" s="16">
        <f t="shared" si="1"/>
        <v>31117.01024538702</v>
      </c>
      <c r="F95" s="15">
        <f t="shared" si="2"/>
        <v>9144.343927719543</v>
      </c>
      <c r="G95" s="15">
        <f t="shared" si="3"/>
        <v>4383845.3377739778</v>
      </c>
      <c r="H95" s="29"/>
      <c r="I95" s="5" t="str">
        <f t="shared" si="203"/>
        <v/>
      </c>
      <c r="J95" s="6" t="str">
        <f t="shared" si="204"/>
        <v/>
      </c>
      <c r="K95" s="7" t="str">
        <f t="shared" si="190"/>
        <v/>
      </c>
      <c r="L95" s="8" t="str">
        <f t="shared" si="163"/>
        <v/>
      </c>
      <c r="M95" s="6" t="str">
        <f t="shared" si="191"/>
        <v/>
      </c>
      <c r="N95" s="6" t="str">
        <f t="shared" si="192"/>
        <v/>
      </c>
      <c r="O95" s="29"/>
      <c r="P95" s="14">
        <f t="shared" si="60"/>
        <v>91</v>
      </c>
      <c r="Q95" s="15">
        <f t="shared" si="61"/>
        <v>2005188.9532494836</v>
      </c>
      <c r="R95" s="15">
        <f t="shared" si="193"/>
        <v>40261.354173106563</v>
      </c>
      <c r="S95" s="16">
        <f t="shared" si="166"/>
        <v>14203.421752183842</v>
      </c>
      <c r="T95" s="15">
        <f t="shared" si="10"/>
        <v>26057.93242092272</v>
      </c>
      <c r="U95" s="15">
        <f t="shared" si="11"/>
        <v>1979131.0208285609</v>
      </c>
      <c r="V95" s="27"/>
      <c r="W95" s="14">
        <f t="shared" si="62"/>
        <v>91</v>
      </c>
      <c r="X95" s="15">
        <f t="shared" si="63"/>
        <v>2592140.5660719103</v>
      </c>
      <c r="Y95" s="15">
        <f t="shared" si="194"/>
        <v>75261.354173106563</v>
      </c>
      <c r="Z95" s="16">
        <f t="shared" si="13"/>
        <v>18360.9956763427</v>
      </c>
      <c r="AA95" s="15">
        <f t="shared" si="14"/>
        <v>56900.35849676386</v>
      </c>
      <c r="AB95" s="15">
        <f t="shared" si="15"/>
        <v>2535240.2075751466</v>
      </c>
      <c r="AC95" s="27"/>
      <c r="AD95" s="14">
        <f t="shared" si="64"/>
        <v>91</v>
      </c>
      <c r="AE95" s="15">
        <f t="shared" si="65"/>
        <v>791291.45044213289</v>
      </c>
      <c r="AF95" s="15">
        <f t="shared" si="195"/>
        <v>110261.35417310656</v>
      </c>
      <c r="AG95" s="16">
        <f t="shared" si="17"/>
        <v>5604.9811072984412</v>
      </c>
      <c r="AH95" s="15">
        <f t="shared" si="18"/>
        <v>104656.37306580812</v>
      </c>
      <c r="AI95" s="15">
        <f t="shared" si="19"/>
        <v>686635.0773763248</v>
      </c>
      <c r="AJ95" s="29"/>
      <c r="AK95" s="14">
        <f t="shared" si="66"/>
        <v>91</v>
      </c>
      <c r="AL95" s="15">
        <f t="shared" si="67"/>
        <v>3601274.9694818039</v>
      </c>
      <c r="AM95" s="15">
        <f t="shared" si="205"/>
        <v>56651.768473691242</v>
      </c>
      <c r="AN95" s="16">
        <f t="shared" si="167"/>
        <v>25509.031033829444</v>
      </c>
      <c r="AO95" s="15">
        <f t="shared" si="22"/>
        <v>31142.737439861798</v>
      </c>
      <c r="AP95" s="15">
        <f t="shared" si="23"/>
        <v>3570132.232041942</v>
      </c>
      <c r="AQ95" s="29"/>
      <c r="AR95" s="14">
        <f t="shared" si="68"/>
        <v>91</v>
      </c>
      <c r="AS95" s="15">
        <f t="shared" si="69"/>
        <v>2660671.3741687303</v>
      </c>
      <c r="AT95" s="15">
        <f t="shared" si="206"/>
        <v>78457.989346289163</v>
      </c>
      <c r="AU95" s="16">
        <f t="shared" si="168"/>
        <v>18846.422233695175</v>
      </c>
      <c r="AV95" s="15">
        <f t="shared" si="26"/>
        <v>59611.567112593984</v>
      </c>
      <c r="AW95" s="15">
        <f t="shared" si="27"/>
        <v>2601059.8070561364</v>
      </c>
      <c r="AX95" s="29"/>
      <c r="AY95" s="14">
        <f t="shared" si="70"/>
        <v>91</v>
      </c>
      <c r="AZ95" s="15">
        <f t="shared" si="71"/>
        <v>4008445.318409631</v>
      </c>
      <c r="BA95" s="15">
        <f t="shared" si="196"/>
        <v>40261.354173106563</v>
      </c>
      <c r="BB95" s="16">
        <f t="shared" si="29"/>
        <v>28393.15433873489</v>
      </c>
      <c r="BC95" s="15">
        <f t="shared" si="30"/>
        <v>11868.199834371673</v>
      </c>
      <c r="BD95" s="15">
        <f t="shared" si="31"/>
        <v>3996577.1185752596</v>
      </c>
      <c r="BE95" s="27"/>
      <c r="BF95" s="14">
        <f t="shared" si="72"/>
        <v>91</v>
      </c>
      <c r="BG95" s="15">
        <f t="shared" si="73"/>
        <v>3623900.9551175702</v>
      </c>
      <c r="BH95" s="15">
        <f t="shared" si="197"/>
        <v>40261.354173106563</v>
      </c>
      <c r="BI95" s="16">
        <f t="shared" si="33"/>
        <v>25669.298432082789</v>
      </c>
      <c r="BJ95" s="15">
        <f t="shared" si="34"/>
        <v>14592.055741023774</v>
      </c>
      <c r="BK95" s="15">
        <f t="shared" si="35"/>
        <v>3609308.8993765465</v>
      </c>
      <c r="BL95" s="27"/>
      <c r="BM95" s="14">
        <f t="shared" si="74"/>
        <v>91</v>
      </c>
      <c r="BN95" s="15">
        <f t="shared" si="75"/>
        <v>3567004.3079388039</v>
      </c>
      <c r="BO95" s="15">
        <f t="shared" ref="BO95:BO99" si="207">IF(BN95="","",-PMT(BN$2/1200,BR$2,BP$2))</f>
        <v>40261.354173106563</v>
      </c>
      <c r="BP95" s="16">
        <f t="shared" si="37"/>
        <v>25266.28051456653</v>
      </c>
      <c r="BQ95" s="15">
        <f t="shared" si="38"/>
        <v>14995.073658540034</v>
      </c>
      <c r="BR95" s="15">
        <f t="shared" si="39"/>
        <v>3552009.234280264</v>
      </c>
      <c r="BS95" s="27"/>
      <c r="BT95" s="14">
        <f t="shared" si="76"/>
        <v>91</v>
      </c>
      <c r="BU95" s="15">
        <f t="shared" si="77"/>
        <v>3182459.9446467403</v>
      </c>
      <c r="BV95" s="15">
        <f t="shared" ref="BV95:BV99" si="208">IF(BU95="","",-PMT(BU$2/1200,BY$2,BW$2))</f>
        <v>40261.354173106563</v>
      </c>
      <c r="BW95" s="16">
        <f t="shared" si="41"/>
        <v>22542.42460791441</v>
      </c>
      <c r="BX95" s="15">
        <f t="shared" si="42"/>
        <v>17718.929565192153</v>
      </c>
      <c r="BY95" s="15">
        <f t="shared" si="43"/>
        <v>3164741.0150815481</v>
      </c>
      <c r="BZ95" s="27"/>
      <c r="CA95" s="14">
        <f t="shared" si="78"/>
        <v>91</v>
      </c>
      <c r="CB95" s="15">
        <f t="shared" si="79"/>
        <v>3437869.3903208161</v>
      </c>
      <c r="CC95" s="15">
        <f t="shared" si="200"/>
        <v>40261.354173106563</v>
      </c>
      <c r="CD95" s="16">
        <f t="shared" si="45"/>
        <v>24351.574848105782</v>
      </c>
      <c r="CE95" s="15">
        <f t="shared" si="46"/>
        <v>15909.779325000782</v>
      </c>
      <c r="CF95" s="15">
        <f t="shared" si="47"/>
        <v>3421959.6109958151</v>
      </c>
      <c r="CG95" s="33"/>
      <c r="CH95" s="14">
        <f t="shared" si="80"/>
        <v>91</v>
      </c>
      <c r="CI95" s="15">
        <f t="shared" si="81"/>
        <v>2482749.0989399259</v>
      </c>
      <c r="CJ95" s="15">
        <f t="shared" si="201"/>
        <v>40261.354173106563</v>
      </c>
      <c r="CK95" s="16">
        <f t="shared" si="169"/>
        <v>17586.139450824474</v>
      </c>
      <c r="CL95" s="15">
        <f t="shared" si="50"/>
        <v>22675.214722282089</v>
      </c>
      <c r="CM95" s="15">
        <f t="shared" si="51"/>
        <v>2460073.8842176436</v>
      </c>
      <c r="CN95" s="27"/>
      <c r="CO95" s="5" t="str">
        <f t="shared" si="82"/>
        <v/>
      </c>
      <c r="CP95" s="6" t="str">
        <f t="shared" si="83"/>
        <v/>
      </c>
      <c r="CQ95" s="7" t="str">
        <f t="shared" si="202"/>
        <v/>
      </c>
      <c r="CR95" s="8" t="str">
        <f t="shared" si="170"/>
        <v/>
      </c>
      <c r="CS95" s="6" t="str">
        <f t="shared" si="54"/>
        <v/>
      </c>
      <c r="CT95" s="6" t="str">
        <f t="shared" si="55"/>
        <v/>
      </c>
      <c r="CU95" s="27"/>
      <c r="DB95" s="1"/>
      <c r="DI95" s="1"/>
    </row>
    <row r="96" spans="1:113" ht="15" x14ac:dyDescent="0.25">
      <c r="A96" s="27"/>
      <c r="B96" s="14">
        <f t="shared" si="56"/>
        <v>92</v>
      </c>
      <c r="C96" s="15">
        <f t="shared" si="57"/>
        <v>4383845.3377739778</v>
      </c>
      <c r="D96" s="15">
        <f t="shared" si="0"/>
        <v>40261.354173106563</v>
      </c>
      <c r="E96" s="16">
        <f t="shared" si="1"/>
        <v>31052.237809232342</v>
      </c>
      <c r="F96" s="15">
        <f t="shared" si="2"/>
        <v>9209.1163638742219</v>
      </c>
      <c r="G96" s="15">
        <f t="shared" si="3"/>
        <v>4374636.2214101031</v>
      </c>
      <c r="H96" s="29"/>
      <c r="I96" s="5" t="str">
        <f t="shared" si="203"/>
        <v/>
      </c>
      <c r="J96" s="6" t="str">
        <f t="shared" si="204"/>
        <v/>
      </c>
      <c r="K96" s="7" t="str">
        <f t="shared" si="190"/>
        <v/>
      </c>
      <c r="L96" s="8" t="str">
        <f t="shared" si="163"/>
        <v/>
      </c>
      <c r="M96" s="6" t="str">
        <f t="shared" si="191"/>
        <v/>
      </c>
      <c r="N96" s="6" t="str">
        <f t="shared" si="192"/>
        <v/>
      </c>
      <c r="O96" s="29"/>
      <c r="P96" s="14">
        <f t="shared" si="60"/>
        <v>92</v>
      </c>
      <c r="Q96" s="15">
        <f t="shared" si="61"/>
        <v>1979131.0208285609</v>
      </c>
      <c r="R96" s="15">
        <f t="shared" si="193"/>
        <v>40261.354173106563</v>
      </c>
      <c r="S96" s="16">
        <f t="shared" si="166"/>
        <v>14018.844730868972</v>
      </c>
      <c r="T96" s="15">
        <f t="shared" si="10"/>
        <v>26242.509442237591</v>
      </c>
      <c r="U96" s="15">
        <f t="shared" si="11"/>
        <v>1952888.5113863233</v>
      </c>
      <c r="V96" s="27"/>
      <c r="W96" s="14">
        <f t="shared" si="62"/>
        <v>92</v>
      </c>
      <c r="X96" s="15">
        <f t="shared" si="63"/>
        <v>2535240.2075751466</v>
      </c>
      <c r="Y96" s="15">
        <f t="shared" si="194"/>
        <v>75261.354173106563</v>
      </c>
      <c r="Z96" s="16">
        <f t="shared" si="13"/>
        <v>17957.951470323955</v>
      </c>
      <c r="AA96" s="15">
        <f t="shared" si="14"/>
        <v>57303.402702782609</v>
      </c>
      <c r="AB96" s="15">
        <f t="shared" si="15"/>
        <v>2477936.8048723638</v>
      </c>
      <c r="AC96" s="27"/>
      <c r="AD96" s="14">
        <f t="shared" si="64"/>
        <v>92</v>
      </c>
      <c r="AE96" s="15">
        <f t="shared" si="65"/>
        <v>686635.0773763248</v>
      </c>
      <c r="AF96" s="15">
        <f t="shared" si="195"/>
        <v>110261.35417310656</v>
      </c>
      <c r="AG96" s="16">
        <f t="shared" si="17"/>
        <v>4863.6651314156343</v>
      </c>
      <c r="AH96" s="15">
        <f t="shared" si="18"/>
        <v>105397.68904169093</v>
      </c>
      <c r="AI96" s="15">
        <f t="shared" si="19"/>
        <v>581237.3883346339</v>
      </c>
      <c r="AJ96" s="29"/>
      <c r="AK96" s="14">
        <f t="shared" si="66"/>
        <v>92</v>
      </c>
      <c r="AL96" s="15">
        <f t="shared" si="67"/>
        <v>3570132.232041942</v>
      </c>
      <c r="AM96" s="15">
        <f t="shared" si="205"/>
        <v>56651.768473691242</v>
      </c>
      <c r="AN96" s="16">
        <f t="shared" si="167"/>
        <v>25288.436643630423</v>
      </c>
      <c r="AO96" s="15">
        <f t="shared" si="22"/>
        <v>31363.331830060819</v>
      </c>
      <c r="AP96" s="15">
        <f t="shared" si="23"/>
        <v>3538768.9002118809</v>
      </c>
      <c r="AQ96" s="29"/>
      <c r="AR96" s="14">
        <f t="shared" si="68"/>
        <v>92</v>
      </c>
      <c r="AS96" s="15">
        <f t="shared" si="69"/>
        <v>2601059.8070561364</v>
      </c>
      <c r="AT96" s="15">
        <f t="shared" si="206"/>
        <v>78457.989346289163</v>
      </c>
      <c r="AU96" s="16">
        <f t="shared" si="168"/>
        <v>18424.173633314298</v>
      </c>
      <c r="AV96" s="15">
        <f t="shared" si="26"/>
        <v>60033.815712974865</v>
      </c>
      <c r="AW96" s="15">
        <f t="shared" si="27"/>
        <v>2541025.9913431616</v>
      </c>
      <c r="AX96" s="29"/>
      <c r="AY96" s="14">
        <f t="shared" si="70"/>
        <v>92</v>
      </c>
      <c r="AZ96" s="15">
        <f t="shared" si="71"/>
        <v>3996577.1185752596</v>
      </c>
      <c r="BA96" s="15">
        <f t="shared" si="196"/>
        <v>40261.354173106563</v>
      </c>
      <c r="BB96" s="16">
        <f t="shared" si="29"/>
        <v>28309.087923241419</v>
      </c>
      <c r="BC96" s="15">
        <f t="shared" si="30"/>
        <v>11952.266249865144</v>
      </c>
      <c r="BD96" s="15">
        <f t="shared" si="31"/>
        <v>3984624.8523253943</v>
      </c>
      <c r="BE96" s="27"/>
      <c r="BF96" s="14">
        <f t="shared" si="72"/>
        <v>92</v>
      </c>
      <c r="BG96" s="15">
        <f t="shared" si="73"/>
        <v>3609308.8993765465</v>
      </c>
      <c r="BH96" s="15">
        <f t="shared" si="197"/>
        <v>40261.354173106563</v>
      </c>
      <c r="BI96" s="16">
        <f t="shared" si="33"/>
        <v>25565.93803725054</v>
      </c>
      <c r="BJ96" s="15">
        <f t="shared" si="34"/>
        <v>14695.416135856023</v>
      </c>
      <c r="BK96" s="15">
        <f t="shared" si="35"/>
        <v>3594613.4832406905</v>
      </c>
      <c r="BL96" s="27"/>
      <c r="BM96" s="14">
        <f t="shared" si="74"/>
        <v>92</v>
      </c>
      <c r="BN96" s="15">
        <f t="shared" si="75"/>
        <v>3552009.234280264</v>
      </c>
      <c r="BO96" s="15">
        <f t="shared" si="207"/>
        <v>40261.354173106563</v>
      </c>
      <c r="BP96" s="16">
        <f t="shared" si="37"/>
        <v>25160.065409485203</v>
      </c>
      <c r="BQ96" s="15">
        <f t="shared" si="38"/>
        <v>15101.28876362136</v>
      </c>
      <c r="BR96" s="15">
        <f t="shared" si="39"/>
        <v>3536907.9455166426</v>
      </c>
      <c r="BS96" s="27"/>
      <c r="BT96" s="14">
        <f t="shared" si="76"/>
        <v>92</v>
      </c>
      <c r="BU96" s="15">
        <f t="shared" si="77"/>
        <v>3164741.0150815481</v>
      </c>
      <c r="BV96" s="15">
        <f t="shared" si="208"/>
        <v>40261.354173106563</v>
      </c>
      <c r="BW96" s="16">
        <f t="shared" si="41"/>
        <v>22416.915523494299</v>
      </c>
      <c r="BX96" s="15">
        <f t="shared" si="42"/>
        <v>17844.438649612264</v>
      </c>
      <c r="BY96" s="15">
        <f t="shared" si="43"/>
        <v>3146896.5764319357</v>
      </c>
      <c r="BZ96" s="27"/>
      <c r="CA96" s="14">
        <f t="shared" si="78"/>
        <v>92</v>
      </c>
      <c r="CB96" s="15">
        <f t="shared" si="79"/>
        <v>3421959.6109958151</v>
      </c>
      <c r="CC96" s="15">
        <f t="shared" si="200"/>
        <v>40261.354173106563</v>
      </c>
      <c r="CD96" s="16">
        <f t="shared" si="45"/>
        <v>24238.880577887023</v>
      </c>
      <c r="CE96" s="15">
        <f t="shared" si="46"/>
        <v>16022.473595219541</v>
      </c>
      <c r="CF96" s="15">
        <f t="shared" si="47"/>
        <v>3405937.1374005955</v>
      </c>
      <c r="CG96" s="33"/>
      <c r="CH96" s="14">
        <f t="shared" si="80"/>
        <v>92</v>
      </c>
      <c r="CI96" s="15">
        <f t="shared" si="81"/>
        <v>2460073.8842176436</v>
      </c>
      <c r="CJ96" s="15">
        <f t="shared" si="201"/>
        <v>40261.354173106563</v>
      </c>
      <c r="CK96" s="16">
        <f t="shared" si="169"/>
        <v>17425.523346541642</v>
      </c>
      <c r="CL96" s="15">
        <f t="shared" si="50"/>
        <v>22835.830826564921</v>
      </c>
      <c r="CM96" s="15">
        <f t="shared" si="51"/>
        <v>2437238.053391079</v>
      </c>
      <c r="CN96" s="27"/>
      <c r="CO96" s="5" t="str">
        <f t="shared" si="82"/>
        <v/>
      </c>
      <c r="CP96" s="6" t="str">
        <f t="shared" si="83"/>
        <v/>
      </c>
      <c r="CQ96" s="7" t="str">
        <f t="shared" si="202"/>
        <v/>
      </c>
      <c r="CR96" s="8" t="str">
        <f t="shared" si="170"/>
        <v/>
      </c>
      <c r="CS96" s="6" t="str">
        <f t="shared" si="54"/>
        <v/>
      </c>
      <c r="CT96" s="6" t="str">
        <f t="shared" si="55"/>
        <v/>
      </c>
      <c r="CU96" s="27"/>
      <c r="DB96" s="1"/>
      <c r="DI96" s="1"/>
    </row>
    <row r="97" spans="1:113" ht="15" x14ac:dyDescent="0.25">
      <c r="A97" s="27"/>
      <c r="B97" s="14">
        <f t="shared" si="56"/>
        <v>93</v>
      </c>
      <c r="C97" s="15">
        <f t="shared" si="57"/>
        <v>4374636.2214101031</v>
      </c>
      <c r="D97" s="15">
        <f t="shared" si="0"/>
        <v>40261.354173106563</v>
      </c>
      <c r="E97" s="16">
        <f t="shared" si="1"/>
        <v>30987.006568321562</v>
      </c>
      <c r="F97" s="15">
        <f t="shared" si="2"/>
        <v>9274.3476047850017</v>
      </c>
      <c r="G97" s="15">
        <f t="shared" si="3"/>
        <v>4365361.873805318</v>
      </c>
      <c r="H97" s="29"/>
      <c r="I97" s="5" t="str">
        <f t="shared" si="203"/>
        <v/>
      </c>
      <c r="J97" s="6" t="str">
        <f t="shared" si="204"/>
        <v/>
      </c>
      <c r="K97" s="7" t="str">
        <f t="shared" si="190"/>
        <v/>
      </c>
      <c r="L97" s="8" t="str">
        <f t="shared" si="163"/>
        <v/>
      </c>
      <c r="M97" s="6" t="str">
        <f t="shared" si="191"/>
        <v/>
      </c>
      <c r="N97" s="6" t="str">
        <f t="shared" si="192"/>
        <v/>
      </c>
      <c r="O97" s="29"/>
      <c r="P97" s="14">
        <f t="shared" si="60"/>
        <v>93</v>
      </c>
      <c r="Q97" s="15">
        <f t="shared" si="61"/>
        <v>1952888.5113863233</v>
      </c>
      <c r="R97" s="15">
        <f t="shared" si="193"/>
        <v>40261.354173106563</v>
      </c>
      <c r="S97" s="16">
        <f t="shared" si="166"/>
        <v>13832.960288986456</v>
      </c>
      <c r="T97" s="15">
        <f t="shared" si="10"/>
        <v>26428.393884120109</v>
      </c>
      <c r="U97" s="15">
        <f t="shared" si="11"/>
        <v>1926460.1175022032</v>
      </c>
      <c r="V97" s="27"/>
      <c r="W97" s="14">
        <f t="shared" si="62"/>
        <v>93</v>
      </c>
      <c r="X97" s="15">
        <f t="shared" si="63"/>
        <v>2477936.8048723638</v>
      </c>
      <c r="Y97" s="15">
        <f t="shared" si="194"/>
        <v>75261.354173106563</v>
      </c>
      <c r="Z97" s="16">
        <f t="shared" si="13"/>
        <v>17552.05236784591</v>
      </c>
      <c r="AA97" s="15">
        <f t="shared" si="14"/>
        <v>57709.301805260649</v>
      </c>
      <c r="AB97" s="15">
        <f t="shared" si="15"/>
        <v>2420227.5030671032</v>
      </c>
      <c r="AC97" s="27"/>
      <c r="AD97" s="14">
        <f t="shared" si="64"/>
        <v>93</v>
      </c>
      <c r="AE97" s="15">
        <f t="shared" si="65"/>
        <v>581237.3883346339</v>
      </c>
      <c r="AF97" s="15">
        <f t="shared" si="195"/>
        <v>110261.35417310656</v>
      </c>
      <c r="AG97" s="16">
        <f t="shared" si="17"/>
        <v>4117.0981673703236</v>
      </c>
      <c r="AH97" s="15">
        <f t="shared" si="18"/>
        <v>106144.25600573624</v>
      </c>
      <c r="AI97" s="15">
        <f t="shared" si="19"/>
        <v>475093.13232889766</v>
      </c>
      <c r="AJ97" s="29"/>
      <c r="AK97" s="14">
        <f t="shared" si="66"/>
        <v>93</v>
      </c>
      <c r="AL97" s="15">
        <f t="shared" si="67"/>
        <v>3538768.9002118809</v>
      </c>
      <c r="AM97" s="15">
        <f t="shared" si="205"/>
        <v>56651.768473691242</v>
      </c>
      <c r="AN97" s="16">
        <f t="shared" si="167"/>
        <v>25066.279709834154</v>
      </c>
      <c r="AO97" s="15">
        <f t="shared" si="22"/>
        <v>31585.488763857087</v>
      </c>
      <c r="AP97" s="15">
        <f t="shared" si="23"/>
        <v>3507183.4114480237</v>
      </c>
      <c r="AQ97" s="29"/>
      <c r="AR97" s="14">
        <f t="shared" si="68"/>
        <v>93</v>
      </c>
      <c r="AS97" s="15">
        <f t="shared" si="69"/>
        <v>2541025.9913431616</v>
      </c>
      <c r="AT97" s="15">
        <f t="shared" si="206"/>
        <v>78457.989346289163</v>
      </c>
      <c r="AU97" s="16">
        <f t="shared" si="168"/>
        <v>17998.934105347395</v>
      </c>
      <c r="AV97" s="15">
        <f t="shared" si="26"/>
        <v>60459.055240941772</v>
      </c>
      <c r="AW97" s="15">
        <f t="shared" si="27"/>
        <v>2480566.9361022199</v>
      </c>
      <c r="AX97" s="29"/>
      <c r="AY97" s="14">
        <f t="shared" si="70"/>
        <v>93</v>
      </c>
      <c r="AZ97" s="15">
        <f t="shared" si="71"/>
        <v>3984624.8523253943</v>
      </c>
      <c r="BA97" s="15">
        <f t="shared" si="196"/>
        <v>40261.354173106563</v>
      </c>
      <c r="BB97" s="16">
        <f t="shared" si="29"/>
        <v>28224.426037304875</v>
      </c>
      <c r="BC97" s="15">
        <f t="shared" si="30"/>
        <v>12036.928135801689</v>
      </c>
      <c r="BD97" s="15">
        <f t="shared" si="31"/>
        <v>3972587.9241895927</v>
      </c>
      <c r="BE97" s="27"/>
      <c r="BF97" s="14">
        <f t="shared" si="72"/>
        <v>93</v>
      </c>
      <c r="BG97" s="15">
        <f t="shared" si="73"/>
        <v>3594613.4832406905</v>
      </c>
      <c r="BH97" s="15">
        <f t="shared" si="197"/>
        <v>40261.354173106563</v>
      </c>
      <c r="BI97" s="16">
        <f t="shared" si="33"/>
        <v>25461.845506288228</v>
      </c>
      <c r="BJ97" s="15">
        <f t="shared" si="34"/>
        <v>14799.508666818336</v>
      </c>
      <c r="BK97" s="15">
        <f t="shared" si="35"/>
        <v>3579813.9745738721</v>
      </c>
      <c r="BL97" s="27"/>
      <c r="BM97" s="14">
        <f t="shared" si="74"/>
        <v>93</v>
      </c>
      <c r="BN97" s="15">
        <f t="shared" si="75"/>
        <v>3536907.9455166426</v>
      </c>
      <c r="BO97" s="15">
        <f t="shared" si="207"/>
        <v>40261.354173106563</v>
      </c>
      <c r="BP97" s="16">
        <f t="shared" si="37"/>
        <v>25053.097947409555</v>
      </c>
      <c r="BQ97" s="15">
        <f t="shared" si="38"/>
        <v>15208.256225697009</v>
      </c>
      <c r="BR97" s="15">
        <f t="shared" si="39"/>
        <v>3521699.6892909454</v>
      </c>
      <c r="BS97" s="27"/>
      <c r="BT97" s="14">
        <f t="shared" si="76"/>
        <v>93</v>
      </c>
      <c r="BU97" s="15">
        <f t="shared" si="77"/>
        <v>3146896.5764319357</v>
      </c>
      <c r="BV97" s="15">
        <f t="shared" si="208"/>
        <v>40261.354173106563</v>
      </c>
      <c r="BW97" s="16">
        <f t="shared" si="41"/>
        <v>22290.517416392879</v>
      </c>
      <c r="BX97" s="15">
        <f t="shared" si="42"/>
        <v>17970.836756713685</v>
      </c>
      <c r="BY97" s="15">
        <f t="shared" si="43"/>
        <v>3128925.739675222</v>
      </c>
      <c r="BZ97" s="27"/>
      <c r="CA97" s="14">
        <f t="shared" si="78"/>
        <v>93</v>
      </c>
      <c r="CB97" s="15">
        <f t="shared" si="79"/>
        <v>3405937.1374005955</v>
      </c>
      <c r="CC97" s="15">
        <f t="shared" si="200"/>
        <v>40261.354173106563</v>
      </c>
      <c r="CD97" s="16">
        <f t="shared" si="45"/>
        <v>24125.388056587552</v>
      </c>
      <c r="CE97" s="15">
        <f t="shared" si="46"/>
        <v>16135.966116519012</v>
      </c>
      <c r="CF97" s="15">
        <f t="shared" si="47"/>
        <v>3389801.1712840763</v>
      </c>
      <c r="CG97" s="33"/>
      <c r="CH97" s="14">
        <f t="shared" si="80"/>
        <v>93</v>
      </c>
      <c r="CI97" s="15">
        <f t="shared" si="81"/>
        <v>2437238.053391079</v>
      </c>
      <c r="CJ97" s="15">
        <f t="shared" si="201"/>
        <v>40261.354173106563</v>
      </c>
      <c r="CK97" s="16">
        <f t="shared" si="169"/>
        <v>17263.769544853476</v>
      </c>
      <c r="CL97" s="15">
        <f t="shared" si="50"/>
        <v>22997.584628253087</v>
      </c>
      <c r="CM97" s="15">
        <f t="shared" si="51"/>
        <v>2414240.4687628257</v>
      </c>
      <c r="CN97" s="27"/>
      <c r="CO97" s="5" t="str">
        <f t="shared" si="82"/>
        <v/>
      </c>
      <c r="CP97" s="6" t="str">
        <f t="shared" si="83"/>
        <v/>
      </c>
      <c r="CQ97" s="7" t="str">
        <f t="shared" si="202"/>
        <v/>
      </c>
      <c r="CR97" s="8" t="str">
        <f t="shared" si="170"/>
        <v/>
      </c>
      <c r="CS97" s="6" t="str">
        <f t="shared" si="54"/>
        <v/>
      </c>
      <c r="CT97" s="6" t="str">
        <f t="shared" si="55"/>
        <v/>
      </c>
      <c r="CU97" s="27"/>
      <c r="DB97" s="1"/>
      <c r="DI97" s="1"/>
    </row>
    <row r="98" spans="1:113" ht="15" x14ac:dyDescent="0.25">
      <c r="A98" s="27"/>
      <c r="B98" s="14">
        <f t="shared" si="56"/>
        <v>94</v>
      </c>
      <c r="C98" s="15">
        <f t="shared" si="57"/>
        <v>4365361.873805318</v>
      </c>
      <c r="D98" s="15">
        <f t="shared" si="0"/>
        <v>40261.354173106563</v>
      </c>
      <c r="E98" s="16">
        <f t="shared" si="1"/>
        <v>30921.313272787669</v>
      </c>
      <c r="F98" s="15">
        <f t="shared" si="2"/>
        <v>9340.0409003188943</v>
      </c>
      <c r="G98" s="15">
        <f t="shared" si="3"/>
        <v>4356021.8329049991</v>
      </c>
      <c r="H98" s="29"/>
      <c r="I98" s="5" t="str">
        <f t="shared" si="203"/>
        <v/>
      </c>
      <c r="J98" s="6" t="str">
        <f t="shared" si="204"/>
        <v/>
      </c>
      <c r="K98" s="7" t="str">
        <f t="shared" si="190"/>
        <v/>
      </c>
      <c r="L98" s="8" t="str">
        <f t="shared" si="163"/>
        <v/>
      </c>
      <c r="M98" s="6" t="str">
        <f t="shared" si="191"/>
        <v/>
      </c>
      <c r="N98" s="6" t="str">
        <f t="shared" si="192"/>
        <v/>
      </c>
      <c r="O98" s="29"/>
      <c r="P98" s="14">
        <f t="shared" si="60"/>
        <v>94</v>
      </c>
      <c r="Q98" s="15">
        <f t="shared" si="61"/>
        <v>1926460.1175022032</v>
      </c>
      <c r="R98" s="15">
        <f t="shared" si="193"/>
        <v>40261.354173106563</v>
      </c>
      <c r="S98" s="16">
        <f t="shared" si="166"/>
        <v>13645.759165640608</v>
      </c>
      <c r="T98" s="15">
        <f t="shared" si="10"/>
        <v>26615.595007465956</v>
      </c>
      <c r="U98" s="15">
        <f t="shared" si="11"/>
        <v>1899844.5224947373</v>
      </c>
      <c r="V98" s="27"/>
      <c r="W98" s="14">
        <f t="shared" si="62"/>
        <v>94</v>
      </c>
      <c r="X98" s="15">
        <f t="shared" si="63"/>
        <v>2420227.5030671032</v>
      </c>
      <c r="Y98" s="15">
        <f t="shared" si="194"/>
        <v>75261.354173106563</v>
      </c>
      <c r="Z98" s="16">
        <f t="shared" si="13"/>
        <v>17143.278146725315</v>
      </c>
      <c r="AA98" s="15">
        <f t="shared" si="14"/>
        <v>58118.076026381248</v>
      </c>
      <c r="AB98" s="15">
        <f t="shared" si="15"/>
        <v>2362109.4270407218</v>
      </c>
      <c r="AC98" s="27"/>
      <c r="AD98" s="14">
        <f t="shared" si="64"/>
        <v>94</v>
      </c>
      <c r="AE98" s="15">
        <f t="shared" si="65"/>
        <v>475093.13232889766</v>
      </c>
      <c r="AF98" s="15">
        <f t="shared" si="195"/>
        <v>110261.35417310656</v>
      </c>
      <c r="AG98" s="16">
        <f t="shared" si="17"/>
        <v>3365.2430206630252</v>
      </c>
      <c r="AH98" s="15">
        <f t="shared" si="18"/>
        <v>106896.11115244354</v>
      </c>
      <c r="AI98" s="15">
        <f t="shared" si="19"/>
        <v>368197.02117645415</v>
      </c>
      <c r="AJ98" s="29"/>
      <c r="AK98" s="14">
        <f t="shared" si="66"/>
        <v>94</v>
      </c>
      <c r="AL98" s="15">
        <f t="shared" si="67"/>
        <v>3507183.4114480237</v>
      </c>
      <c r="AM98" s="15">
        <f t="shared" si="205"/>
        <v>56651.768473691242</v>
      </c>
      <c r="AN98" s="16">
        <f t="shared" si="167"/>
        <v>24842.549164423501</v>
      </c>
      <c r="AO98" s="15">
        <f t="shared" si="22"/>
        <v>31809.219309267741</v>
      </c>
      <c r="AP98" s="15">
        <f t="shared" si="23"/>
        <v>3475374.1921387562</v>
      </c>
      <c r="AQ98" s="29"/>
      <c r="AR98" s="14">
        <f t="shared" si="68"/>
        <v>94</v>
      </c>
      <c r="AS98" s="15">
        <f t="shared" si="69"/>
        <v>2480566.9361022199</v>
      </c>
      <c r="AT98" s="15">
        <f t="shared" si="206"/>
        <v>78457.989346289163</v>
      </c>
      <c r="AU98" s="16">
        <f t="shared" si="168"/>
        <v>17570.68246405739</v>
      </c>
      <c r="AV98" s="15">
        <f t="shared" si="26"/>
        <v>60887.306882231773</v>
      </c>
      <c r="AW98" s="15">
        <f t="shared" si="27"/>
        <v>2419679.6292199879</v>
      </c>
      <c r="AX98" s="29"/>
      <c r="AY98" s="14">
        <f t="shared" si="70"/>
        <v>94</v>
      </c>
      <c r="AZ98" s="15">
        <f t="shared" si="71"/>
        <v>3972587.9241895927</v>
      </c>
      <c r="BA98" s="15">
        <f t="shared" si="196"/>
        <v>40261.354173106563</v>
      </c>
      <c r="BB98" s="16">
        <f t="shared" si="29"/>
        <v>28139.164463009616</v>
      </c>
      <c r="BC98" s="15">
        <f t="shared" si="30"/>
        <v>12122.189710096947</v>
      </c>
      <c r="BD98" s="15">
        <f t="shared" si="31"/>
        <v>3960465.7344794958</v>
      </c>
      <c r="BE98" s="27"/>
      <c r="BF98" s="14">
        <f t="shared" si="72"/>
        <v>94</v>
      </c>
      <c r="BG98" s="15">
        <f t="shared" si="73"/>
        <v>3579813.9745738721</v>
      </c>
      <c r="BH98" s="15">
        <f t="shared" si="197"/>
        <v>40261.354173106563</v>
      </c>
      <c r="BI98" s="16">
        <f t="shared" si="33"/>
        <v>25357.015653231592</v>
      </c>
      <c r="BJ98" s="15">
        <f t="shared" si="34"/>
        <v>14904.338519874971</v>
      </c>
      <c r="BK98" s="15">
        <f t="shared" si="35"/>
        <v>3564909.6360539971</v>
      </c>
      <c r="BL98" s="27"/>
      <c r="BM98" s="14">
        <f t="shared" si="74"/>
        <v>94</v>
      </c>
      <c r="BN98" s="15">
        <f t="shared" si="75"/>
        <v>3521699.6892909454</v>
      </c>
      <c r="BO98" s="15">
        <f t="shared" si="207"/>
        <v>40261.354173106563</v>
      </c>
      <c r="BP98" s="16">
        <f t="shared" si="37"/>
        <v>24945.372799144199</v>
      </c>
      <c r="BQ98" s="15">
        <f t="shared" si="38"/>
        <v>15315.981373962364</v>
      </c>
      <c r="BR98" s="15">
        <f t="shared" si="39"/>
        <v>3506383.7079169829</v>
      </c>
      <c r="BS98" s="27"/>
      <c r="BT98" s="14">
        <f t="shared" si="76"/>
        <v>94</v>
      </c>
      <c r="BU98" s="15">
        <f t="shared" si="77"/>
        <v>3128925.739675222</v>
      </c>
      <c r="BV98" s="15">
        <f t="shared" si="208"/>
        <v>40261.354173106563</v>
      </c>
      <c r="BW98" s="16">
        <f t="shared" si="41"/>
        <v>22163.223989366157</v>
      </c>
      <c r="BX98" s="15">
        <f t="shared" si="42"/>
        <v>18098.130183740406</v>
      </c>
      <c r="BY98" s="15">
        <f t="shared" si="43"/>
        <v>3110827.6094914814</v>
      </c>
      <c r="BZ98" s="27"/>
      <c r="CA98" s="14">
        <f t="shared" si="78"/>
        <v>94</v>
      </c>
      <c r="CB98" s="15">
        <f t="shared" si="79"/>
        <v>3389801.1712840763</v>
      </c>
      <c r="CC98" s="15">
        <f t="shared" si="200"/>
        <v>40261.354173106563</v>
      </c>
      <c r="CD98" s="16">
        <f t="shared" si="45"/>
        <v>24011.091629928877</v>
      </c>
      <c r="CE98" s="15">
        <f t="shared" si="46"/>
        <v>16250.262543177687</v>
      </c>
      <c r="CF98" s="15">
        <f t="shared" si="47"/>
        <v>3373550.9087408986</v>
      </c>
      <c r="CG98" s="33"/>
      <c r="CH98" s="14">
        <f t="shared" si="80"/>
        <v>94</v>
      </c>
      <c r="CI98" s="15">
        <f t="shared" si="81"/>
        <v>2414240.4687628257</v>
      </c>
      <c r="CJ98" s="15">
        <f t="shared" si="201"/>
        <v>40261.354173106563</v>
      </c>
      <c r="CK98" s="16">
        <f t="shared" si="169"/>
        <v>17100.869987070015</v>
      </c>
      <c r="CL98" s="15">
        <f t="shared" si="50"/>
        <v>23160.484186036549</v>
      </c>
      <c r="CM98" s="15">
        <f t="shared" si="51"/>
        <v>2391079.9845767892</v>
      </c>
      <c r="CN98" s="27"/>
      <c r="CO98" s="5" t="str">
        <f t="shared" si="82"/>
        <v/>
      </c>
      <c r="CP98" s="6" t="str">
        <f t="shared" si="83"/>
        <v/>
      </c>
      <c r="CQ98" s="7" t="str">
        <f t="shared" si="202"/>
        <v/>
      </c>
      <c r="CR98" s="8" t="str">
        <f t="shared" si="170"/>
        <v/>
      </c>
      <c r="CS98" s="6" t="str">
        <f t="shared" si="54"/>
        <v/>
      </c>
      <c r="CT98" s="6" t="str">
        <f t="shared" si="55"/>
        <v/>
      </c>
      <c r="CU98" s="27"/>
      <c r="DB98" s="1"/>
      <c r="DI98" s="1"/>
    </row>
    <row r="99" spans="1:113" ht="15" x14ac:dyDescent="0.25">
      <c r="A99" s="27"/>
      <c r="B99" s="14">
        <f t="shared" si="56"/>
        <v>95</v>
      </c>
      <c r="C99" s="15">
        <f t="shared" si="57"/>
        <v>4356021.8329049991</v>
      </c>
      <c r="D99" s="15">
        <f t="shared" si="0"/>
        <v>40261.354173106563</v>
      </c>
      <c r="E99" s="16">
        <f t="shared" si="1"/>
        <v>30855.154649743741</v>
      </c>
      <c r="F99" s="15">
        <f t="shared" si="2"/>
        <v>9406.1995233628222</v>
      </c>
      <c r="G99" s="15">
        <f t="shared" si="3"/>
        <v>4346615.6333816359</v>
      </c>
      <c r="H99" s="29"/>
      <c r="I99" s="5" t="str">
        <f t="shared" si="203"/>
        <v/>
      </c>
      <c r="J99" s="6" t="str">
        <f t="shared" si="204"/>
        <v/>
      </c>
      <c r="K99" s="7" t="str">
        <f t="shared" si="190"/>
        <v/>
      </c>
      <c r="L99" s="8" t="str">
        <f t="shared" si="163"/>
        <v/>
      </c>
      <c r="M99" s="6" t="str">
        <f t="shared" si="191"/>
        <v/>
      </c>
      <c r="N99" s="6" t="str">
        <f t="shared" si="192"/>
        <v/>
      </c>
      <c r="O99" s="29"/>
      <c r="P99" s="14">
        <f t="shared" si="60"/>
        <v>95</v>
      </c>
      <c r="Q99" s="15">
        <f t="shared" si="61"/>
        <v>1899844.5224947373</v>
      </c>
      <c r="R99" s="15">
        <f t="shared" si="193"/>
        <v>40261.354173106563</v>
      </c>
      <c r="S99" s="16">
        <f t="shared" si="166"/>
        <v>13457.232034337723</v>
      </c>
      <c r="T99" s="15">
        <f t="shared" si="10"/>
        <v>26804.122138768842</v>
      </c>
      <c r="U99" s="15">
        <f t="shared" si="11"/>
        <v>1873040.4003559684</v>
      </c>
      <c r="V99" s="27"/>
      <c r="W99" s="14">
        <f t="shared" si="62"/>
        <v>95</v>
      </c>
      <c r="X99" s="15">
        <f t="shared" si="63"/>
        <v>2362109.4270407218</v>
      </c>
      <c r="Y99" s="15">
        <f t="shared" si="194"/>
        <v>75261.354173106563</v>
      </c>
      <c r="Z99" s="16">
        <f t="shared" si="13"/>
        <v>16731.608441538443</v>
      </c>
      <c r="AA99" s="15">
        <f t="shared" si="14"/>
        <v>58529.745731568124</v>
      </c>
      <c r="AB99" s="15">
        <f t="shared" si="15"/>
        <v>2303579.6813091538</v>
      </c>
      <c r="AC99" s="27"/>
      <c r="AD99" s="14">
        <f t="shared" si="64"/>
        <v>95</v>
      </c>
      <c r="AE99" s="15">
        <f t="shared" si="65"/>
        <v>368197.02117645415</v>
      </c>
      <c r="AF99" s="15">
        <f t="shared" si="195"/>
        <v>110261.35417310656</v>
      </c>
      <c r="AG99" s="16">
        <f t="shared" si="17"/>
        <v>2608.0622333332167</v>
      </c>
      <c r="AH99" s="15">
        <f t="shared" si="18"/>
        <v>107653.29193977335</v>
      </c>
      <c r="AI99" s="15">
        <f t="shared" si="19"/>
        <v>260543.72923668078</v>
      </c>
      <c r="AJ99" s="29"/>
      <c r="AK99" s="14">
        <f t="shared" si="66"/>
        <v>95</v>
      </c>
      <c r="AL99" s="15">
        <f t="shared" si="67"/>
        <v>3475374.1921387562</v>
      </c>
      <c r="AM99" s="15">
        <f t="shared" si="205"/>
        <v>56651.768473691242</v>
      </c>
      <c r="AN99" s="16">
        <f t="shared" si="167"/>
        <v>24617.233860982855</v>
      </c>
      <c r="AO99" s="15">
        <f t="shared" si="22"/>
        <v>32034.534612708387</v>
      </c>
      <c r="AP99" s="15">
        <f t="shared" si="23"/>
        <v>3443339.6575260479</v>
      </c>
      <c r="AQ99" s="29"/>
      <c r="AR99" s="14">
        <f t="shared" si="68"/>
        <v>95</v>
      </c>
      <c r="AS99" s="15">
        <f t="shared" si="69"/>
        <v>2419679.6292199879</v>
      </c>
      <c r="AT99" s="15">
        <f t="shared" si="206"/>
        <v>78457.989346289163</v>
      </c>
      <c r="AU99" s="16">
        <f t="shared" si="168"/>
        <v>17139.397373641579</v>
      </c>
      <c r="AV99" s="15">
        <f t="shared" si="26"/>
        <v>61318.591972647584</v>
      </c>
      <c r="AW99" s="15">
        <f t="shared" si="27"/>
        <v>2358361.0372473402</v>
      </c>
      <c r="AX99" s="29"/>
      <c r="AY99" s="14">
        <f t="shared" si="70"/>
        <v>95</v>
      </c>
      <c r="AZ99" s="15">
        <f t="shared" si="71"/>
        <v>3960465.7344794958</v>
      </c>
      <c r="BA99" s="15">
        <f t="shared" si="196"/>
        <v>40261.354173106563</v>
      </c>
      <c r="BB99" s="16">
        <f t="shared" si="29"/>
        <v>28053.298952563095</v>
      </c>
      <c r="BC99" s="15">
        <f t="shared" si="30"/>
        <v>12208.055220543469</v>
      </c>
      <c r="BD99" s="15">
        <f t="shared" si="31"/>
        <v>3948257.6792589524</v>
      </c>
      <c r="BE99" s="27"/>
      <c r="BF99" s="14">
        <f t="shared" si="72"/>
        <v>95</v>
      </c>
      <c r="BG99" s="15">
        <f t="shared" si="73"/>
        <v>3564909.6360539971</v>
      </c>
      <c r="BH99" s="15">
        <f t="shared" si="197"/>
        <v>40261.354173106563</v>
      </c>
      <c r="BI99" s="16">
        <f t="shared" si="33"/>
        <v>25251.443255382477</v>
      </c>
      <c r="BJ99" s="15">
        <f t="shared" si="34"/>
        <v>15009.910917724086</v>
      </c>
      <c r="BK99" s="15">
        <f t="shared" si="35"/>
        <v>3549899.7251362731</v>
      </c>
      <c r="BL99" s="27"/>
      <c r="BM99" s="14">
        <f t="shared" si="74"/>
        <v>95</v>
      </c>
      <c r="BN99" s="15">
        <f t="shared" si="75"/>
        <v>3506383.7079169829</v>
      </c>
      <c r="BO99" s="15">
        <f t="shared" si="207"/>
        <v>40261.354173106563</v>
      </c>
      <c r="BP99" s="16">
        <f t="shared" si="37"/>
        <v>24836.884597745295</v>
      </c>
      <c r="BQ99" s="15">
        <f t="shared" si="38"/>
        <v>15424.469575361269</v>
      </c>
      <c r="BR99" s="15">
        <f t="shared" si="39"/>
        <v>3490959.2383416216</v>
      </c>
      <c r="BS99" s="27"/>
      <c r="BT99" s="14">
        <f t="shared" si="76"/>
        <v>95</v>
      </c>
      <c r="BU99" s="15">
        <f t="shared" si="77"/>
        <v>3110827.6094914814</v>
      </c>
      <c r="BV99" s="15">
        <f t="shared" si="208"/>
        <v>40261.354173106563</v>
      </c>
      <c r="BW99" s="16">
        <f t="shared" si="41"/>
        <v>22035.028900564659</v>
      </c>
      <c r="BX99" s="15">
        <f t="shared" si="42"/>
        <v>18226.325272541904</v>
      </c>
      <c r="BY99" s="15">
        <f t="shared" si="43"/>
        <v>3092601.2842189395</v>
      </c>
      <c r="BZ99" s="27"/>
      <c r="CA99" s="14">
        <f t="shared" si="78"/>
        <v>95</v>
      </c>
      <c r="CB99" s="15">
        <f t="shared" si="79"/>
        <v>3373550.9087408986</v>
      </c>
      <c r="CC99" s="15">
        <f t="shared" si="200"/>
        <v>40261.354173106563</v>
      </c>
      <c r="CD99" s="16">
        <f t="shared" si="45"/>
        <v>23895.985603581365</v>
      </c>
      <c r="CE99" s="15">
        <f t="shared" si="46"/>
        <v>16365.368569525199</v>
      </c>
      <c r="CF99" s="15">
        <f t="shared" si="47"/>
        <v>3357185.5401713732</v>
      </c>
      <c r="CG99" s="33"/>
      <c r="CH99" s="14">
        <f t="shared" si="80"/>
        <v>95</v>
      </c>
      <c r="CI99" s="15">
        <f t="shared" si="81"/>
        <v>2391079.9845767892</v>
      </c>
      <c r="CJ99" s="15">
        <f t="shared" si="201"/>
        <v>40261.354173106563</v>
      </c>
      <c r="CK99" s="16">
        <f t="shared" si="169"/>
        <v>16936.816557418926</v>
      </c>
      <c r="CL99" s="15">
        <f t="shared" si="50"/>
        <v>23324.537615687637</v>
      </c>
      <c r="CM99" s="15">
        <f t="shared" si="51"/>
        <v>2367755.4469611016</v>
      </c>
      <c r="CN99" s="27"/>
      <c r="CO99" s="5" t="str">
        <f t="shared" si="82"/>
        <v/>
      </c>
      <c r="CP99" s="6" t="str">
        <f t="shared" si="83"/>
        <v/>
      </c>
      <c r="CQ99" s="7" t="str">
        <f t="shared" si="202"/>
        <v/>
      </c>
      <c r="CR99" s="8" t="str">
        <f t="shared" si="170"/>
        <v/>
      </c>
      <c r="CS99" s="6" t="str">
        <f t="shared" si="54"/>
        <v/>
      </c>
      <c r="CT99" s="6" t="str">
        <f t="shared" si="55"/>
        <v/>
      </c>
      <c r="CU99" s="27"/>
      <c r="DB99" s="1"/>
      <c r="DI99" s="1"/>
    </row>
    <row r="100" spans="1:113" ht="15" x14ac:dyDescent="0.25">
      <c r="A100" s="27"/>
      <c r="B100" s="17">
        <f t="shared" si="56"/>
        <v>96</v>
      </c>
      <c r="C100" s="18">
        <f t="shared" si="57"/>
        <v>4346615.6333816359</v>
      </c>
      <c r="D100" s="18">
        <f t="shared" si="0"/>
        <v>40261.354173106563</v>
      </c>
      <c r="E100" s="19">
        <f t="shared" si="1"/>
        <v>30788.527403119919</v>
      </c>
      <c r="F100" s="18">
        <f t="shared" si="2"/>
        <v>9472.8267699866446</v>
      </c>
      <c r="G100" s="18">
        <f t="shared" si="3"/>
        <v>4337142.8066116497</v>
      </c>
      <c r="H100" s="29"/>
      <c r="I100" s="5" t="str">
        <f t="shared" si="203"/>
        <v/>
      </c>
      <c r="J100" s="6" t="str">
        <f t="shared" si="204"/>
        <v/>
      </c>
      <c r="K100" s="7" t="str">
        <f t="shared" si="190"/>
        <v/>
      </c>
      <c r="L100" s="8" t="str">
        <f t="shared" si="163"/>
        <v/>
      </c>
      <c r="M100" s="6" t="str">
        <f t="shared" si="191"/>
        <v/>
      </c>
      <c r="N100" s="6" t="str">
        <f t="shared" si="192"/>
        <v/>
      </c>
      <c r="O100" s="29"/>
      <c r="P100" s="17">
        <f t="shared" si="60"/>
        <v>96</v>
      </c>
      <c r="Q100" s="18">
        <f t="shared" si="61"/>
        <v>1873040.4003559684</v>
      </c>
      <c r="R100" s="18">
        <f>IF(Q100="","",-PMT(Q$2/1200,U$2,S$2))+$S$2*0.05</f>
        <v>290261.35417310655</v>
      </c>
      <c r="S100" s="19">
        <f t="shared" si="166"/>
        <v>13267.369502521442</v>
      </c>
      <c r="T100" s="18">
        <f t="shared" si="10"/>
        <v>276993.98467058508</v>
      </c>
      <c r="U100" s="18">
        <f t="shared" si="11"/>
        <v>1596046.4156853834</v>
      </c>
      <c r="V100" s="27"/>
      <c r="W100" s="17">
        <f t="shared" si="62"/>
        <v>96</v>
      </c>
      <c r="X100" s="18">
        <f t="shared" si="63"/>
        <v>2303579.6813091538</v>
      </c>
      <c r="Y100" s="18">
        <f t="shared" si="194"/>
        <v>75261.354173106563</v>
      </c>
      <c r="Z100" s="19">
        <f t="shared" si="13"/>
        <v>16317.022742606507</v>
      </c>
      <c r="AA100" s="18">
        <f t="shared" si="14"/>
        <v>58944.331430500053</v>
      </c>
      <c r="AB100" s="18">
        <f t="shared" si="15"/>
        <v>2244635.3498786539</v>
      </c>
      <c r="AC100" s="27"/>
      <c r="AD100" s="17">
        <f t="shared" si="64"/>
        <v>96</v>
      </c>
      <c r="AE100" s="18">
        <f t="shared" si="65"/>
        <v>260543.72923668078</v>
      </c>
      <c r="AF100" s="18">
        <f t="shared" si="195"/>
        <v>110261.35417310656</v>
      </c>
      <c r="AG100" s="19">
        <f t="shared" si="17"/>
        <v>1845.5180820931557</v>
      </c>
      <c r="AH100" s="18">
        <f t="shared" si="18"/>
        <v>108415.83609101341</v>
      </c>
      <c r="AI100" s="18">
        <f t="shared" si="19"/>
        <v>152127.89314566739</v>
      </c>
      <c r="AJ100" s="29"/>
      <c r="AK100" s="17">
        <f t="shared" si="66"/>
        <v>96</v>
      </c>
      <c r="AL100" s="18">
        <f t="shared" si="67"/>
        <v>3443339.6575260479</v>
      </c>
      <c r="AM100" s="18">
        <f t="shared" si="205"/>
        <v>56651.768473691242</v>
      </c>
      <c r="AN100" s="19">
        <f t="shared" si="167"/>
        <v>24390.32257414284</v>
      </c>
      <c r="AO100" s="18">
        <f t="shared" si="22"/>
        <v>32261.445899548402</v>
      </c>
      <c r="AP100" s="18">
        <f t="shared" si="23"/>
        <v>3411078.2116264994</v>
      </c>
      <c r="AQ100" s="29"/>
      <c r="AR100" s="17">
        <f t="shared" si="68"/>
        <v>96</v>
      </c>
      <c r="AS100" s="18">
        <f t="shared" si="69"/>
        <v>2358361.0372473402</v>
      </c>
      <c r="AT100" s="18">
        <f t="shared" si="206"/>
        <v>78457.989346289163</v>
      </c>
      <c r="AU100" s="19">
        <f t="shared" si="168"/>
        <v>16705.057347168658</v>
      </c>
      <c r="AV100" s="18">
        <f t="shared" si="26"/>
        <v>61752.931999120505</v>
      </c>
      <c r="AW100" s="18">
        <f t="shared" si="27"/>
        <v>2296608.1052482198</v>
      </c>
      <c r="AX100" s="29"/>
      <c r="AY100" s="17">
        <f t="shared" si="70"/>
        <v>96</v>
      </c>
      <c r="AZ100" s="18">
        <f t="shared" si="71"/>
        <v>3948257.6792589524</v>
      </c>
      <c r="BA100" s="18">
        <f>IF(AZ100="","",-PMT(AZ$2/1200,BD$2,BB$2))+BA5</f>
        <v>80522.708346213127</v>
      </c>
      <c r="BB100" s="19">
        <f t="shared" si="29"/>
        <v>27966.825228084246</v>
      </c>
      <c r="BC100" s="18">
        <f t="shared" si="30"/>
        <v>52555.883118128884</v>
      </c>
      <c r="BD100" s="18">
        <f t="shared" si="31"/>
        <v>3895701.7961408235</v>
      </c>
      <c r="BE100" s="27"/>
      <c r="BF100" s="17">
        <f t="shared" si="72"/>
        <v>96</v>
      </c>
      <c r="BG100" s="18">
        <f t="shared" si="73"/>
        <v>3549899.7251362731</v>
      </c>
      <c r="BH100" s="18">
        <f>IF(BG100="","",-PMT(BG$2/1200,BK$2,BI$2))+$BH$5*2</f>
        <v>120784.06251931969</v>
      </c>
      <c r="BI100" s="19">
        <f t="shared" si="33"/>
        <v>25145.123053048599</v>
      </c>
      <c r="BJ100" s="18">
        <f t="shared" si="34"/>
        <v>95638.939466271084</v>
      </c>
      <c r="BK100" s="18">
        <f t="shared" si="35"/>
        <v>3454260.785670002</v>
      </c>
      <c r="BL100" s="27"/>
      <c r="BM100" s="17">
        <f t="shared" si="74"/>
        <v>96</v>
      </c>
      <c r="BN100" s="18">
        <f t="shared" si="75"/>
        <v>3490959.2383416216</v>
      </c>
      <c r="BO100" s="18">
        <f>IF(BN100="","",-PMT(BN$2/1200,BR$2,BP$2))+$BO$5</f>
        <v>80522.708346213127</v>
      </c>
      <c r="BP100" s="19">
        <f t="shared" si="37"/>
        <v>24727.627938253154</v>
      </c>
      <c r="BQ100" s="18">
        <f t="shared" si="38"/>
        <v>55795.080407959977</v>
      </c>
      <c r="BR100" s="18">
        <f t="shared" si="39"/>
        <v>3435164.1579336617</v>
      </c>
      <c r="BS100" s="27"/>
      <c r="BT100" s="17">
        <f t="shared" si="76"/>
        <v>96</v>
      </c>
      <c r="BU100" s="18">
        <f t="shared" si="77"/>
        <v>3092601.2842189395</v>
      </c>
      <c r="BV100" s="18">
        <f>IF(BU100="","",-PMT(BU$2/1200,BY$2,BW$2))+($BV$5*2)</f>
        <v>120784.06251931969</v>
      </c>
      <c r="BW100" s="19">
        <f t="shared" si="41"/>
        <v>21905.925763217489</v>
      </c>
      <c r="BX100" s="18">
        <f t="shared" si="42"/>
        <v>98878.136756102205</v>
      </c>
      <c r="BY100" s="18">
        <f t="shared" si="43"/>
        <v>2993723.1474628374</v>
      </c>
      <c r="BZ100" s="27"/>
      <c r="CA100" s="17">
        <f t="shared" si="78"/>
        <v>96</v>
      </c>
      <c r="CB100" s="18">
        <f t="shared" si="79"/>
        <v>3357185.5401713732</v>
      </c>
      <c r="CC100" s="18">
        <f>IF(CB100="","",-PMT(CB$2/1200,CF$2,CD$2))+100000</f>
        <v>140261.35417310655</v>
      </c>
      <c r="CD100" s="19">
        <f t="shared" si="45"/>
        <v>23780.064242880559</v>
      </c>
      <c r="CE100" s="18">
        <f t="shared" si="46"/>
        <v>116481.28993022599</v>
      </c>
      <c r="CF100" s="18">
        <f t="shared" si="47"/>
        <v>3240704.2502411474</v>
      </c>
      <c r="CG100" s="33"/>
      <c r="CH100" s="17">
        <f t="shared" si="80"/>
        <v>96</v>
      </c>
      <c r="CI100" s="18">
        <f t="shared" si="81"/>
        <v>2367755.4469611016</v>
      </c>
      <c r="CJ100" s="18">
        <f>IF(CI100="","",-PMT(CI$2/1200,CM$2,CK$2))+200000</f>
        <v>240261.35417310655</v>
      </c>
      <c r="CK100" s="19">
        <f t="shared" si="169"/>
        <v>16771.601082641137</v>
      </c>
      <c r="CL100" s="18">
        <f t="shared" si="50"/>
        <v>223489.75309046541</v>
      </c>
      <c r="CM100" s="18">
        <f t="shared" si="51"/>
        <v>2144265.6938706362</v>
      </c>
      <c r="CN100" s="27"/>
      <c r="CO100" s="5" t="str">
        <f t="shared" si="82"/>
        <v/>
      </c>
      <c r="CP100" s="6" t="str">
        <f t="shared" si="83"/>
        <v/>
      </c>
      <c r="CQ100" s="3" t="e">
        <f>IF(CP100="","",-PMT(CP$2/1200,CT$2,CR$2))+100000</f>
        <v>#VALUE!</v>
      </c>
      <c r="CR100" s="8" t="str">
        <f t="shared" si="170"/>
        <v/>
      </c>
      <c r="CS100" s="6" t="str">
        <f t="shared" si="54"/>
        <v/>
      </c>
      <c r="CT100" s="6" t="str">
        <f t="shared" si="55"/>
        <v/>
      </c>
      <c r="CU100" s="27"/>
      <c r="DB100" s="1"/>
      <c r="DI100" s="1"/>
    </row>
    <row r="101" spans="1:113" ht="15" x14ac:dyDescent="0.25">
      <c r="A101" s="27"/>
      <c r="B101" s="14">
        <f t="shared" si="56"/>
        <v>97</v>
      </c>
      <c r="C101" s="15">
        <f t="shared" si="57"/>
        <v>4337142.8066116497</v>
      </c>
      <c r="D101" s="15">
        <f t="shared" si="0"/>
        <v>40261.354173106563</v>
      </c>
      <c r="E101" s="16">
        <f t="shared" si="1"/>
        <v>30721.428213499188</v>
      </c>
      <c r="F101" s="15">
        <f t="shared" si="2"/>
        <v>9539.9259596073753</v>
      </c>
      <c r="G101" s="15">
        <f t="shared" si="3"/>
        <v>4327602.8806520421</v>
      </c>
      <c r="H101" s="29"/>
      <c r="I101" s="1" t="str">
        <f t="shared" si="203"/>
        <v/>
      </c>
      <c r="J101" s="4" t="str">
        <f t="shared" si="204"/>
        <v/>
      </c>
      <c r="K101" s="7" t="str">
        <f t="shared" si="190"/>
        <v/>
      </c>
      <c r="L101" s="7" t="str">
        <f t="shared" si="163"/>
        <v/>
      </c>
      <c r="M101" s="4" t="str">
        <f t="shared" si="191"/>
        <v/>
      </c>
      <c r="N101" s="4" t="str">
        <f t="shared" si="192"/>
        <v/>
      </c>
      <c r="O101" s="29"/>
      <c r="P101" s="14">
        <f t="shared" si="60"/>
        <v>97</v>
      </c>
      <c r="Q101" s="15">
        <f t="shared" si="61"/>
        <v>1596046.4156853834</v>
      </c>
      <c r="R101" s="15">
        <f t="shared" ref="R101:R111" si="209">IF(Q101="","",-PMT(Q$2/1200,U$2,S$2))</f>
        <v>40261.354173106563</v>
      </c>
      <c r="S101" s="16">
        <f t="shared" si="166"/>
        <v>11305.328777771465</v>
      </c>
      <c r="T101" s="15">
        <f t="shared" si="10"/>
        <v>28956.025395335098</v>
      </c>
      <c r="U101" s="15">
        <f t="shared" si="11"/>
        <v>1567090.3902900482</v>
      </c>
      <c r="V101" s="27"/>
      <c r="W101" s="14">
        <f t="shared" si="62"/>
        <v>97</v>
      </c>
      <c r="X101" s="15">
        <f t="shared" si="63"/>
        <v>2244635.3498786539</v>
      </c>
      <c r="Y101" s="15">
        <f t="shared" ref="Y101:Y112" si="210">IF(X101="","",-PMT(X$2/1200,AB$2,Z$2))+40000</f>
        <v>80261.354173106563</v>
      </c>
      <c r="Z101" s="16">
        <f t="shared" si="13"/>
        <v>15899.500394973798</v>
      </c>
      <c r="AA101" s="15">
        <f t="shared" si="14"/>
        <v>64361.853778132761</v>
      </c>
      <c r="AB101" s="15">
        <f t="shared" si="15"/>
        <v>2180273.4961005212</v>
      </c>
      <c r="AC101" s="27"/>
      <c r="AD101" s="14">
        <f t="shared" si="64"/>
        <v>97</v>
      </c>
      <c r="AE101" s="15">
        <f t="shared" si="65"/>
        <v>152127.89314566739</v>
      </c>
      <c r="AF101" s="15">
        <f t="shared" ref="AF101:AF102" si="211">IF(AE101="","",-PMT(AE$2/1200,AI$2,AG$2))+80000</f>
        <v>120261.35417310656</v>
      </c>
      <c r="AG101" s="16">
        <f t="shared" si="17"/>
        <v>1077.5725764484773</v>
      </c>
      <c r="AH101" s="15">
        <f t="shared" si="18"/>
        <v>119183.78159665808</v>
      </c>
      <c r="AI101" s="15">
        <f t="shared" si="19"/>
        <v>32944.111549009307</v>
      </c>
      <c r="AJ101" s="29"/>
      <c r="AK101" s="14">
        <f t="shared" si="66"/>
        <v>97</v>
      </c>
      <c r="AL101" s="15">
        <f t="shared" si="67"/>
        <v>3411078.2116264994</v>
      </c>
      <c r="AM101" s="15">
        <f>AM100*105%</f>
        <v>59484.356897375808</v>
      </c>
      <c r="AN101" s="16">
        <f t="shared" si="167"/>
        <v>24161.803999021038</v>
      </c>
      <c r="AO101" s="15">
        <f t="shared" si="22"/>
        <v>35322.55289835477</v>
      </c>
      <c r="AP101" s="15">
        <f t="shared" si="23"/>
        <v>3375755.6587281446</v>
      </c>
      <c r="AQ101" s="29"/>
      <c r="AR101" s="14">
        <f t="shared" si="68"/>
        <v>97</v>
      </c>
      <c r="AS101" s="15">
        <f t="shared" si="69"/>
        <v>2296608.1052482198</v>
      </c>
      <c r="AT101" s="15">
        <f>AT100*1.1</f>
        <v>86303.788280918088</v>
      </c>
      <c r="AU101" s="16">
        <f t="shared" si="168"/>
        <v>16267.640745508224</v>
      </c>
      <c r="AV101" s="15">
        <f t="shared" si="26"/>
        <v>70036.147535409866</v>
      </c>
      <c r="AW101" s="15">
        <f t="shared" si="27"/>
        <v>2226571.95771281</v>
      </c>
      <c r="AX101" s="29"/>
      <c r="AY101" s="14">
        <f t="shared" si="70"/>
        <v>97</v>
      </c>
      <c r="AZ101" s="15">
        <f t="shared" si="71"/>
        <v>3895701.7961408235</v>
      </c>
      <c r="BA101" s="15">
        <f t="shared" ref="BA101:BA111" si="212">IF(AZ101="","",-PMT(AZ$2/1200,BD$2,BB$2))</f>
        <v>40261.354173106563</v>
      </c>
      <c r="BB101" s="16">
        <f t="shared" si="29"/>
        <v>27594.554389330831</v>
      </c>
      <c r="BC101" s="15">
        <f t="shared" si="30"/>
        <v>12666.799783775732</v>
      </c>
      <c r="BD101" s="15">
        <f t="shared" si="31"/>
        <v>3883034.9963570479</v>
      </c>
      <c r="BE101" s="27"/>
      <c r="BF101" s="14">
        <f t="shared" si="72"/>
        <v>97</v>
      </c>
      <c r="BG101" s="15">
        <f t="shared" si="73"/>
        <v>3454260.785670002</v>
      </c>
      <c r="BH101" s="15">
        <f t="shared" ref="BH101:BH111" si="213">IF(BG101="","",-PMT(BG$2/1200,BK$2,BI$2))</f>
        <v>40261.354173106563</v>
      </c>
      <c r="BI101" s="16">
        <f t="shared" si="33"/>
        <v>24467.680565162515</v>
      </c>
      <c r="BJ101" s="15">
        <f t="shared" si="34"/>
        <v>15793.673607944049</v>
      </c>
      <c r="BK101" s="15">
        <f t="shared" si="35"/>
        <v>3438467.1120620579</v>
      </c>
      <c r="BL101" s="27"/>
      <c r="BM101" s="14">
        <f t="shared" si="74"/>
        <v>97</v>
      </c>
      <c r="BN101" s="15">
        <f t="shared" si="75"/>
        <v>3435164.1579336617</v>
      </c>
      <c r="BO101" s="15">
        <f t="shared" ref="BO101:BO105" si="214">IF(BN101="","",-PMT(BN$2/1200,BR$2,BP$2))</f>
        <v>40261.354173106563</v>
      </c>
      <c r="BP101" s="16">
        <f t="shared" si="37"/>
        <v>24332.412785363438</v>
      </c>
      <c r="BQ101" s="15">
        <f t="shared" si="38"/>
        <v>15928.941387743125</v>
      </c>
      <c r="BR101" s="15">
        <f t="shared" si="39"/>
        <v>3419235.2165459185</v>
      </c>
      <c r="BS101" s="27"/>
      <c r="BT101" s="14">
        <f t="shared" si="76"/>
        <v>97</v>
      </c>
      <c r="BU101" s="15">
        <f t="shared" si="77"/>
        <v>2993723.1474628374</v>
      </c>
      <c r="BV101" s="15">
        <f t="shared" ref="BV101:BV105" si="215">IF(BU101="","",-PMT(BU$2/1200,BY$2,BW$2))</f>
        <v>40261.354173106563</v>
      </c>
      <c r="BW101" s="16">
        <f t="shared" si="41"/>
        <v>21205.5389611951</v>
      </c>
      <c r="BX101" s="15">
        <f t="shared" si="42"/>
        <v>19055.815211911464</v>
      </c>
      <c r="BY101" s="15">
        <f t="shared" si="43"/>
        <v>2974667.3322509257</v>
      </c>
      <c r="BZ101" s="27"/>
      <c r="CA101" s="14">
        <f t="shared" si="78"/>
        <v>97</v>
      </c>
      <c r="CB101" s="15">
        <f t="shared" si="79"/>
        <v>3240704.2502411474</v>
      </c>
      <c r="CC101" s="15">
        <f t="shared" ref="CC101:CC111" si="216">IF(CB101="","",-PMT(CB$2/1200,CF$2,CD$2))</f>
        <v>40261.354173106563</v>
      </c>
      <c r="CD101" s="16">
        <f t="shared" si="45"/>
        <v>22954.988439208126</v>
      </c>
      <c r="CE101" s="15">
        <f t="shared" si="46"/>
        <v>17306.365733898438</v>
      </c>
      <c r="CF101" s="15">
        <f t="shared" si="47"/>
        <v>3223397.8845072491</v>
      </c>
      <c r="CG101" s="33"/>
      <c r="CH101" s="14">
        <f t="shared" si="80"/>
        <v>97</v>
      </c>
      <c r="CI101" s="15">
        <f t="shared" si="81"/>
        <v>2144265.6938706362</v>
      </c>
      <c r="CJ101" s="15">
        <f t="shared" ref="CJ101:CJ111" si="217">IF(CI101="","",-PMT(CI$2/1200,CM$2,CK$2))</f>
        <v>40261.354173106563</v>
      </c>
      <c r="CK101" s="16">
        <f t="shared" si="169"/>
        <v>15188.548664917005</v>
      </c>
      <c r="CL101" s="15">
        <f t="shared" si="50"/>
        <v>25072.805508189558</v>
      </c>
      <c r="CM101" s="15">
        <f t="shared" si="51"/>
        <v>2119192.8883624468</v>
      </c>
      <c r="CN101" s="27"/>
      <c r="CO101" s="1" t="str">
        <f t="shared" si="82"/>
        <v/>
      </c>
      <c r="CP101" s="4" t="str">
        <f t="shared" si="83"/>
        <v/>
      </c>
      <c r="CQ101" s="7" t="str">
        <f t="shared" ref="CQ101:CQ111" si="218">IF(CP101="","",-PMT(CP$2/1200,CT$2,CR$2))</f>
        <v/>
      </c>
      <c r="CR101" s="7" t="str">
        <f t="shared" si="170"/>
        <v/>
      </c>
      <c r="CS101" s="4" t="str">
        <f t="shared" si="54"/>
        <v/>
      </c>
      <c r="CT101" s="4" t="str">
        <f t="shared" si="55"/>
        <v/>
      </c>
      <c r="CU101" s="27"/>
      <c r="DB101" s="1"/>
      <c r="DI101" s="1"/>
    </row>
    <row r="102" spans="1:113" ht="15" x14ac:dyDescent="0.25">
      <c r="A102" s="27"/>
      <c r="B102" s="14">
        <f t="shared" si="56"/>
        <v>98</v>
      </c>
      <c r="C102" s="15">
        <f t="shared" si="57"/>
        <v>4327602.8806520421</v>
      </c>
      <c r="D102" s="15">
        <f t="shared" si="0"/>
        <v>40261.354173106563</v>
      </c>
      <c r="E102" s="16">
        <f t="shared" si="1"/>
        <v>30653.853737951966</v>
      </c>
      <c r="F102" s="15">
        <f t="shared" si="2"/>
        <v>9607.5004351545977</v>
      </c>
      <c r="G102" s="15">
        <f t="shared" si="3"/>
        <v>4317995.3802168872</v>
      </c>
      <c r="H102" s="29"/>
      <c r="I102" s="1" t="str">
        <f t="shared" si="203"/>
        <v/>
      </c>
      <c r="J102" s="4" t="str">
        <f t="shared" si="204"/>
        <v/>
      </c>
      <c r="K102" s="7" t="str">
        <f t="shared" si="190"/>
        <v/>
      </c>
      <c r="L102" s="7" t="str">
        <f t="shared" si="163"/>
        <v/>
      </c>
      <c r="M102" s="4" t="str">
        <f t="shared" si="191"/>
        <v/>
      </c>
      <c r="N102" s="4" t="str">
        <f t="shared" si="192"/>
        <v/>
      </c>
      <c r="O102" s="29"/>
      <c r="P102" s="14">
        <f t="shared" si="60"/>
        <v>98</v>
      </c>
      <c r="Q102" s="15">
        <f t="shared" si="61"/>
        <v>1567090.3902900482</v>
      </c>
      <c r="R102" s="15">
        <f t="shared" si="209"/>
        <v>40261.354173106563</v>
      </c>
      <c r="S102" s="16">
        <f t="shared" si="166"/>
        <v>11100.223597887842</v>
      </c>
      <c r="T102" s="15">
        <f t="shared" si="10"/>
        <v>29161.130575218722</v>
      </c>
      <c r="U102" s="15">
        <f t="shared" si="11"/>
        <v>1537929.2597148295</v>
      </c>
      <c r="V102" s="27"/>
      <c r="W102" s="14">
        <f t="shared" si="62"/>
        <v>98</v>
      </c>
      <c r="X102" s="15">
        <f t="shared" si="63"/>
        <v>2180273.4961005212</v>
      </c>
      <c r="Y102" s="15">
        <f t="shared" si="210"/>
        <v>80261.354173106563</v>
      </c>
      <c r="Z102" s="16">
        <f t="shared" si="13"/>
        <v>15443.603930712026</v>
      </c>
      <c r="AA102" s="15">
        <f t="shared" si="14"/>
        <v>64817.750242394541</v>
      </c>
      <c r="AB102" s="15">
        <f t="shared" si="15"/>
        <v>2115455.7458581268</v>
      </c>
      <c r="AC102" s="27"/>
      <c r="AD102" s="14">
        <f t="shared" si="64"/>
        <v>98</v>
      </c>
      <c r="AE102" s="15">
        <f t="shared" si="65"/>
        <v>32944.111549009307</v>
      </c>
      <c r="AF102" s="15">
        <f t="shared" si="211"/>
        <v>120261.35417310656</v>
      </c>
      <c r="AG102" s="16">
        <f t="shared" si="17"/>
        <v>233.35412347214927</v>
      </c>
      <c r="AH102" s="15">
        <f t="shared" si="18"/>
        <v>120028.00004963441</v>
      </c>
      <c r="AI102" s="15">
        <f t="shared" si="19"/>
        <v>-87083.888500625108</v>
      </c>
      <c r="AJ102" s="29"/>
      <c r="AK102" s="14">
        <f t="shared" si="66"/>
        <v>98</v>
      </c>
      <c r="AL102" s="15">
        <f t="shared" si="67"/>
        <v>3375755.6587281446</v>
      </c>
      <c r="AM102" s="15">
        <f t="shared" ref="AM102:AM112" si="219">AM101</f>
        <v>59484.356897375808</v>
      </c>
      <c r="AN102" s="16">
        <f t="shared" si="167"/>
        <v>23911.602582657692</v>
      </c>
      <c r="AO102" s="15">
        <f t="shared" si="22"/>
        <v>35572.754314718113</v>
      </c>
      <c r="AP102" s="15">
        <f t="shared" si="23"/>
        <v>3340182.9044134263</v>
      </c>
      <c r="AQ102" s="29"/>
      <c r="AR102" s="14">
        <f t="shared" si="68"/>
        <v>98</v>
      </c>
      <c r="AS102" s="15">
        <f t="shared" si="69"/>
        <v>2226571.95771281</v>
      </c>
      <c r="AT102" s="15">
        <f t="shared" ref="AT102:AT112" si="220">AT101</f>
        <v>86303.788280918088</v>
      </c>
      <c r="AU102" s="16">
        <f t="shared" si="168"/>
        <v>15771.551367132402</v>
      </c>
      <c r="AV102" s="15">
        <f t="shared" si="26"/>
        <v>70532.236913785688</v>
      </c>
      <c r="AW102" s="15">
        <f t="shared" si="27"/>
        <v>2156039.7207990242</v>
      </c>
      <c r="AX102" s="29"/>
      <c r="AY102" s="14">
        <f t="shared" si="70"/>
        <v>98</v>
      </c>
      <c r="AZ102" s="15">
        <f t="shared" si="71"/>
        <v>3883034.9963570479</v>
      </c>
      <c r="BA102" s="15">
        <f t="shared" si="212"/>
        <v>40261.354173106563</v>
      </c>
      <c r="BB102" s="16">
        <f t="shared" si="29"/>
        <v>27504.831224195754</v>
      </c>
      <c r="BC102" s="15">
        <f t="shared" si="30"/>
        <v>12756.52294891081</v>
      </c>
      <c r="BD102" s="15">
        <f t="shared" si="31"/>
        <v>3870278.473408137</v>
      </c>
      <c r="BE102" s="27"/>
      <c r="BF102" s="14">
        <f t="shared" si="72"/>
        <v>98</v>
      </c>
      <c r="BG102" s="15">
        <f t="shared" si="73"/>
        <v>3438467.1120620579</v>
      </c>
      <c r="BH102" s="15">
        <f t="shared" si="213"/>
        <v>40261.354173106563</v>
      </c>
      <c r="BI102" s="16">
        <f t="shared" si="33"/>
        <v>24355.808710439578</v>
      </c>
      <c r="BJ102" s="15">
        <f t="shared" si="34"/>
        <v>15905.545462666985</v>
      </c>
      <c r="BK102" s="15">
        <f t="shared" si="35"/>
        <v>3422561.5665993909</v>
      </c>
      <c r="BL102" s="27"/>
      <c r="BM102" s="14">
        <f t="shared" si="74"/>
        <v>98</v>
      </c>
      <c r="BN102" s="15">
        <f t="shared" si="75"/>
        <v>3419235.2165459185</v>
      </c>
      <c r="BO102" s="15">
        <f t="shared" si="214"/>
        <v>40261.354173106563</v>
      </c>
      <c r="BP102" s="16">
        <f t="shared" si="37"/>
        <v>24219.582783866921</v>
      </c>
      <c r="BQ102" s="15">
        <f t="shared" si="38"/>
        <v>16041.771389239642</v>
      </c>
      <c r="BR102" s="15">
        <f t="shared" si="39"/>
        <v>3403193.445156679</v>
      </c>
      <c r="BS102" s="27"/>
      <c r="BT102" s="14">
        <f t="shared" si="76"/>
        <v>98</v>
      </c>
      <c r="BU102" s="15">
        <f t="shared" si="77"/>
        <v>2974667.3322509257</v>
      </c>
      <c r="BV102" s="15">
        <f t="shared" si="215"/>
        <v>40261.354173106563</v>
      </c>
      <c r="BW102" s="16">
        <f t="shared" si="41"/>
        <v>21070.560270110724</v>
      </c>
      <c r="BX102" s="15">
        <f t="shared" si="42"/>
        <v>19190.79390299584</v>
      </c>
      <c r="BY102" s="15">
        <f t="shared" si="43"/>
        <v>2955476.5383479297</v>
      </c>
      <c r="BZ102" s="27"/>
      <c r="CA102" s="14">
        <f t="shared" si="78"/>
        <v>98</v>
      </c>
      <c r="CB102" s="15">
        <f t="shared" si="79"/>
        <v>3223397.8845072491</v>
      </c>
      <c r="CC102" s="15">
        <f t="shared" si="216"/>
        <v>40261.354173106563</v>
      </c>
      <c r="CD102" s="16">
        <f t="shared" si="45"/>
        <v>22832.401681926345</v>
      </c>
      <c r="CE102" s="15">
        <f t="shared" si="46"/>
        <v>17428.952491180218</v>
      </c>
      <c r="CF102" s="15">
        <f t="shared" si="47"/>
        <v>3205968.9320160691</v>
      </c>
      <c r="CG102" s="33"/>
      <c r="CH102" s="14">
        <f t="shared" si="80"/>
        <v>98</v>
      </c>
      <c r="CI102" s="15">
        <f t="shared" si="81"/>
        <v>2119192.8883624468</v>
      </c>
      <c r="CJ102" s="15">
        <f t="shared" si="217"/>
        <v>40261.354173106563</v>
      </c>
      <c r="CK102" s="16">
        <f t="shared" si="169"/>
        <v>15010.949625900665</v>
      </c>
      <c r="CL102" s="15">
        <f t="shared" si="50"/>
        <v>25250.404547205901</v>
      </c>
      <c r="CM102" s="15">
        <f t="shared" si="51"/>
        <v>2093942.4838152409</v>
      </c>
      <c r="CN102" s="27"/>
      <c r="CO102" s="1" t="str">
        <f t="shared" si="82"/>
        <v/>
      </c>
      <c r="CP102" s="4" t="str">
        <f t="shared" si="83"/>
        <v/>
      </c>
      <c r="CQ102" s="7" t="str">
        <f t="shared" si="218"/>
        <v/>
      </c>
      <c r="CR102" s="7" t="str">
        <f t="shared" si="170"/>
        <v/>
      </c>
      <c r="CS102" s="4" t="str">
        <f t="shared" si="54"/>
        <v/>
      </c>
      <c r="CT102" s="4" t="str">
        <f t="shared" si="55"/>
        <v/>
      </c>
      <c r="CU102" s="27"/>
      <c r="DB102" s="1"/>
      <c r="DI102" s="1"/>
    </row>
    <row r="103" spans="1:113" ht="15" x14ac:dyDescent="0.25">
      <c r="A103" s="27"/>
      <c r="B103" s="14">
        <f t="shared" si="56"/>
        <v>99</v>
      </c>
      <c r="C103" s="15">
        <f t="shared" si="57"/>
        <v>4317995.3802168872</v>
      </c>
      <c r="D103" s="15">
        <f t="shared" si="0"/>
        <v>40261.354173106563</v>
      </c>
      <c r="E103" s="16">
        <f t="shared" si="1"/>
        <v>30585.800609869617</v>
      </c>
      <c r="F103" s="15">
        <f t="shared" si="2"/>
        <v>9675.5535632369465</v>
      </c>
      <c r="G103" s="15">
        <f t="shared" si="3"/>
        <v>4308319.82665365</v>
      </c>
      <c r="H103" s="29"/>
      <c r="I103" s="1" t="str">
        <f t="shared" si="203"/>
        <v/>
      </c>
      <c r="J103" s="4" t="str">
        <f t="shared" si="204"/>
        <v/>
      </c>
      <c r="K103" s="7" t="str">
        <f t="shared" si="190"/>
        <v/>
      </c>
      <c r="L103" s="7" t="str">
        <f t="shared" si="163"/>
        <v/>
      </c>
      <c r="M103" s="4" t="str">
        <f t="shared" si="191"/>
        <v/>
      </c>
      <c r="N103" s="4" t="str">
        <f t="shared" si="192"/>
        <v/>
      </c>
      <c r="O103" s="29"/>
      <c r="P103" s="14">
        <f t="shared" si="60"/>
        <v>99</v>
      </c>
      <c r="Q103" s="15">
        <f t="shared" si="61"/>
        <v>1537929.2597148295</v>
      </c>
      <c r="R103" s="15">
        <f t="shared" si="209"/>
        <v>40261.354173106563</v>
      </c>
      <c r="S103" s="16">
        <f t="shared" si="166"/>
        <v>10893.665589646709</v>
      </c>
      <c r="T103" s="15">
        <f t="shared" si="10"/>
        <v>29367.688583459854</v>
      </c>
      <c r="U103" s="15">
        <f t="shared" si="11"/>
        <v>1508561.5711313696</v>
      </c>
      <c r="V103" s="27"/>
      <c r="W103" s="14">
        <f t="shared" si="62"/>
        <v>99</v>
      </c>
      <c r="X103" s="15">
        <f t="shared" si="63"/>
        <v>2115455.7458581268</v>
      </c>
      <c r="Y103" s="15">
        <f t="shared" si="210"/>
        <v>80261.354173106563</v>
      </c>
      <c r="Z103" s="16">
        <f t="shared" si="13"/>
        <v>14984.478199828398</v>
      </c>
      <c r="AA103" s="15">
        <f t="shared" si="14"/>
        <v>65276.875973278162</v>
      </c>
      <c r="AB103" s="15">
        <f t="shared" si="15"/>
        <v>2050178.8698848486</v>
      </c>
      <c r="AC103" s="27"/>
      <c r="AD103" s="1" t="str">
        <f t="shared" si="64"/>
        <v/>
      </c>
      <c r="AE103" s="4" t="str">
        <f t="shared" si="65"/>
        <v/>
      </c>
      <c r="AF103" s="4" t="str">
        <f t="shared" ref="AF103:AF357" si="221">IF(AE103="","",-PMT(AE$2/1200,AI$2,AG$2))</f>
        <v/>
      </c>
      <c r="AG103" s="7" t="str">
        <f t="shared" si="17"/>
        <v/>
      </c>
      <c r="AH103" s="4" t="str">
        <f t="shared" si="18"/>
        <v/>
      </c>
      <c r="AI103" s="4" t="str">
        <f t="shared" si="19"/>
        <v/>
      </c>
      <c r="AJ103" s="33"/>
      <c r="AK103" s="14">
        <f t="shared" si="66"/>
        <v>99</v>
      </c>
      <c r="AL103" s="15">
        <f t="shared" si="67"/>
        <v>3340182.9044134263</v>
      </c>
      <c r="AM103" s="15">
        <f t="shared" si="219"/>
        <v>59484.356897375808</v>
      </c>
      <c r="AN103" s="16">
        <f t="shared" si="167"/>
        <v>23659.628906261769</v>
      </c>
      <c r="AO103" s="15">
        <f t="shared" si="22"/>
        <v>35824.727991114036</v>
      </c>
      <c r="AP103" s="15">
        <f t="shared" si="23"/>
        <v>3304358.1764223124</v>
      </c>
      <c r="AQ103" s="29"/>
      <c r="AR103" s="14">
        <f t="shared" si="68"/>
        <v>99</v>
      </c>
      <c r="AS103" s="15">
        <f t="shared" si="69"/>
        <v>2156039.7207990242</v>
      </c>
      <c r="AT103" s="15">
        <f t="shared" si="220"/>
        <v>86303.788280918088</v>
      </c>
      <c r="AU103" s="16">
        <f t="shared" si="168"/>
        <v>15271.94802232642</v>
      </c>
      <c r="AV103" s="15">
        <f t="shared" si="26"/>
        <v>71031.840258591663</v>
      </c>
      <c r="AW103" s="15">
        <f t="shared" si="27"/>
        <v>2085007.8805404326</v>
      </c>
      <c r="AX103" s="29"/>
      <c r="AY103" s="14">
        <f t="shared" si="70"/>
        <v>99</v>
      </c>
      <c r="AZ103" s="15">
        <f t="shared" si="71"/>
        <v>3870278.473408137</v>
      </c>
      <c r="BA103" s="15">
        <f t="shared" si="212"/>
        <v>40261.354173106563</v>
      </c>
      <c r="BB103" s="16">
        <f t="shared" si="29"/>
        <v>27414.472519974304</v>
      </c>
      <c r="BC103" s="15">
        <f t="shared" si="30"/>
        <v>12846.881653132259</v>
      </c>
      <c r="BD103" s="15">
        <f t="shared" si="31"/>
        <v>3857431.5917550046</v>
      </c>
      <c r="BE103" s="27"/>
      <c r="BF103" s="14">
        <f t="shared" si="72"/>
        <v>99</v>
      </c>
      <c r="BG103" s="15">
        <f t="shared" si="73"/>
        <v>3422561.5665993909</v>
      </c>
      <c r="BH103" s="15">
        <f t="shared" si="213"/>
        <v>40261.354173106563</v>
      </c>
      <c r="BI103" s="16">
        <f t="shared" si="33"/>
        <v>24243.144430079021</v>
      </c>
      <c r="BJ103" s="15">
        <f t="shared" si="34"/>
        <v>16018.209743027543</v>
      </c>
      <c r="BK103" s="15">
        <f t="shared" si="35"/>
        <v>3406543.3568563634</v>
      </c>
      <c r="BL103" s="27"/>
      <c r="BM103" s="14">
        <f t="shared" si="74"/>
        <v>99</v>
      </c>
      <c r="BN103" s="15">
        <f t="shared" si="75"/>
        <v>3403193.445156679</v>
      </c>
      <c r="BO103" s="15">
        <f t="shared" si="214"/>
        <v>40261.354173106563</v>
      </c>
      <c r="BP103" s="16">
        <f t="shared" si="37"/>
        <v>24105.953569859808</v>
      </c>
      <c r="BQ103" s="15">
        <f t="shared" si="38"/>
        <v>16155.400603246755</v>
      </c>
      <c r="BR103" s="15">
        <f t="shared" si="39"/>
        <v>3387038.0445534321</v>
      </c>
      <c r="BS103" s="27"/>
      <c r="BT103" s="14">
        <f t="shared" si="76"/>
        <v>99</v>
      </c>
      <c r="BU103" s="15">
        <f t="shared" si="77"/>
        <v>2955476.5383479297</v>
      </c>
      <c r="BV103" s="15">
        <f t="shared" si="215"/>
        <v>40261.354173106563</v>
      </c>
      <c r="BW103" s="16">
        <f t="shared" si="41"/>
        <v>20934.625479964503</v>
      </c>
      <c r="BX103" s="15">
        <f t="shared" si="42"/>
        <v>19326.72869314206</v>
      </c>
      <c r="BY103" s="15">
        <f t="shared" si="43"/>
        <v>2936149.8096547876</v>
      </c>
      <c r="BZ103" s="27"/>
      <c r="CA103" s="14">
        <f t="shared" si="78"/>
        <v>99</v>
      </c>
      <c r="CB103" s="15">
        <f t="shared" si="79"/>
        <v>3205968.9320160691</v>
      </c>
      <c r="CC103" s="15">
        <f t="shared" si="216"/>
        <v>40261.354173106563</v>
      </c>
      <c r="CD103" s="16">
        <f t="shared" si="45"/>
        <v>22708.946601780488</v>
      </c>
      <c r="CE103" s="15">
        <f t="shared" si="46"/>
        <v>17552.407571326075</v>
      </c>
      <c r="CF103" s="15">
        <f t="shared" si="47"/>
        <v>3188416.5244447431</v>
      </c>
      <c r="CG103" s="33"/>
      <c r="CH103" s="14">
        <f t="shared" si="80"/>
        <v>99</v>
      </c>
      <c r="CI103" s="15">
        <f t="shared" si="81"/>
        <v>2093942.4838152409</v>
      </c>
      <c r="CJ103" s="15">
        <f t="shared" si="217"/>
        <v>40261.354173106563</v>
      </c>
      <c r="CK103" s="16">
        <f t="shared" si="169"/>
        <v>14832.09259369129</v>
      </c>
      <c r="CL103" s="15">
        <f t="shared" si="50"/>
        <v>25429.261579415273</v>
      </c>
      <c r="CM103" s="15">
        <f t="shared" si="51"/>
        <v>2068513.2222358256</v>
      </c>
      <c r="CN103" s="27"/>
      <c r="CO103" s="1" t="str">
        <f t="shared" si="82"/>
        <v/>
      </c>
      <c r="CP103" s="4" t="str">
        <f t="shared" si="83"/>
        <v/>
      </c>
      <c r="CQ103" s="7" t="str">
        <f t="shared" si="218"/>
        <v/>
      </c>
      <c r="CR103" s="7" t="str">
        <f t="shared" si="170"/>
        <v/>
      </c>
      <c r="CS103" s="4" t="str">
        <f t="shared" si="54"/>
        <v/>
      </c>
      <c r="CT103" s="4" t="str">
        <f t="shared" si="55"/>
        <v/>
      </c>
      <c r="CU103" s="27"/>
      <c r="DB103" s="1"/>
      <c r="DI103" s="1"/>
    </row>
    <row r="104" spans="1:113" ht="15" x14ac:dyDescent="0.25">
      <c r="A104" s="27"/>
      <c r="B104" s="14">
        <f t="shared" si="56"/>
        <v>100</v>
      </c>
      <c r="C104" s="15">
        <f t="shared" si="57"/>
        <v>4308319.82665365</v>
      </c>
      <c r="D104" s="15">
        <f t="shared" si="0"/>
        <v>40261.354173106563</v>
      </c>
      <c r="E104" s="16">
        <f t="shared" si="1"/>
        <v>30517.265438796687</v>
      </c>
      <c r="F104" s="15">
        <f t="shared" si="2"/>
        <v>9744.0887343098766</v>
      </c>
      <c r="G104" s="15">
        <f t="shared" si="3"/>
        <v>4298575.7379193399</v>
      </c>
      <c r="H104" s="29"/>
      <c r="I104" s="1" t="str">
        <f t="shared" si="203"/>
        <v/>
      </c>
      <c r="J104" s="4" t="str">
        <f t="shared" si="204"/>
        <v/>
      </c>
      <c r="K104" s="7" t="str">
        <f t="shared" si="190"/>
        <v/>
      </c>
      <c r="L104" s="7" t="str">
        <f t="shared" si="163"/>
        <v/>
      </c>
      <c r="M104" s="4" t="str">
        <f t="shared" si="191"/>
        <v/>
      </c>
      <c r="N104" s="4" t="str">
        <f t="shared" si="192"/>
        <v/>
      </c>
      <c r="O104" s="29"/>
      <c r="P104" s="14">
        <f t="shared" si="60"/>
        <v>100</v>
      </c>
      <c r="Q104" s="15">
        <f t="shared" si="61"/>
        <v>1508561.5711313696</v>
      </c>
      <c r="R104" s="15">
        <f t="shared" si="209"/>
        <v>40261.354173106563</v>
      </c>
      <c r="S104" s="16">
        <f t="shared" si="166"/>
        <v>10685.644462180535</v>
      </c>
      <c r="T104" s="15">
        <f t="shared" si="10"/>
        <v>29575.709710926028</v>
      </c>
      <c r="U104" s="15">
        <f t="shared" si="11"/>
        <v>1478985.8614204435</v>
      </c>
      <c r="V104" s="27"/>
      <c r="W104" s="14">
        <f t="shared" si="62"/>
        <v>100</v>
      </c>
      <c r="X104" s="15">
        <f t="shared" si="63"/>
        <v>2050178.8698848486</v>
      </c>
      <c r="Y104" s="15">
        <f t="shared" si="210"/>
        <v>80261.354173106563</v>
      </c>
      <c r="Z104" s="16">
        <f t="shared" si="13"/>
        <v>14522.100328351011</v>
      </c>
      <c r="AA104" s="15">
        <f t="shared" si="14"/>
        <v>65739.253844755556</v>
      </c>
      <c r="AB104" s="15">
        <f t="shared" si="15"/>
        <v>1984439.6160400931</v>
      </c>
      <c r="AC104" s="27"/>
      <c r="AD104" s="1" t="str">
        <f t="shared" si="64"/>
        <v/>
      </c>
      <c r="AE104" s="4" t="str">
        <f t="shared" si="65"/>
        <v/>
      </c>
      <c r="AF104" s="4" t="str">
        <f t="shared" si="221"/>
        <v/>
      </c>
      <c r="AG104" s="7" t="str">
        <f t="shared" si="17"/>
        <v/>
      </c>
      <c r="AH104" s="4" t="str">
        <f t="shared" si="18"/>
        <v/>
      </c>
      <c r="AI104" s="4" t="str">
        <f t="shared" si="19"/>
        <v/>
      </c>
      <c r="AJ104" s="33"/>
      <c r="AK104" s="14">
        <f t="shared" si="66"/>
        <v>100</v>
      </c>
      <c r="AL104" s="15">
        <f t="shared" si="67"/>
        <v>3304358.1764223124</v>
      </c>
      <c r="AM104" s="15">
        <f t="shared" si="219"/>
        <v>59484.356897375808</v>
      </c>
      <c r="AN104" s="16">
        <f t="shared" si="167"/>
        <v>23405.870416324713</v>
      </c>
      <c r="AO104" s="15">
        <f t="shared" si="22"/>
        <v>36078.486481051092</v>
      </c>
      <c r="AP104" s="15">
        <f t="shared" si="23"/>
        <v>3268279.6899412614</v>
      </c>
      <c r="AQ104" s="29"/>
      <c r="AR104" s="14">
        <f t="shared" si="68"/>
        <v>100</v>
      </c>
      <c r="AS104" s="15">
        <f t="shared" si="69"/>
        <v>2085007.8805404326</v>
      </c>
      <c r="AT104" s="15">
        <f t="shared" si="220"/>
        <v>86303.788280918088</v>
      </c>
      <c r="AU104" s="16">
        <f t="shared" si="168"/>
        <v>14768.805820494732</v>
      </c>
      <c r="AV104" s="15">
        <f t="shared" si="26"/>
        <v>71534.982460423358</v>
      </c>
      <c r="AW104" s="15">
        <f t="shared" si="27"/>
        <v>2013472.8980800093</v>
      </c>
      <c r="AX104" s="29"/>
      <c r="AY104" s="14">
        <f t="shared" si="70"/>
        <v>100</v>
      </c>
      <c r="AZ104" s="15">
        <f t="shared" si="71"/>
        <v>3857431.5917550046</v>
      </c>
      <c r="BA104" s="15">
        <f t="shared" si="212"/>
        <v>40261.354173106563</v>
      </c>
      <c r="BB104" s="16">
        <f t="shared" si="29"/>
        <v>27323.473774931281</v>
      </c>
      <c r="BC104" s="15">
        <f t="shared" si="30"/>
        <v>12937.880398175283</v>
      </c>
      <c r="BD104" s="15">
        <f t="shared" si="31"/>
        <v>3844493.7113568294</v>
      </c>
      <c r="BE104" s="27"/>
      <c r="BF104" s="14">
        <f t="shared" si="72"/>
        <v>100</v>
      </c>
      <c r="BG104" s="15">
        <f t="shared" si="73"/>
        <v>3406543.3568563634</v>
      </c>
      <c r="BH104" s="15">
        <f t="shared" si="213"/>
        <v>40261.354173106563</v>
      </c>
      <c r="BI104" s="16">
        <f t="shared" si="33"/>
        <v>24129.682111065908</v>
      </c>
      <c r="BJ104" s="15">
        <f t="shared" si="34"/>
        <v>16131.672062040656</v>
      </c>
      <c r="BK104" s="15">
        <f t="shared" si="35"/>
        <v>3390411.6847943226</v>
      </c>
      <c r="BL104" s="27"/>
      <c r="BM104" s="14">
        <f t="shared" si="74"/>
        <v>100</v>
      </c>
      <c r="BN104" s="15">
        <f t="shared" si="75"/>
        <v>3387038.0445534321</v>
      </c>
      <c r="BO104" s="15">
        <f t="shared" si="214"/>
        <v>40261.354173106563</v>
      </c>
      <c r="BP104" s="16">
        <f t="shared" si="37"/>
        <v>23991.519482253476</v>
      </c>
      <c r="BQ104" s="15">
        <f t="shared" si="38"/>
        <v>16269.834690853088</v>
      </c>
      <c r="BR104" s="15">
        <f t="shared" si="39"/>
        <v>3370768.2098625791</v>
      </c>
      <c r="BS104" s="27"/>
      <c r="BT104" s="14">
        <f t="shared" si="76"/>
        <v>100</v>
      </c>
      <c r="BU104" s="15">
        <f t="shared" si="77"/>
        <v>2936149.8096547876</v>
      </c>
      <c r="BV104" s="15">
        <f t="shared" si="215"/>
        <v>40261.354173106563</v>
      </c>
      <c r="BW104" s="16">
        <f t="shared" si="41"/>
        <v>20797.727818388081</v>
      </c>
      <c r="BX104" s="15">
        <f t="shared" si="42"/>
        <v>19463.626354718483</v>
      </c>
      <c r="BY104" s="15">
        <f t="shared" si="43"/>
        <v>2916686.1833000691</v>
      </c>
      <c r="BZ104" s="27"/>
      <c r="CA104" s="14">
        <f t="shared" si="78"/>
        <v>100</v>
      </c>
      <c r="CB104" s="15">
        <f t="shared" si="79"/>
        <v>3188416.5244447431</v>
      </c>
      <c r="CC104" s="15">
        <f t="shared" si="216"/>
        <v>40261.354173106563</v>
      </c>
      <c r="CD104" s="16">
        <f t="shared" si="45"/>
        <v>22584.617048150263</v>
      </c>
      <c r="CE104" s="15">
        <f t="shared" si="46"/>
        <v>17676.7371249563</v>
      </c>
      <c r="CF104" s="15">
        <f t="shared" si="47"/>
        <v>3170739.7873197868</v>
      </c>
      <c r="CG104" s="33"/>
      <c r="CH104" s="14">
        <f t="shared" si="80"/>
        <v>100</v>
      </c>
      <c r="CI104" s="15">
        <f t="shared" si="81"/>
        <v>2068513.2222358256</v>
      </c>
      <c r="CJ104" s="15">
        <f t="shared" si="217"/>
        <v>40261.354173106563</v>
      </c>
      <c r="CK104" s="16">
        <f t="shared" si="169"/>
        <v>14651.968657503765</v>
      </c>
      <c r="CL104" s="15">
        <f t="shared" si="50"/>
        <v>25609.3855156028</v>
      </c>
      <c r="CM104" s="15">
        <f t="shared" si="51"/>
        <v>2042903.8367202228</v>
      </c>
      <c r="CN104" s="27"/>
      <c r="CO104" s="1" t="str">
        <f t="shared" si="82"/>
        <v/>
      </c>
      <c r="CP104" s="4" t="str">
        <f t="shared" si="83"/>
        <v/>
      </c>
      <c r="CQ104" s="7" t="str">
        <f t="shared" si="218"/>
        <v/>
      </c>
      <c r="CR104" s="7" t="str">
        <f t="shared" si="170"/>
        <v/>
      </c>
      <c r="CS104" s="4" t="str">
        <f t="shared" si="54"/>
        <v/>
      </c>
      <c r="CT104" s="4" t="str">
        <f t="shared" si="55"/>
        <v/>
      </c>
      <c r="CU104" s="27"/>
      <c r="DB104" s="1"/>
      <c r="DI104" s="1"/>
    </row>
    <row r="105" spans="1:113" ht="15" x14ac:dyDescent="0.25">
      <c r="A105" s="27"/>
      <c r="B105" s="14">
        <f t="shared" si="56"/>
        <v>101</v>
      </c>
      <c r="C105" s="15">
        <f t="shared" si="57"/>
        <v>4298575.7379193399</v>
      </c>
      <c r="D105" s="15">
        <f t="shared" si="0"/>
        <v>40261.354173106563</v>
      </c>
      <c r="E105" s="16">
        <f t="shared" si="1"/>
        <v>30448.244810261993</v>
      </c>
      <c r="F105" s="15">
        <f t="shared" si="2"/>
        <v>9813.1093628445706</v>
      </c>
      <c r="G105" s="15">
        <f t="shared" si="3"/>
        <v>4288762.6285564955</v>
      </c>
      <c r="H105" s="29"/>
      <c r="I105" s="1" t="str">
        <f t="shared" si="203"/>
        <v/>
      </c>
      <c r="J105" s="4" t="str">
        <f t="shared" si="204"/>
        <v/>
      </c>
      <c r="K105" s="7" t="str">
        <f t="shared" si="190"/>
        <v/>
      </c>
      <c r="L105" s="7" t="str">
        <f t="shared" si="163"/>
        <v/>
      </c>
      <c r="M105" s="4" t="str">
        <f t="shared" si="191"/>
        <v/>
      </c>
      <c r="N105" s="4" t="str">
        <f t="shared" si="192"/>
        <v/>
      </c>
      <c r="O105" s="29"/>
      <c r="P105" s="14">
        <f t="shared" si="60"/>
        <v>101</v>
      </c>
      <c r="Q105" s="15">
        <f t="shared" si="61"/>
        <v>1478985.8614204435</v>
      </c>
      <c r="R105" s="15">
        <f t="shared" si="209"/>
        <v>40261.354173106563</v>
      </c>
      <c r="S105" s="16">
        <f t="shared" si="166"/>
        <v>10476.149851728142</v>
      </c>
      <c r="T105" s="15">
        <f t="shared" si="10"/>
        <v>29785.20432137842</v>
      </c>
      <c r="U105" s="15">
        <f t="shared" si="11"/>
        <v>1449200.6570990651</v>
      </c>
      <c r="V105" s="27"/>
      <c r="W105" s="14">
        <f t="shared" si="62"/>
        <v>101</v>
      </c>
      <c r="X105" s="15">
        <f t="shared" si="63"/>
        <v>1984439.6160400931</v>
      </c>
      <c r="Y105" s="15">
        <f t="shared" si="210"/>
        <v>80261.354173106563</v>
      </c>
      <c r="Z105" s="16">
        <f t="shared" si="13"/>
        <v>14056.447280283992</v>
      </c>
      <c r="AA105" s="15">
        <f t="shared" si="14"/>
        <v>66204.906892822575</v>
      </c>
      <c r="AB105" s="15">
        <f t="shared" si="15"/>
        <v>1918234.7091472705</v>
      </c>
      <c r="AC105" s="27"/>
      <c r="AD105" s="1" t="str">
        <f t="shared" si="64"/>
        <v/>
      </c>
      <c r="AE105" s="4" t="str">
        <f t="shared" si="65"/>
        <v/>
      </c>
      <c r="AF105" s="4" t="str">
        <f t="shared" si="221"/>
        <v/>
      </c>
      <c r="AG105" s="7" t="str">
        <f t="shared" si="17"/>
        <v/>
      </c>
      <c r="AH105" s="4" t="str">
        <f t="shared" si="18"/>
        <v/>
      </c>
      <c r="AI105" s="4" t="str">
        <f t="shared" si="19"/>
        <v/>
      </c>
      <c r="AJ105" s="33"/>
      <c r="AK105" s="14">
        <f t="shared" si="66"/>
        <v>101</v>
      </c>
      <c r="AL105" s="15">
        <f t="shared" si="67"/>
        <v>3268279.6899412614</v>
      </c>
      <c r="AM105" s="15">
        <f t="shared" si="219"/>
        <v>59484.356897375808</v>
      </c>
      <c r="AN105" s="16">
        <f t="shared" si="167"/>
        <v>23150.31447041727</v>
      </c>
      <c r="AO105" s="15">
        <f t="shared" si="22"/>
        <v>36334.042426958535</v>
      </c>
      <c r="AP105" s="15">
        <f t="shared" si="23"/>
        <v>3231945.6475143027</v>
      </c>
      <c r="AQ105" s="29"/>
      <c r="AR105" s="14">
        <f t="shared" si="68"/>
        <v>101</v>
      </c>
      <c r="AS105" s="15">
        <f t="shared" si="69"/>
        <v>2013472.8980800093</v>
      </c>
      <c r="AT105" s="15">
        <f t="shared" si="220"/>
        <v>86303.788280918088</v>
      </c>
      <c r="AU105" s="16">
        <f t="shared" si="168"/>
        <v>14262.099694733399</v>
      </c>
      <c r="AV105" s="15">
        <f t="shared" si="26"/>
        <v>72041.688586184697</v>
      </c>
      <c r="AW105" s="15">
        <f t="shared" si="27"/>
        <v>1941431.2094938245</v>
      </c>
      <c r="AX105" s="29"/>
      <c r="AY105" s="14">
        <f t="shared" si="70"/>
        <v>101</v>
      </c>
      <c r="AZ105" s="15">
        <f t="shared" si="71"/>
        <v>3844493.7113568294</v>
      </c>
      <c r="BA105" s="15">
        <f t="shared" si="212"/>
        <v>40261.354173106563</v>
      </c>
      <c r="BB105" s="16">
        <f t="shared" si="29"/>
        <v>27231.830455444207</v>
      </c>
      <c r="BC105" s="15">
        <f t="shared" si="30"/>
        <v>13029.523717662356</v>
      </c>
      <c r="BD105" s="15">
        <f t="shared" si="31"/>
        <v>3831464.1876391671</v>
      </c>
      <c r="BE105" s="27"/>
      <c r="BF105" s="14">
        <f t="shared" si="72"/>
        <v>101</v>
      </c>
      <c r="BG105" s="15">
        <f t="shared" si="73"/>
        <v>3390411.6847943226</v>
      </c>
      <c r="BH105" s="15">
        <f t="shared" si="213"/>
        <v>40261.354173106563</v>
      </c>
      <c r="BI105" s="16">
        <f t="shared" si="33"/>
        <v>24015.416100626451</v>
      </c>
      <c r="BJ105" s="15">
        <f t="shared" si="34"/>
        <v>16245.938072480112</v>
      </c>
      <c r="BK105" s="15">
        <f t="shared" si="35"/>
        <v>3374165.7467218423</v>
      </c>
      <c r="BL105" s="27"/>
      <c r="BM105" s="14">
        <f t="shared" si="74"/>
        <v>101</v>
      </c>
      <c r="BN105" s="15">
        <f t="shared" si="75"/>
        <v>3370768.2098625791</v>
      </c>
      <c r="BO105" s="15">
        <f t="shared" si="214"/>
        <v>40261.354173106563</v>
      </c>
      <c r="BP105" s="16">
        <f t="shared" si="37"/>
        <v>23876.274819859937</v>
      </c>
      <c r="BQ105" s="15">
        <f t="shared" si="38"/>
        <v>16385.079353246627</v>
      </c>
      <c r="BR105" s="15">
        <f t="shared" si="39"/>
        <v>3354383.1305093323</v>
      </c>
      <c r="BS105" s="27"/>
      <c r="BT105" s="14">
        <f t="shared" si="76"/>
        <v>101</v>
      </c>
      <c r="BU105" s="15">
        <f t="shared" si="77"/>
        <v>2916686.1833000691</v>
      </c>
      <c r="BV105" s="15">
        <f t="shared" si="215"/>
        <v>40261.354173106563</v>
      </c>
      <c r="BW105" s="16">
        <f t="shared" si="41"/>
        <v>20659.860465042155</v>
      </c>
      <c r="BX105" s="15">
        <f t="shared" si="42"/>
        <v>19601.493708064409</v>
      </c>
      <c r="BY105" s="15">
        <f t="shared" si="43"/>
        <v>2897084.6895920048</v>
      </c>
      <c r="BZ105" s="27"/>
      <c r="CA105" s="14">
        <f t="shared" si="78"/>
        <v>101</v>
      </c>
      <c r="CB105" s="15">
        <f t="shared" si="79"/>
        <v>3170739.7873197868</v>
      </c>
      <c r="CC105" s="15">
        <f t="shared" si="216"/>
        <v>40261.354173106563</v>
      </c>
      <c r="CD105" s="16">
        <f t="shared" si="45"/>
        <v>22459.406826848492</v>
      </c>
      <c r="CE105" s="15">
        <f t="shared" si="46"/>
        <v>17801.947346258072</v>
      </c>
      <c r="CF105" s="15">
        <f t="shared" si="47"/>
        <v>3152937.8399735289</v>
      </c>
      <c r="CG105" s="33"/>
      <c r="CH105" s="14">
        <f t="shared" si="80"/>
        <v>101</v>
      </c>
      <c r="CI105" s="15">
        <f t="shared" si="81"/>
        <v>2042903.8367202228</v>
      </c>
      <c r="CJ105" s="15">
        <f t="shared" si="217"/>
        <v>40261.354173106563</v>
      </c>
      <c r="CK105" s="16">
        <f t="shared" si="169"/>
        <v>14470.568843434912</v>
      </c>
      <c r="CL105" s="15">
        <f t="shared" si="50"/>
        <v>25790.785329671649</v>
      </c>
      <c r="CM105" s="15">
        <f t="shared" si="51"/>
        <v>2017113.0513905513</v>
      </c>
      <c r="CN105" s="27"/>
      <c r="CO105" s="1" t="str">
        <f t="shared" si="82"/>
        <v/>
      </c>
      <c r="CP105" s="4" t="str">
        <f t="shared" si="83"/>
        <v/>
      </c>
      <c r="CQ105" s="7" t="str">
        <f t="shared" si="218"/>
        <v/>
      </c>
      <c r="CR105" s="7" t="str">
        <f t="shared" si="170"/>
        <v/>
      </c>
      <c r="CS105" s="4" t="str">
        <f t="shared" si="54"/>
        <v/>
      </c>
      <c r="CT105" s="4" t="str">
        <f t="shared" si="55"/>
        <v/>
      </c>
      <c r="CU105" s="27"/>
      <c r="DB105" s="1"/>
      <c r="DI105" s="1"/>
    </row>
    <row r="106" spans="1:113" ht="15" x14ac:dyDescent="0.25">
      <c r="A106" s="27"/>
      <c r="B106" s="14">
        <f t="shared" si="56"/>
        <v>102</v>
      </c>
      <c r="C106" s="15">
        <f t="shared" si="57"/>
        <v>4288762.6285564955</v>
      </c>
      <c r="D106" s="15">
        <f t="shared" si="0"/>
        <v>40261.354173106563</v>
      </c>
      <c r="E106" s="16">
        <f t="shared" si="1"/>
        <v>30378.735285608509</v>
      </c>
      <c r="F106" s="15">
        <f t="shared" si="2"/>
        <v>9882.6188874980544</v>
      </c>
      <c r="G106" s="15">
        <f t="shared" si="3"/>
        <v>4278880.0096689975</v>
      </c>
      <c r="H106" s="29"/>
      <c r="I106" s="1" t="str">
        <f t="shared" si="203"/>
        <v/>
      </c>
      <c r="J106" s="4" t="str">
        <f t="shared" si="204"/>
        <v/>
      </c>
      <c r="K106" s="7" t="str">
        <f t="shared" si="190"/>
        <v/>
      </c>
      <c r="L106" s="7" t="str">
        <f t="shared" si="163"/>
        <v/>
      </c>
      <c r="M106" s="4" t="str">
        <f t="shared" si="191"/>
        <v/>
      </c>
      <c r="N106" s="4" t="str">
        <f t="shared" si="192"/>
        <v/>
      </c>
      <c r="O106" s="29"/>
      <c r="P106" s="14">
        <f t="shared" si="60"/>
        <v>102</v>
      </c>
      <c r="Q106" s="15">
        <f t="shared" si="61"/>
        <v>1449200.6570990651</v>
      </c>
      <c r="R106" s="15">
        <f t="shared" si="209"/>
        <v>40261.354173106563</v>
      </c>
      <c r="S106" s="16">
        <f t="shared" si="166"/>
        <v>10265.171321118378</v>
      </c>
      <c r="T106" s="15">
        <f t="shared" si="10"/>
        <v>29996.182851988186</v>
      </c>
      <c r="U106" s="15">
        <f t="shared" si="11"/>
        <v>1419204.474247077</v>
      </c>
      <c r="V106" s="27"/>
      <c r="W106" s="14">
        <f t="shared" si="62"/>
        <v>102</v>
      </c>
      <c r="X106" s="15">
        <f t="shared" si="63"/>
        <v>1918234.7091472705</v>
      </c>
      <c r="Y106" s="15">
        <f t="shared" si="210"/>
        <v>80261.354173106563</v>
      </c>
      <c r="Z106" s="16">
        <f t="shared" si="13"/>
        <v>13587.495856459833</v>
      </c>
      <c r="AA106" s="15">
        <f t="shared" si="14"/>
        <v>66673.858316646729</v>
      </c>
      <c r="AB106" s="15">
        <f t="shared" si="15"/>
        <v>1851560.8508306239</v>
      </c>
      <c r="AC106" s="27"/>
      <c r="AD106" s="1" t="str">
        <f t="shared" si="64"/>
        <v/>
      </c>
      <c r="AE106" s="4" t="str">
        <f t="shared" si="65"/>
        <v/>
      </c>
      <c r="AF106" s="4" t="str">
        <f t="shared" si="221"/>
        <v/>
      </c>
      <c r="AG106" s="7" t="str">
        <f t="shared" si="17"/>
        <v/>
      </c>
      <c r="AH106" s="4" t="str">
        <f t="shared" si="18"/>
        <v/>
      </c>
      <c r="AI106" s="4" t="str">
        <f t="shared" si="19"/>
        <v/>
      </c>
      <c r="AJ106" s="33"/>
      <c r="AK106" s="14">
        <f t="shared" si="66"/>
        <v>102</v>
      </c>
      <c r="AL106" s="15">
        <f t="shared" si="67"/>
        <v>3231945.6475143027</v>
      </c>
      <c r="AM106" s="15">
        <f t="shared" si="219"/>
        <v>59484.356897375808</v>
      </c>
      <c r="AN106" s="16">
        <f t="shared" si="167"/>
        <v>22892.948336559646</v>
      </c>
      <c r="AO106" s="15">
        <f t="shared" si="22"/>
        <v>36591.408560816162</v>
      </c>
      <c r="AP106" s="15">
        <f t="shared" si="23"/>
        <v>3195354.2389534866</v>
      </c>
      <c r="AQ106" s="29"/>
      <c r="AR106" s="14">
        <f t="shared" si="68"/>
        <v>102</v>
      </c>
      <c r="AS106" s="15">
        <f t="shared" si="69"/>
        <v>1941431.2094938245</v>
      </c>
      <c r="AT106" s="15">
        <f t="shared" si="220"/>
        <v>86303.788280918088</v>
      </c>
      <c r="AU106" s="16">
        <f t="shared" si="168"/>
        <v>13751.804400581257</v>
      </c>
      <c r="AV106" s="15">
        <f t="shared" si="26"/>
        <v>72551.983880336833</v>
      </c>
      <c r="AW106" s="15">
        <f t="shared" si="27"/>
        <v>1868879.2256134877</v>
      </c>
      <c r="AX106" s="29"/>
      <c r="AY106" s="14">
        <f t="shared" si="70"/>
        <v>102</v>
      </c>
      <c r="AZ106" s="15">
        <f t="shared" si="71"/>
        <v>3831464.1876391671</v>
      </c>
      <c r="BA106" s="15">
        <f t="shared" si="212"/>
        <v>40261.354173106563</v>
      </c>
      <c r="BB106" s="16">
        <f t="shared" si="29"/>
        <v>27139.537995777435</v>
      </c>
      <c r="BC106" s="15">
        <f t="shared" si="30"/>
        <v>13121.816177329129</v>
      </c>
      <c r="BD106" s="15">
        <f t="shared" si="31"/>
        <v>3818342.371461838</v>
      </c>
      <c r="BE106" s="27"/>
      <c r="BF106" s="14">
        <f t="shared" si="72"/>
        <v>102</v>
      </c>
      <c r="BG106" s="15">
        <f t="shared" si="73"/>
        <v>3374165.7467218423</v>
      </c>
      <c r="BH106" s="15">
        <f t="shared" si="213"/>
        <v>40261.354173106563</v>
      </c>
      <c r="BI106" s="16">
        <f t="shared" si="33"/>
        <v>23900.340705946383</v>
      </c>
      <c r="BJ106" s="15">
        <f t="shared" si="34"/>
        <v>16361.013467160181</v>
      </c>
      <c r="BK106" s="15">
        <f t="shared" si="35"/>
        <v>3357804.7332546823</v>
      </c>
      <c r="BL106" s="27"/>
      <c r="BM106" s="14">
        <f t="shared" si="74"/>
        <v>102</v>
      </c>
      <c r="BN106" s="15">
        <f t="shared" si="75"/>
        <v>3354383.1305093323</v>
      </c>
      <c r="BO106" s="15">
        <f>IF(BN106="","",-PMT(BN$2/1200,BR$2,BP$2))+$BO$5</f>
        <v>80522.708346213127</v>
      </c>
      <c r="BP106" s="16">
        <f t="shared" si="37"/>
        <v>23760.213841107769</v>
      </c>
      <c r="BQ106" s="15">
        <f t="shared" si="38"/>
        <v>56762.494505105358</v>
      </c>
      <c r="BR106" s="15">
        <f t="shared" si="39"/>
        <v>3297620.6360042267</v>
      </c>
      <c r="BS106" s="27"/>
      <c r="BT106" s="14">
        <f t="shared" si="76"/>
        <v>102</v>
      </c>
      <c r="BU106" s="15">
        <f t="shared" si="77"/>
        <v>2897084.6895920048</v>
      </c>
      <c r="BV106" s="15">
        <f>IF(BU106="","",-PMT(BU$2/1200,BY$2,BW$2))+$BV$5</f>
        <v>80522.708346213127</v>
      </c>
      <c r="BW106" s="16">
        <f t="shared" si="41"/>
        <v>20521.016551276702</v>
      </c>
      <c r="BX106" s="15">
        <f t="shared" si="42"/>
        <v>60001.691794936429</v>
      </c>
      <c r="BY106" s="15">
        <f t="shared" si="43"/>
        <v>2837082.9977970682</v>
      </c>
      <c r="BZ106" s="27"/>
      <c r="CA106" s="14">
        <f t="shared" si="78"/>
        <v>102</v>
      </c>
      <c r="CB106" s="15">
        <f t="shared" si="79"/>
        <v>3152937.8399735289</v>
      </c>
      <c r="CC106" s="15">
        <f t="shared" si="216"/>
        <v>40261.354173106563</v>
      </c>
      <c r="CD106" s="16">
        <f t="shared" si="45"/>
        <v>22333.309699812497</v>
      </c>
      <c r="CE106" s="15">
        <f t="shared" si="46"/>
        <v>17928.044473294067</v>
      </c>
      <c r="CF106" s="15">
        <f t="shared" si="47"/>
        <v>3135009.7955002347</v>
      </c>
      <c r="CG106" s="33"/>
      <c r="CH106" s="14">
        <f t="shared" si="80"/>
        <v>102</v>
      </c>
      <c r="CI106" s="15">
        <f t="shared" si="81"/>
        <v>2017113.0513905513</v>
      </c>
      <c r="CJ106" s="15">
        <f t="shared" si="217"/>
        <v>40261.354173106563</v>
      </c>
      <c r="CK106" s="16">
        <f t="shared" si="169"/>
        <v>14287.884114016406</v>
      </c>
      <c r="CL106" s="15">
        <f t="shared" si="50"/>
        <v>25973.470059090156</v>
      </c>
      <c r="CM106" s="15">
        <f t="shared" si="51"/>
        <v>1991139.5813314612</v>
      </c>
      <c r="CN106" s="27"/>
      <c r="CO106" s="1" t="str">
        <f t="shared" si="82"/>
        <v/>
      </c>
      <c r="CP106" s="4" t="str">
        <f t="shared" si="83"/>
        <v/>
      </c>
      <c r="CQ106" s="7" t="str">
        <f t="shared" si="218"/>
        <v/>
      </c>
      <c r="CR106" s="7" t="str">
        <f t="shared" si="170"/>
        <v/>
      </c>
      <c r="CS106" s="4" t="str">
        <f t="shared" si="54"/>
        <v/>
      </c>
      <c r="CT106" s="4" t="str">
        <f t="shared" si="55"/>
        <v/>
      </c>
      <c r="CU106" s="27"/>
      <c r="DB106" s="1"/>
      <c r="DI106" s="1"/>
    </row>
    <row r="107" spans="1:113" ht="15" x14ac:dyDescent="0.25">
      <c r="A107" s="27"/>
      <c r="B107" s="14">
        <f t="shared" si="56"/>
        <v>103</v>
      </c>
      <c r="C107" s="15">
        <f t="shared" si="57"/>
        <v>4278880.0096689975</v>
      </c>
      <c r="D107" s="15">
        <f t="shared" si="0"/>
        <v>40261.354173106563</v>
      </c>
      <c r="E107" s="16">
        <f t="shared" si="1"/>
        <v>30308.733401822064</v>
      </c>
      <c r="F107" s="15">
        <f t="shared" si="2"/>
        <v>9952.6207712844989</v>
      </c>
      <c r="G107" s="15">
        <f t="shared" si="3"/>
        <v>4268927.3888977133</v>
      </c>
      <c r="H107" s="29"/>
      <c r="I107" s="1" t="str">
        <f t="shared" si="203"/>
        <v/>
      </c>
      <c r="J107" s="4" t="str">
        <f t="shared" si="204"/>
        <v/>
      </c>
      <c r="K107" s="7" t="str">
        <f t="shared" si="190"/>
        <v/>
      </c>
      <c r="L107" s="7" t="str">
        <f t="shared" si="163"/>
        <v/>
      </c>
      <c r="M107" s="4" t="str">
        <f t="shared" si="191"/>
        <v/>
      </c>
      <c r="N107" s="4" t="str">
        <f t="shared" si="192"/>
        <v/>
      </c>
      <c r="O107" s="29"/>
      <c r="P107" s="14">
        <f t="shared" si="60"/>
        <v>103</v>
      </c>
      <c r="Q107" s="15">
        <f t="shared" si="61"/>
        <v>1419204.474247077</v>
      </c>
      <c r="R107" s="15">
        <f t="shared" si="209"/>
        <v>40261.354173106563</v>
      </c>
      <c r="S107" s="16">
        <f t="shared" si="166"/>
        <v>10052.698359250127</v>
      </c>
      <c r="T107" s="15">
        <f t="shared" si="10"/>
        <v>30208.655813856436</v>
      </c>
      <c r="U107" s="15">
        <f t="shared" si="11"/>
        <v>1388995.8184332205</v>
      </c>
      <c r="V107" s="27"/>
      <c r="W107" s="14">
        <f t="shared" si="62"/>
        <v>103</v>
      </c>
      <c r="X107" s="15">
        <f t="shared" si="63"/>
        <v>1851560.8508306239</v>
      </c>
      <c r="Y107" s="15">
        <f t="shared" si="210"/>
        <v>80261.354173106563</v>
      </c>
      <c r="Z107" s="16">
        <f t="shared" si="13"/>
        <v>13115.222693383585</v>
      </c>
      <c r="AA107" s="15">
        <f t="shared" si="14"/>
        <v>67146.131479722972</v>
      </c>
      <c r="AB107" s="15">
        <f t="shared" si="15"/>
        <v>1784414.719350901</v>
      </c>
      <c r="AC107" s="27"/>
      <c r="AD107" s="1" t="str">
        <f t="shared" si="64"/>
        <v/>
      </c>
      <c r="AE107" s="4" t="str">
        <f t="shared" si="65"/>
        <v/>
      </c>
      <c r="AF107" s="4" t="str">
        <f t="shared" si="221"/>
        <v/>
      </c>
      <c r="AG107" s="7" t="str">
        <f t="shared" si="17"/>
        <v/>
      </c>
      <c r="AH107" s="4" t="str">
        <f t="shared" si="18"/>
        <v/>
      </c>
      <c r="AI107" s="4" t="str">
        <f t="shared" si="19"/>
        <v/>
      </c>
      <c r="AJ107" s="33"/>
      <c r="AK107" s="14">
        <f t="shared" si="66"/>
        <v>103</v>
      </c>
      <c r="AL107" s="15">
        <f t="shared" si="67"/>
        <v>3195354.2389534866</v>
      </c>
      <c r="AM107" s="15">
        <f t="shared" si="219"/>
        <v>59484.356897375808</v>
      </c>
      <c r="AN107" s="16">
        <f t="shared" si="167"/>
        <v>22633.759192587197</v>
      </c>
      <c r="AO107" s="15">
        <f t="shared" si="22"/>
        <v>36850.597704788612</v>
      </c>
      <c r="AP107" s="15">
        <f t="shared" si="23"/>
        <v>3158503.6412486979</v>
      </c>
      <c r="AQ107" s="29"/>
      <c r="AR107" s="14">
        <f t="shared" si="68"/>
        <v>103</v>
      </c>
      <c r="AS107" s="15">
        <f t="shared" si="69"/>
        <v>1868879.2256134877</v>
      </c>
      <c r="AT107" s="15">
        <f t="shared" si="220"/>
        <v>86303.788280918088</v>
      </c>
      <c r="AU107" s="16">
        <f t="shared" si="168"/>
        <v>13237.894514762203</v>
      </c>
      <c r="AV107" s="15">
        <f t="shared" si="26"/>
        <v>73065.893766155888</v>
      </c>
      <c r="AW107" s="15">
        <f t="shared" si="27"/>
        <v>1795813.3318473317</v>
      </c>
      <c r="AX107" s="29"/>
      <c r="AY107" s="14">
        <f t="shared" si="70"/>
        <v>103</v>
      </c>
      <c r="AZ107" s="15">
        <f t="shared" si="71"/>
        <v>3818342.371461838</v>
      </c>
      <c r="BA107" s="15">
        <f t="shared" si="212"/>
        <v>40261.354173106563</v>
      </c>
      <c r="BB107" s="16">
        <f t="shared" si="29"/>
        <v>27046.591797854686</v>
      </c>
      <c r="BC107" s="15">
        <f t="shared" si="30"/>
        <v>13214.762375251878</v>
      </c>
      <c r="BD107" s="15">
        <f t="shared" si="31"/>
        <v>3805127.6090865862</v>
      </c>
      <c r="BE107" s="27"/>
      <c r="BF107" s="14">
        <f t="shared" si="72"/>
        <v>103</v>
      </c>
      <c r="BG107" s="15">
        <f t="shared" si="73"/>
        <v>3357804.7332546823</v>
      </c>
      <c r="BH107" s="15">
        <f t="shared" si="213"/>
        <v>40261.354173106563</v>
      </c>
      <c r="BI107" s="16">
        <f t="shared" si="33"/>
        <v>23784.450193887333</v>
      </c>
      <c r="BJ107" s="15">
        <f t="shared" si="34"/>
        <v>16476.903979219231</v>
      </c>
      <c r="BK107" s="15">
        <f t="shared" si="35"/>
        <v>3341327.8292754632</v>
      </c>
      <c r="BL107" s="27"/>
      <c r="BM107" s="14">
        <f t="shared" si="74"/>
        <v>103</v>
      </c>
      <c r="BN107" s="15">
        <f t="shared" si="75"/>
        <v>3297620.6360042267</v>
      </c>
      <c r="BO107" s="15">
        <f t="shared" ref="BO107:BO111" si="222">IF(BN107="","",-PMT(BN$2/1200,BR$2,BP$2))</f>
        <v>40261.354173106563</v>
      </c>
      <c r="BP107" s="16">
        <f t="shared" si="37"/>
        <v>23358.146171696604</v>
      </c>
      <c r="BQ107" s="15">
        <f t="shared" si="38"/>
        <v>16903.208001409959</v>
      </c>
      <c r="BR107" s="15">
        <f t="shared" si="39"/>
        <v>3280717.4280028166</v>
      </c>
      <c r="BS107" s="27"/>
      <c r="BT107" s="14">
        <f t="shared" si="76"/>
        <v>103</v>
      </c>
      <c r="BU107" s="15">
        <f t="shared" si="77"/>
        <v>2837082.9977970682</v>
      </c>
      <c r="BV107" s="15">
        <f t="shared" ref="BV107:BV111" si="223">IF(BU107="","",-PMT(BU$2/1200,BY$2,BW$2))</f>
        <v>40261.354173106563</v>
      </c>
      <c r="BW107" s="16">
        <f t="shared" si="41"/>
        <v>20096.004567729236</v>
      </c>
      <c r="BX107" s="15">
        <f t="shared" si="42"/>
        <v>20165.349605377327</v>
      </c>
      <c r="BY107" s="15">
        <f t="shared" si="43"/>
        <v>2816917.6481916909</v>
      </c>
      <c r="BZ107" s="27"/>
      <c r="CA107" s="14">
        <f t="shared" si="78"/>
        <v>103</v>
      </c>
      <c r="CB107" s="15">
        <f t="shared" si="79"/>
        <v>3135009.7955002347</v>
      </c>
      <c r="CC107" s="15">
        <f t="shared" si="216"/>
        <v>40261.354173106563</v>
      </c>
      <c r="CD107" s="16">
        <f t="shared" si="45"/>
        <v>22206.319384793329</v>
      </c>
      <c r="CE107" s="15">
        <f t="shared" si="46"/>
        <v>18055.034788313234</v>
      </c>
      <c r="CF107" s="15">
        <f t="shared" si="47"/>
        <v>3116954.7607119214</v>
      </c>
      <c r="CG107" s="33"/>
      <c r="CH107" s="14">
        <f t="shared" si="80"/>
        <v>103</v>
      </c>
      <c r="CI107" s="15">
        <f t="shared" si="81"/>
        <v>1991139.5813314612</v>
      </c>
      <c r="CJ107" s="15">
        <f t="shared" si="217"/>
        <v>40261.354173106563</v>
      </c>
      <c r="CK107" s="16">
        <f t="shared" si="169"/>
        <v>14103.905367764517</v>
      </c>
      <c r="CL107" s="15">
        <f t="shared" si="50"/>
        <v>26157.448805342046</v>
      </c>
      <c r="CM107" s="15">
        <f t="shared" si="51"/>
        <v>1964982.1325261192</v>
      </c>
      <c r="CN107" s="27"/>
      <c r="CO107" s="1" t="str">
        <f t="shared" si="82"/>
        <v/>
      </c>
      <c r="CP107" s="4" t="str">
        <f t="shared" si="83"/>
        <v/>
      </c>
      <c r="CQ107" s="7" t="str">
        <f t="shared" si="218"/>
        <v/>
      </c>
      <c r="CR107" s="7" t="str">
        <f t="shared" si="170"/>
        <v/>
      </c>
      <c r="CS107" s="4" t="str">
        <f t="shared" si="54"/>
        <v/>
      </c>
      <c r="CT107" s="4" t="str">
        <f t="shared" si="55"/>
        <v/>
      </c>
      <c r="CU107" s="27"/>
      <c r="DB107" s="1"/>
      <c r="DI107" s="1"/>
    </row>
    <row r="108" spans="1:113" ht="15" x14ac:dyDescent="0.25">
      <c r="A108" s="27"/>
      <c r="B108" s="14">
        <f t="shared" si="56"/>
        <v>104</v>
      </c>
      <c r="C108" s="15">
        <f t="shared" si="57"/>
        <v>4268927.3888977133</v>
      </c>
      <c r="D108" s="15">
        <f t="shared" si="0"/>
        <v>40261.354173106563</v>
      </c>
      <c r="E108" s="16">
        <f t="shared" si="1"/>
        <v>30238.235671358805</v>
      </c>
      <c r="F108" s="15">
        <f t="shared" si="2"/>
        <v>10023.118501747758</v>
      </c>
      <c r="G108" s="15">
        <f t="shared" si="3"/>
        <v>4258904.2703959653</v>
      </c>
      <c r="H108" s="29"/>
      <c r="I108" s="1" t="str">
        <f t="shared" si="203"/>
        <v/>
      </c>
      <c r="J108" s="4" t="str">
        <f t="shared" si="204"/>
        <v/>
      </c>
      <c r="K108" s="7" t="str">
        <f t="shared" si="190"/>
        <v/>
      </c>
      <c r="L108" s="7" t="str">
        <f t="shared" si="163"/>
        <v/>
      </c>
      <c r="M108" s="4" t="str">
        <f t="shared" si="191"/>
        <v/>
      </c>
      <c r="N108" s="4" t="str">
        <f t="shared" si="192"/>
        <v/>
      </c>
      <c r="O108" s="29"/>
      <c r="P108" s="14">
        <f t="shared" si="60"/>
        <v>104</v>
      </c>
      <c r="Q108" s="15">
        <f t="shared" si="61"/>
        <v>1388995.8184332205</v>
      </c>
      <c r="R108" s="15">
        <f t="shared" si="209"/>
        <v>40261.354173106563</v>
      </c>
      <c r="S108" s="16">
        <f t="shared" si="166"/>
        <v>9838.7203805686459</v>
      </c>
      <c r="T108" s="15">
        <f t="shared" si="10"/>
        <v>30422.633792537919</v>
      </c>
      <c r="U108" s="15">
        <f t="shared" si="11"/>
        <v>1358573.1846406825</v>
      </c>
      <c r="V108" s="27"/>
      <c r="W108" s="14">
        <f t="shared" si="62"/>
        <v>104</v>
      </c>
      <c r="X108" s="15">
        <f t="shared" si="63"/>
        <v>1784414.719350901</v>
      </c>
      <c r="Y108" s="15">
        <f t="shared" si="210"/>
        <v>80261.354173106563</v>
      </c>
      <c r="Z108" s="16">
        <f t="shared" si="13"/>
        <v>12639.604262068882</v>
      </c>
      <c r="AA108" s="15">
        <f t="shared" si="14"/>
        <v>67621.749911037681</v>
      </c>
      <c r="AB108" s="15">
        <f t="shared" si="15"/>
        <v>1716792.9694398632</v>
      </c>
      <c r="AC108" s="27"/>
      <c r="AD108" s="1" t="str">
        <f t="shared" si="64"/>
        <v/>
      </c>
      <c r="AE108" s="4" t="str">
        <f t="shared" si="65"/>
        <v/>
      </c>
      <c r="AF108" s="4" t="str">
        <f t="shared" si="221"/>
        <v/>
      </c>
      <c r="AG108" s="7" t="str">
        <f t="shared" si="17"/>
        <v/>
      </c>
      <c r="AH108" s="4" t="str">
        <f t="shared" si="18"/>
        <v/>
      </c>
      <c r="AI108" s="4" t="str">
        <f t="shared" si="19"/>
        <v/>
      </c>
      <c r="AJ108" s="33"/>
      <c r="AK108" s="14">
        <f t="shared" si="66"/>
        <v>104</v>
      </c>
      <c r="AL108" s="15">
        <f t="shared" si="67"/>
        <v>3158503.6412486979</v>
      </c>
      <c r="AM108" s="15">
        <f t="shared" si="219"/>
        <v>59484.356897375808</v>
      </c>
      <c r="AN108" s="16">
        <f t="shared" si="167"/>
        <v>22372.734125511608</v>
      </c>
      <c r="AO108" s="15">
        <f t="shared" si="22"/>
        <v>37111.622771864204</v>
      </c>
      <c r="AP108" s="15">
        <f t="shared" si="23"/>
        <v>3121392.0184768336</v>
      </c>
      <c r="AQ108" s="29"/>
      <c r="AR108" s="14">
        <f t="shared" si="68"/>
        <v>104</v>
      </c>
      <c r="AS108" s="15">
        <f t="shared" si="69"/>
        <v>1795813.3318473317</v>
      </c>
      <c r="AT108" s="15">
        <f t="shared" si="220"/>
        <v>86303.788280918088</v>
      </c>
      <c r="AU108" s="16">
        <f t="shared" si="168"/>
        <v>12720.344433918601</v>
      </c>
      <c r="AV108" s="15">
        <f t="shared" si="26"/>
        <v>73583.443846999493</v>
      </c>
      <c r="AW108" s="15">
        <f t="shared" si="27"/>
        <v>1722229.8880003323</v>
      </c>
      <c r="AX108" s="29"/>
      <c r="AY108" s="14">
        <f t="shared" si="70"/>
        <v>104</v>
      </c>
      <c r="AZ108" s="15">
        <f t="shared" si="71"/>
        <v>3805127.6090865862</v>
      </c>
      <c r="BA108" s="15">
        <f t="shared" si="212"/>
        <v>40261.354173106563</v>
      </c>
      <c r="BB108" s="16">
        <f t="shared" si="29"/>
        <v>26952.987231029987</v>
      </c>
      <c r="BC108" s="15">
        <f t="shared" si="30"/>
        <v>13308.366942076576</v>
      </c>
      <c r="BD108" s="15">
        <f t="shared" si="31"/>
        <v>3791819.2421445097</v>
      </c>
      <c r="BE108" s="27"/>
      <c r="BF108" s="14">
        <f t="shared" si="72"/>
        <v>104</v>
      </c>
      <c r="BG108" s="15">
        <f t="shared" si="73"/>
        <v>3341327.8292754632</v>
      </c>
      <c r="BH108" s="15">
        <f t="shared" si="213"/>
        <v>40261.354173106563</v>
      </c>
      <c r="BI108" s="16">
        <f t="shared" si="33"/>
        <v>23667.738790701198</v>
      </c>
      <c r="BJ108" s="15">
        <f t="shared" si="34"/>
        <v>16593.615382405365</v>
      </c>
      <c r="BK108" s="15">
        <f t="shared" si="35"/>
        <v>3324734.2138930578</v>
      </c>
      <c r="BL108" s="27"/>
      <c r="BM108" s="14">
        <f t="shared" si="74"/>
        <v>104</v>
      </c>
      <c r="BN108" s="15">
        <f t="shared" si="75"/>
        <v>3280717.4280028166</v>
      </c>
      <c r="BO108" s="15">
        <f t="shared" si="222"/>
        <v>40261.354173106563</v>
      </c>
      <c r="BP108" s="16">
        <f t="shared" si="37"/>
        <v>23238.41511501995</v>
      </c>
      <c r="BQ108" s="15">
        <f t="shared" si="38"/>
        <v>17022.939058086613</v>
      </c>
      <c r="BR108" s="15">
        <f t="shared" si="39"/>
        <v>3263694.4889447298</v>
      </c>
      <c r="BS108" s="27"/>
      <c r="BT108" s="14">
        <f t="shared" si="76"/>
        <v>104</v>
      </c>
      <c r="BU108" s="15">
        <f t="shared" si="77"/>
        <v>2816917.6481916909</v>
      </c>
      <c r="BV108" s="15">
        <f t="shared" si="223"/>
        <v>40261.354173106563</v>
      </c>
      <c r="BW108" s="16">
        <f t="shared" si="41"/>
        <v>19953.166674691143</v>
      </c>
      <c r="BX108" s="15">
        <f t="shared" si="42"/>
        <v>20308.18749841542</v>
      </c>
      <c r="BY108" s="15">
        <f t="shared" si="43"/>
        <v>2796609.4606932756</v>
      </c>
      <c r="BZ108" s="27"/>
      <c r="CA108" s="14">
        <f t="shared" si="78"/>
        <v>104</v>
      </c>
      <c r="CB108" s="15">
        <f t="shared" si="79"/>
        <v>3116954.7607119214</v>
      </c>
      <c r="CC108" s="15">
        <f t="shared" si="216"/>
        <v>40261.354173106563</v>
      </c>
      <c r="CD108" s="16">
        <f t="shared" si="45"/>
        <v>22078.429555042778</v>
      </c>
      <c r="CE108" s="15">
        <f t="shared" si="46"/>
        <v>18182.924618063786</v>
      </c>
      <c r="CF108" s="15">
        <f t="shared" si="47"/>
        <v>3098771.8360938574</v>
      </c>
      <c r="CG108" s="33"/>
      <c r="CH108" s="14">
        <f t="shared" si="80"/>
        <v>104</v>
      </c>
      <c r="CI108" s="15">
        <f t="shared" si="81"/>
        <v>1964982.1325261192</v>
      </c>
      <c r="CJ108" s="15">
        <f t="shared" si="217"/>
        <v>40261.354173106563</v>
      </c>
      <c r="CK108" s="16">
        <f t="shared" si="169"/>
        <v>13918.623438726678</v>
      </c>
      <c r="CL108" s="15">
        <f t="shared" si="50"/>
        <v>26342.730734379886</v>
      </c>
      <c r="CM108" s="15">
        <f t="shared" si="51"/>
        <v>1938639.4017917393</v>
      </c>
      <c r="CN108" s="27"/>
      <c r="CO108" s="1" t="str">
        <f t="shared" si="82"/>
        <v/>
      </c>
      <c r="CP108" s="4" t="str">
        <f t="shared" si="83"/>
        <v/>
      </c>
      <c r="CQ108" s="7" t="str">
        <f t="shared" si="218"/>
        <v/>
      </c>
      <c r="CR108" s="7" t="str">
        <f t="shared" si="170"/>
        <v/>
      </c>
      <c r="CS108" s="4" t="str">
        <f t="shared" si="54"/>
        <v/>
      </c>
      <c r="CT108" s="4" t="str">
        <f t="shared" si="55"/>
        <v/>
      </c>
      <c r="CU108" s="27"/>
      <c r="DB108" s="1"/>
      <c r="DI108" s="1"/>
    </row>
    <row r="109" spans="1:113" ht="15" x14ac:dyDescent="0.25">
      <c r="A109" s="27"/>
      <c r="B109" s="14">
        <f t="shared" si="56"/>
        <v>105</v>
      </c>
      <c r="C109" s="15">
        <f t="shared" si="57"/>
        <v>4258904.2703959653</v>
      </c>
      <c r="D109" s="15">
        <f t="shared" si="0"/>
        <v>40261.354173106563</v>
      </c>
      <c r="E109" s="16">
        <f t="shared" si="1"/>
        <v>30167.238581971422</v>
      </c>
      <c r="F109" s="15">
        <f t="shared" si="2"/>
        <v>10094.115591135142</v>
      </c>
      <c r="G109" s="15">
        <f t="shared" si="3"/>
        <v>4248810.1548048304</v>
      </c>
      <c r="H109" s="29"/>
      <c r="I109" s="1" t="str">
        <f t="shared" si="203"/>
        <v/>
      </c>
      <c r="J109" s="4" t="str">
        <f t="shared" si="204"/>
        <v/>
      </c>
      <c r="K109" s="7" t="str">
        <f t="shared" si="190"/>
        <v/>
      </c>
      <c r="L109" s="7" t="str">
        <f t="shared" si="163"/>
        <v/>
      </c>
      <c r="M109" s="4" t="str">
        <f t="shared" si="191"/>
        <v/>
      </c>
      <c r="N109" s="4" t="str">
        <f t="shared" si="192"/>
        <v/>
      </c>
      <c r="O109" s="29"/>
      <c r="P109" s="14">
        <f t="shared" si="60"/>
        <v>105</v>
      </c>
      <c r="Q109" s="15">
        <f t="shared" si="61"/>
        <v>1358573.1846406825</v>
      </c>
      <c r="R109" s="15">
        <f t="shared" si="209"/>
        <v>40261.354173106563</v>
      </c>
      <c r="S109" s="16">
        <f t="shared" si="166"/>
        <v>9623.2267245381681</v>
      </c>
      <c r="T109" s="15">
        <f t="shared" si="10"/>
        <v>30638.127448568397</v>
      </c>
      <c r="U109" s="15">
        <f t="shared" si="11"/>
        <v>1327935.0571921142</v>
      </c>
      <c r="V109" s="27"/>
      <c r="W109" s="14">
        <f t="shared" si="62"/>
        <v>105</v>
      </c>
      <c r="X109" s="15">
        <f t="shared" si="63"/>
        <v>1716792.9694398632</v>
      </c>
      <c r="Y109" s="15">
        <f t="shared" si="210"/>
        <v>80261.354173106563</v>
      </c>
      <c r="Z109" s="16">
        <f t="shared" si="13"/>
        <v>12160.616866865697</v>
      </c>
      <c r="AA109" s="15">
        <f t="shared" si="14"/>
        <v>68100.737306240859</v>
      </c>
      <c r="AB109" s="15">
        <f t="shared" si="15"/>
        <v>1648692.2321336223</v>
      </c>
      <c r="AC109" s="27"/>
      <c r="AD109" s="1" t="str">
        <f t="shared" si="64"/>
        <v/>
      </c>
      <c r="AE109" s="4" t="str">
        <f t="shared" si="65"/>
        <v/>
      </c>
      <c r="AF109" s="4" t="str">
        <f t="shared" si="221"/>
        <v/>
      </c>
      <c r="AG109" s="7" t="str">
        <f t="shared" si="17"/>
        <v/>
      </c>
      <c r="AH109" s="4" t="str">
        <f t="shared" si="18"/>
        <v/>
      </c>
      <c r="AI109" s="4" t="str">
        <f t="shared" si="19"/>
        <v/>
      </c>
      <c r="AJ109" s="33"/>
      <c r="AK109" s="14">
        <f t="shared" si="66"/>
        <v>105</v>
      </c>
      <c r="AL109" s="15">
        <f t="shared" si="67"/>
        <v>3121392.0184768336</v>
      </c>
      <c r="AM109" s="15">
        <f t="shared" si="219"/>
        <v>59484.356897375808</v>
      </c>
      <c r="AN109" s="16">
        <f t="shared" si="167"/>
        <v>22109.860130877572</v>
      </c>
      <c r="AO109" s="15">
        <f t="shared" si="22"/>
        <v>37374.49676649824</v>
      </c>
      <c r="AP109" s="15">
        <f t="shared" si="23"/>
        <v>3084017.5217103353</v>
      </c>
      <c r="AQ109" s="29"/>
      <c r="AR109" s="14">
        <f t="shared" si="68"/>
        <v>105</v>
      </c>
      <c r="AS109" s="15">
        <f t="shared" si="69"/>
        <v>1722229.8880003323</v>
      </c>
      <c r="AT109" s="15">
        <f t="shared" si="220"/>
        <v>86303.788280918088</v>
      </c>
      <c r="AU109" s="16">
        <f t="shared" si="168"/>
        <v>12199.128373335687</v>
      </c>
      <c r="AV109" s="15">
        <f t="shared" si="26"/>
        <v>74104.659907582405</v>
      </c>
      <c r="AW109" s="15">
        <f t="shared" si="27"/>
        <v>1648125.2280927498</v>
      </c>
      <c r="AX109" s="29"/>
      <c r="AY109" s="14">
        <f t="shared" si="70"/>
        <v>105</v>
      </c>
      <c r="AZ109" s="15">
        <f t="shared" si="71"/>
        <v>3791819.2421445097</v>
      </c>
      <c r="BA109" s="15">
        <f t="shared" si="212"/>
        <v>40261.354173106563</v>
      </c>
      <c r="BB109" s="16">
        <f t="shared" si="29"/>
        <v>26858.719631856944</v>
      </c>
      <c r="BC109" s="15">
        <f t="shared" si="30"/>
        <v>13402.634541249619</v>
      </c>
      <c r="BD109" s="15">
        <f t="shared" si="31"/>
        <v>3778416.6076032599</v>
      </c>
      <c r="BE109" s="27"/>
      <c r="BF109" s="14">
        <f t="shared" si="72"/>
        <v>105</v>
      </c>
      <c r="BG109" s="15">
        <f t="shared" si="73"/>
        <v>3324734.2138930578</v>
      </c>
      <c r="BH109" s="15">
        <f t="shared" si="213"/>
        <v>40261.354173106563</v>
      </c>
      <c r="BI109" s="16">
        <f t="shared" si="33"/>
        <v>23550.200681742492</v>
      </c>
      <c r="BJ109" s="15">
        <f t="shared" si="34"/>
        <v>16711.153491364072</v>
      </c>
      <c r="BK109" s="15">
        <f t="shared" si="35"/>
        <v>3308023.0604016939</v>
      </c>
      <c r="BL109" s="27"/>
      <c r="BM109" s="14">
        <f t="shared" si="74"/>
        <v>105</v>
      </c>
      <c r="BN109" s="15">
        <f t="shared" si="75"/>
        <v>3263694.4889447298</v>
      </c>
      <c r="BO109" s="15">
        <f t="shared" si="222"/>
        <v>40261.354173106563</v>
      </c>
      <c r="BP109" s="16">
        <f t="shared" si="37"/>
        <v>23117.835963358502</v>
      </c>
      <c r="BQ109" s="15">
        <f t="shared" si="38"/>
        <v>17143.518209748061</v>
      </c>
      <c r="BR109" s="15">
        <f t="shared" si="39"/>
        <v>3246550.9707349818</v>
      </c>
      <c r="BS109" s="27"/>
      <c r="BT109" s="14">
        <f t="shared" si="76"/>
        <v>105</v>
      </c>
      <c r="BU109" s="15">
        <f t="shared" si="77"/>
        <v>2796609.4606932756</v>
      </c>
      <c r="BV109" s="15">
        <f t="shared" si="223"/>
        <v>40261.354173106563</v>
      </c>
      <c r="BW109" s="16">
        <f t="shared" si="41"/>
        <v>19809.317013244035</v>
      </c>
      <c r="BX109" s="15">
        <f t="shared" si="42"/>
        <v>20452.037159862528</v>
      </c>
      <c r="BY109" s="15">
        <f t="shared" si="43"/>
        <v>2776157.4235334131</v>
      </c>
      <c r="BZ109" s="27"/>
      <c r="CA109" s="14">
        <f t="shared" si="78"/>
        <v>105</v>
      </c>
      <c r="CB109" s="15">
        <f t="shared" si="79"/>
        <v>3098771.8360938574</v>
      </c>
      <c r="CC109" s="15">
        <f t="shared" si="216"/>
        <v>40261.354173106563</v>
      </c>
      <c r="CD109" s="16">
        <f t="shared" si="45"/>
        <v>21949.633838998157</v>
      </c>
      <c r="CE109" s="15">
        <f t="shared" si="46"/>
        <v>18311.720334108406</v>
      </c>
      <c r="CF109" s="15">
        <f t="shared" si="47"/>
        <v>3080460.115759749</v>
      </c>
      <c r="CG109" s="33"/>
      <c r="CH109" s="14">
        <f t="shared" si="80"/>
        <v>105</v>
      </c>
      <c r="CI109" s="15">
        <f t="shared" si="81"/>
        <v>1938639.4017917393</v>
      </c>
      <c r="CJ109" s="15">
        <f t="shared" si="217"/>
        <v>40261.354173106563</v>
      </c>
      <c r="CK109" s="16">
        <f t="shared" si="169"/>
        <v>13732.02909602482</v>
      </c>
      <c r="CL109" s="15">
        <f t="shared" si="50"/>
        <v>26529.325077081743</v>
      </c>
      <c r="CM109" s="15">
        <f t="shared" si="51"/>
        <v>1912110.0767146575</v>
      </c>
      <c r="CN109" s="27"/>
      <c r="CO109" s="1" t="str">
        <f t="shared" si="82"/>
        <v/>
      </c>
      <c r="CP109" s="4" t="str">
        <f t="shared" si="83"/>
        <v/>
      </c>
      <c r="CQ109" s="7" t="str">
        <f t="shared" si="218"/>
        <v/>
      </c>
      <c r="CR109" s="7" t="str">
        <f t="shared" si="170"/>
        <v/>
      </c>
      <c r="CS109" s="4" t="str">
        <f t="shared" si="54"/>
        <v/>
      </c>
      <c r="CT109" s="4" t="str">
        <f t="shared" si="55"/>
        <v/>
      </c>
      <c r="CU109" s="27"/>
      <c r="DB109" s="1"/>
      <c r="DI109" s="1"/>
    </row>
    <row r="110" spans="1:113" ht="15" x14ac:dyDescent="0.25">
      <c r="A110" s="27"/>
      <c r="B110" s="14">
        <f t="shared" si="56"/>
        <v>106</v>
      </c>
      <c r="C110" s="15">
        <f t="shared" si="57"/>
        <v>4248810.1548048304</v>
      </c>
      <c r="D110" s="15">
        <f t="shared" si="0"/>
        <v>40261.354173106563</v>
      </c>
      <c r="E110" s="16">
        <f t="shared" si="1"/>
        <v>30095.738596534215</v>
      </c>
      <c r="F110" s="15">
        <f t="shared" si="2"/>
        <v>10165.615576572349</v>
      </c>
      <c r="G110" s="15">
        <f t="shared" si="3"/>
        <v>4238644.5392282577</v>
      </c>
      <c r="H110" s="29"/>
      <c r="I110" s="1" t="str">
        <f t="shared" si="203"/>
        <v/>
      </c>
      <c r="J110" s="4" t="str">
        <f t="shared" si="204"/>
        <v/>
      </c>
      <c r="K110" s="7" t="str">
        <f t="shared" si="190"/>
        <v/>
      </c>
      <c r="L110" s="7" t="str">
        <f t="shared" si="163"/>
        <v/>
      </c>
      <c r="M110" s="4" t="str">
        <f t="shared" si="191"/>
        <v/>
      </c>
      <c r="N110" s="4" t="str">
        <f t="shared" si="192"/>
        <v/>
      </c>
      <c r="O110" s="29"/>
      <c r="P110" s="14">
        <f t="shared" si="60"/>
        <v>106</v>
      </c>
      <c r="Q110" s="15">
        <f t="shared" si="61"/>
        <v>1327935.0571921142</v>
      </c>
      <c r="R110" s="15">
        <f t="shared" si="209"/>
        <v>40261.354173106563</v>
      </c>
      <c r="S110" s="16">
        <f t="shared" si="166"/>
        <v>9406.2066551108092</v>
      </c>
      <c r="T110" s="15">
        <f t="shared" si="10"/>
        <v>30855.147517995756</v>
      </c>
      <c r="U110" s="15">
        <f t="shared" si="11"/>
        <v>1297079.9096741185</v>
      </c>
      <c r="V110" s="27"/>
      <c r="W110" s="14">
        <f t="shared" si="62"/>
        <v>106</v>
      </c>
      <c r="X110" s="15">
        <f t="shared" si="63"/>
        <v>1648692.2321336223</v>
      </c>
      <c r="Y110" s="15">
        <f t="shared" si="210"/>
        <v>80261.354173106563</v>
      </c>
      <c r="Z110" s="16">
        <f t="shared" si="13"/>
        <v>11678.236644279825</v>
      </c>
      <c r="AA110" s="15">
        <f t="shared" si="14"/>
        <v>68583.11752882674</v>
      </c>
      <c r="AB110" s="15">
        <f t="shared" si="15"/>
        <v>1580109.1146047956</v>
      </c>
      <c r="AC110" s="27"/>
      <c r="AD110" s="1" t="str">
        <f t="shared" si="64"/>
        <v/>
      </c>
      <c r="AE110" s="4" t="str">
        <f t="shared" si="65"/>
        <v/>
      </c>
      <c r="AF110" s="4" t="str">
        <f t="shared" si="221"/>
        <v/>
      </c>
      <c r="AG110" s="7" t="str">
        <f t="shared" si="17"/>
        <v/>
      </c>
      <c r="AH110" s="4" t="str">
        <f t="shared" si="18"/>
        <v/>
      </c>
      <c r="AI110" s="4" t="str">
        <f t="shared" si="19"/>
        <v/>
      </c>
      <c r="AJ110" s="33"/>
      <c r="AK110" s="14">
        <f t="shared" si="66"/>
        <v>106</v>
      </c>
      <c r="AL110" s="15">
        <f t="shared" si="67"/>
        <v>3084017.5217103353</v>
      </c>
      <c r="AM110" s="15">
        <f t="shared" si="219"/>
        <v>59484.356897375808</v>
      </c>
      <c r="AN110" s="16">
        <f t="shared" si="167"/>
        <v>21845.124112114874</v>
      </c>
      <c r="AO110" s="15">
        <f t="shared" si="22"/>
        <v>37639.232785260931</v>
      </c>
      <c r="AP110" s="15">
        <f t="shared" si="23"/>
        <v>3046378.2889250745</v>
      </c>
      <c r="AQ110" s="29"/>
      <c r="AR110" s="14">
        <f t="shared" si="68"/>
        <v>106</v>
      </c>
      <c r="AS110" s="15">
        <f t="shared" si="69"/>
        <v>1648125.2280927498</v>
      </c>
      <c r="AT110" s="15">
        <f t="shared" si="220"/>
        <v>86303.788280918088</v>
      </c>
      <c r="AU110" s="16">
        <f t="shared" si="168"/>
        <v>11674.220365656978</v>
      </c>
      <c r="AV110" s="15">
        <f t="shared" si="26"/>
        <v>74629.567915261112</v>
      </c>
      <c r="AW110" s="15">
        <f t="shared" si="27"/>
        <v>1573495.6601774888</v>
      </c>
      <c r="AX110" s="29"/>
      <c r="AY110" s="14">
        <f t="shared" si="70"/>
        <v>106</v>
      </c>
      <c r="AZ110" s="15">
        <f t="shared" si="71"/>
        <v>3778416.6076032599</v>
      </c>
      <c r="BA110" s="15">
        <f t="shared" si="212"/>
        <v>40261.354173106563</v>
      </c>
      <c r="BB110" s="16">
        <f t="shared" si="29"/>
        <v>26763.784303856424</v>
      </c>
      <c r="BC110" s="15">
        <f t="shared" si="30"/>
        <v>13497.569869250139</v>
      </c>
      <c r="BD110" s="15">
        <f t="shared" si="31"/>
        <v>3764919.0377340098</v>
      </c>
      <c r="BE110" s="27"/>
      <c r="BF110" s="14">
        <f t="shared" si="72"/>
        <v>106</v>
      </c>
      <c r="BG110" s="15">
        <f t="shared" si="73"/>
        <v>3308023.0604016939</v>
      </c>
      <c r="BH110" s="15">
        <f t="shared" si="213"/>
        <v>40261.354173106563</v>
      </c>
      <c r="BI110" s="16">
        <f t="shared" si="33"/>
        <v>23431.830011178667</v>
      </c>
      <c r="BJ110" s="15">
        <f t="shared" si="34"/>
        <v>16829.524161927897</v>
      </c>
      <c r="BK110" s="15">
        <f t="shared" si="35"/>
        <v>3291193.5362397661</v>
      </c>
      <c r="BL110" s="27"/>
      <c r="BM110" s="14">
        <f t="shared" si="74"/>
        <v>106</v>
      </c>
      <c r="BN110" s="15">
        <f t="shared" si="75"/>
        <v>3246550.9707349818</v>
      </c>
      <c r="BO110" s="15">
        <f t="shared" si="222"/>
        <v>40261.354173106563</v>
      </c>
      <c r="BP110" s="16">
        <f t="shared" si="37"/>
        <v>22996.402709372789</v>
      </c>
      <c r="BQ110" s="15">
        <f t="shared" si="38"/>
        <v>17264.951463733774</v>
      </c>
      <c r="BR110" s="15">
        <f t="shared" si="39"/>
        <v>3229286.019271248</v>
      </c>
      <c r="BS110" s="27"/>
      <c r="BT110" s="14">
        <f t="shared" si="76"/>
        <v>106</v>
      </c>
      <c r="BU110" s="15">
        <f t="shared" si="77"/>
        <v>2776157.4235334131</v>
      </c>
      <c r="BV110" s="15">
        <f t="shared" si="223"/>
        <v>40261.354173106563</v>
      </c>
      <c r="BW110" s="16">
        <f t="shared" si="41"/>
        <v>19664.44841669501</v>
      </c>
      <c r="BX110" s="15">
        <f t="shared" si="42"/>
        <v>20596.905756411554</v>
      </c>
      <c r="BY110" s="15">
        <f t="shared" si="43"/>
        <v>2755560.5177770015</v>
      </c>
      <c r="BZ110" s="27"/>
      <c r="CA110" s="14">
        <f t="shared" si="78"/>
        <v>106</v>
      </c>
      <c r="CB110" s="15">
        <f t="shared" si="79"/>
        <v>3080460.115759749</v>
      </c>
      <c r="CC110" s="15">
        <f t="shared" si="216"/>
        <v>40261.354173106563</v>
      </c>
      <c r="CD110" s="16">
        <f t="shared" si="45"/>
        <v>21819.925819964887</v>
      </c>
      <c r="CE110" s="15">
        <f t="shared" si="46"/>
        <v>18441.428353141677</v>
      </c>
      <c r="CF110" s="15">
        <f t="shared" si="47"/>
        <v>3062018.6874066074</v>
      </c>
      <c r="CG110" s="33"/>
      <c r="CH110" s="14">
        <f t="shared" si="80"/>
        <v>106</v>
      </c>
      <c r="CI110" s="15">
        <f t="shared" si="81"/>
        <v>1912110.0767146575</v>
      </c>
      <c r="CJ110" s="15">
        <f t="shared" si="217"/>
        <v>40261.354173106563</v>
      </c>
      <c r="CK110" s="16">
        <f t="shared" si="169"/>
        <v>13544.11304339549</v>
      </c>
      <c r="CL110" s="15">
        <f t="shared" si="50"/>
        <v>26717.241129711074</v>
      </c>
      <c r="CM110" s="15">
        <f t="shared" si="51"/>
        <v>1885392.8355849464</v>
      </c>
      <c r="CN110" s="27"/>
      <c r="CO110" s="1" t="str">
        <f t="shared" si="82"/>
        <v/>
      </c>
      <c r="CP110" s="4" t="str">
        <f t="shared" si="83"/>
        <v/>
      </c>
      <c r="CQ110" s="7" t="str">
        <f t="shared" si="218"/>
        <v/>
      </c>
      <c r="CR110" s="7" t="str">
        <f t="shared" si="170"/>
        <v/>
      </c>
      <c r="CS110" s="4" t="str">
        <f t="shared" si="54"/>
        <v/>
      </c>
      <c r="CT110" s="4" t="str">
        <f t="shared" si="55"/>
        <v/>
      </c>
      <c r="CU110" s="27"/>
      <c r="DB110" s="1"/>
      <c r="DI110" s="1"/>
    </row>
    <row r="111" spans="1:113" ht="15" x14ac:dyDescent="0.25">
      <c r="A111" s="27"/>
      <c r="B111" s="14">
        <f t="shared" si="56"/>
        <v>107</v>
      </c>
      <c r="C111" s="15">
        <f t="shared" si="57"/>
        <v>4238644.5392282577</v>
      </c>
      <c r="D111" s="15">
        <f t="shared" si="0"/>
        <v>40261.354173106563</v>
      </c>
      <c r="E111" s="16">
        <f t="shared" si="1"/>
        <v>30023.732152866825</v>
      </c>
      <c r="F111" s="15">
        <f t="shared" si="2"/>
        <v>10237.622020239738</v>
      </c>
      <c r="G111" s="15">
        <f t="shared" si="3"/>
        <v>4228406.9172080178</v>
      </c>
      <c r="H111" s="29"/>
      <c r="I111" s="1" t="str">
        <f t="shared" si="203"/>
        <v/>
      </c>
      <c r="J111" s="4" t="str">
        <f t="shared" si="204"/>
        <v/>
      </c>
      <c r="K111" s="7" t="str">
        <f t="shared" si="190"/>
        <v/>
      </c>
      <c r="L111" s="7" t="str">
        <f t="shared" si="163"/>
        <v/>
      </c>
      <c r="M111" s="4" t="str">
        <f t="shared" si="191"/>
        <v/>
      </c>
      <c r="N111" s="4" t="str">
        <f t="shared" si="192"/>
        <v/>
      </c>
      <c r="O111" s="29"/>
      <c r="P111" s="14">
        <f t="shared" si="60"/>
        <v>107</v>
      </c>
      <c r="Q111" s="15">
        <f t="shared" si="61"/>
        <v>1297079.9096741185</v>
      </c>
      <c r="R111" s="15">
        <f t="shared" si="209"/>
        <v>40261.354173106563</v>
      </c>
      <c r="S111" s="16">
        <f t="shared" si="166"/>
        <v>9187.6493601916736</v>
      </c>
      <c r="T111" s="15">
        <f t="shared" si="10"/>
        <v>31073.70481291489</v>
      </c>
      <c r="U111" s="15">
        <f t="shared" si="11"/>
        <v>1266006.2048612037</v>
      </c>
      <c r="V111" s="27"/>
      <c r="W111" s="14">
        <f t="shared" si="62"/>
        <v>107</v>
      </c>
      <c r="X111" s="15">
        <f t="shared" si="63"/>
        <v>1580109.1146047956</v>
      </c>
      <c r="Y111" s="15">
        <f t="shared" si="210"/>
        <v>80261.354173106563</v>
      </c>
      <c r="Z111" s="16">
        <f t="shared" si="13"/>
        <v>11192.439561783969</v>
      </c>
      <c r="AA111" s="15">
        <f t="shared" si="14"/>
        <v>69068.914611322602</v>
      </c>
      <c r="AB111" s="15">
        <f t="shared" si="15"/>
        <v>1511040.199993473</v>
      </c>
      <c r="AC111" s="27"/>
      <c r="AD111" s="1" t="str">
        <f t="shared" si="64"/>
        <v/>
      </c>
      <c r="AE111" s="4" t="str">
        <f t="shared" si="65"/>
        <v/>
      </c>
      <c r="AF111" s="4" t="str">
        <f t="shared" si="221"/>
        <v/>
      </c>
      <c r="AG111" s="7" t="str">
        <f t="shared" si="17"/>
        <v/>
      </c>
      <c r="AH111" s="4" t="str">
        <f t="shared" si="18"/>
        <v/>
      </c>
      <c r="AI111" s="4" t="str">
        <f t="shared" si="19"/>
        <v/>
      </c>
      <c r="AJ111" s="33"/>
      <c r="AK111" s="14">
        <f t="shared" si="66"/>
        <v>107</v>
      </c>
      <c r="AL111" s="15">
        <f t="shared" si="67"/>
        <v>3046378.2889250745</v>
      </c>
      <c r="AM111" s="15">
        <f t="shared" si="219"/>
        <v>59484.356897375808</v>
      </c>
      <c r="AN111" s="16">
        <f t="shared" si="167"/>
        <v>21578.512879885944</v>
      </c>
      <c r="AO111" s="15">
        <f t="shared" si="22"/>
        <v>37905.844017489864</v>
      </c>
      <c r="AP111" s="15">
        <f t="shared" si="23"/>
        <v>3008472.4449075847</v>
      </c>
      <c r="AQ111" s="29"/>
      <c r="AR111" s="14">
        <f t="shared" si="68"/>
        <v>107</v>
      </c>
      <c r="AS111" s="15">
        <f t="shared" si="69"/>
        <v>1573495.6601774888</v>
      </c>
      <c r="AT111" s="15">
        <f t="shared" si="220"/>
        <v>86303.788280918088</v>
      </c>
      <c r="AU111" s="16">
        <f t="shared" si="168"/>
        <v>11145.594259590545</v>
      </c>
      <c r="AV111" s="15">
        <f t="shared" si="26"/>
        <v>75158.194021327537</v>
      </c>
      <c r="AW111" s="15">
        <f t="shared" si="27"/>
        <v>1498337.4661561614</v>
      </c>
      <c r="AX111" s="29"/>
      <c r="AY111" s="14">
        <f t="shared" si="70"/>
        <v>107</v>
      </c>
      <c r="AZ111" s="15">
        <f t="shared" si="71"/>
        <v>3764919.0377340098</v>
      </c>
      <c r="BA111" s="15">
        <f t="shared" si="212"/>
        <v>40261.354173106563</v>
      </c>
      <c r="BB111" s="16">
        <f t="shared" si="29"/>
        <v>26668.176517282569</v>
      </c>
      <c r="BC111" s="15">
        <f t="shared" si="30"/>
        <v>13593.177655823994</v>
      </c>
      <c r="BD111" s="15">
        <f t="shared" si="31"/>
        <v>3751325.8600781858</v>
      </c>
      <c r="BE111" s="27"/>
      <c r="BF111" s="14">
        <f t="shared" si="72"/>
        <v>107</v>
      </c>
      <c r="BG111" s="15">
        <f t="shared" si="73"/>
        <v>3291193.5362397661</v>
      </c>
      <c r="BH111" s="15">
        <f t="shared" si="213"/>
        <v>40261.354173106563</v>
      </c>
      <c r="BI111" s="16">
        <f t="shared" si="33"/>
        <v>23312.620881698342</v>
      </c>
      <c r="BJ111" s="15">
        <f t="shared" si="34"/>
        <v>16948.733291408222</v>
      </c>
      <c r="BK111" s="15">
        <f t="shared" si="35"/>
        <v>3274244.802948358</v>
      </c>
      <c r="BL111" s="27"/>
      <c r="BM111" s="14">
        <f t="shared" si="74"/>
        <v>107</v>
      </c>
      <c r="BN111" s="15">
        <f t="shared" si="75"/>
        <v>3229286.019271248</v>
      </c>
      <c r="BO111" s="15">
        <f t="shared" si="222"/>
        <v>40261.354173106563</v>
      </c>
      <c r="BP111" s="16">
        <f t="shared" si="37"/>
        <v>22874.109303171339</v>
      </c>
      <c r="BQ111" s="15">
        <f t="shared" si="38"/>
        <v>17387.244869935224</v>
      </c>
      <c r="BR111" s="15">
        <f t="shared" si="39"/>
        <v>3211898.7744013127</v>
      </c>
      <c r="BS111" s="27"/>
      <c r="BT111" s="14">
        <f t="shared" si="76"/>
        <v>107</v>
      </c>
      <c r="BU111" s="15">
        <f t="shared" si="77"/>
        <v>2755560.5177770015</v>
      </c>
      <c r="BV111" s="15">
        <f t="shared" si="223"/>
        <v>40261.354173106563</v>
      </c>
      <c r="BW111" s="16">
        <f t="shared" si="41"/>
        <v>19518.553667587094</v>
      </c>
      <c r="BX111" s="15">
        <f t="shared" si="42"/>
        <v>20742.80050551947</v>
      </c>
      <c r="BY111" s="15">
        <f t="shared" si="43"/>
        <v>2734817.7172714821</v>
      </c>
      <c r="BZ111" s="27"/>
      <c r="CA111" s="14">
        <f t="shared" si="78"/>
        <v>107</v>
      </c>
      <c r="CB111" s="15">
        <f t="shared" si="79"/>
        <v>3062018.6874066074</v>
      </c>
      <c r="CC111" s="15">
        <f t="shared" si="216"/>
        <v>40261.354173106563</v>
      </c>
      <c r="CD111" s="16">
        <f t="shared" si="45"/>
        <v>21689.299035796801</v>
      </c>
      <c r="CE111" s="15">
        <f t="shared" si="46"/>
        <v>18572.055137309762</v>
      </c>
      <c r="CF111" s="15">
        <f t="shared" si="47"/>
        <v>3043446.6322692977</v>
      </c>
      <c r="CG111" s="33"/>
      <c r="CH111" s="14">
        <f t="shared" si="80"/>
        <v>107</v>
      </c>
      <c r="CI111" s="15">
        <f t="shared" si="81"/>
        <v>1885392.8355849464</v>
      </c>
      <c r="CJ111" s="15">
        <f t="shared" si="217"/>
        <v>40261.354173106563</v>
      </c>
      <c r="CK111" s="16">
        <f t="shared" si="169"/>
        <v>13354.865918726704</v>
      </c>
      <c r="CL111" s="15">
        <f t="shared" si="50"/>
        <v>26906.488254379859</v>
      </c>
      <c r="CM111" s="15">
        <f t="shared" si="51"/>
        <v>1858486.3473305665</v>
      </c>
      <c r="CN111" s="27"/>
      <c r="CO111" s="1" t="str">
        <f t="shared" si="82"/>
        <v/>
      </c>
      <c r="CP111" s="4" t="str">
        <f t="shared" si="83"/>
        <v/>
      </c>
      <c r="CQ111" s="7" t="str">
        <f t="shared" si="218"/>
        <v/>
      </c>
      <c r="CR111" s="7" t="str">
        <f t="shared" si="170"/>
        <v/>
      </c>
      <c r="CS111" s="4" t="str">
        <f t="shared" si="54"/>
        <v/>
      </c>
      <c r="CT111" s="4" t="str">
        <f t="shared" si="55"/>
        <v/>
      </c>
      <c r="CU111" s="27"/>
      <c r="DB111" s="1"/>
      <c r="DI111" s="1"/>
    </row>
    <row r="112" spans="1:113" ht="15" x14ac:dyDescent="0.25">
      <c r="A112" s="27"/>
      <c r="B112" s="17">
        <f t="shared" si="56"/>
        <v>108</v>
      </c>
      <c r="C112" s="18">
        <f t="shared" si="57"/>
        <v>4228406.9172080178</v>
      </c>
      <c r="D112" s="18">
        <f t="shared" si="0"/>
        <v>40261.354173106563</v>
      </c>
      <c r="E112" s="19">
        <f t="shared" si="1"/>
        <v>29951.215663556792</v>
      </c>
      <c r="F112" s="18">
        <f t="shared" si="2"/>
        <v>10310.138509549772</v>
      </c>
      <c r="G112" s="18">
        <f t="shared" si="3"/>
        <v>4218096.7786984676</v>
      </c>
      <c r="H112" s="29"/>
      <c r="I112" s="1" t="str">
        <f t="shared" si="203"/>
        <v/>
      </c>
      <c r="J112" s="4" t="str">
        <f t="shared" si="204"/>
        <v/>
      </c>
      <c r="K112" s="7" t="str">
        <f t="shared" si="190"/>
        <v/>
      </c>
      <c r="L112" s="7" t="str">
        <f t="shared" si="163"/>
        <v/>
      </c>
      <c r="M112" s="4" t="str">
        <f t="shared" si="191"/>
        <v/>
      </c>
      <c r="N112" s="4" t="str">
        <f t="shared" si="192"/>
        <v/>
      </c>
      <c r="O112" s="29"/>
      <c r="P112" s="17">
        <f t="shared" si="60"/>
        <v>108</v>
      </c>
      <c r="Q112" s="18">
        <f t="shared" si="61"/>
        <v>1266006.2048612037</v>
      </c>
      <c r="R112" s="18">
        <f>IF(Q112="","",-PMT(Q$2/1200,U$2,S$2))+$S$2*0.05</f>
        <v>290261.35417310655</v>
      </c>
      <c r="S112" s="19">
        <f t="shared" si="166"/>
        <v>8967.5439511001932</v>
      </c>
      <c r="T112" s="18">
        <f t="shared" si="10"/>
        <v>281293.81022200634</v>
      </c>
      <c r="U112" s="18">
        <f t="shared" si="11"/>
        <v>984712.39463919727</v>
      </c>
      <c r="V112" s="27"/>
      <c r="W112" s="17">
        <f t="shared" si="62"/>
        <v>108</v>
      </c>
      <c r="X112" s="18">
        <f t="shared" si="63"/>
        <v>1511040.199993473</v>
      </c>
      <c r="Y112" s="18">
        <f t="shared" si="210"/>
        <v>80261.354173106563</v>
      </c>
      <c r="Z112" s="19">
        <f t="shared" si="13"/>
        <v>10703.201416620434</v>
      </c>
      <c r="AA112" s="18">
        <f t="shared" si="14"/>
        <v>69558.152756486132</v>
      </c>
      <c r="AB112" s="18">
        <f t="shared" si="15"/>
        <v>1441482.0472369869</v>
      </c>
      <c r="AC112" s="27"/>
      <c r="AD112" s="1" t="str">
        <f t="shared" si="64"/>
        <v/>
      </c>
      <c r="AE112" s="4" t="str">
        <f t="shared" si="65"/>
        <v/>
      </c>
      <c r="AF112" s="4" t="str">
        <f t="shared" si="221"/>
        <v/>
      </c>
      <c r="AG112" s="7" t="str">
        <f t="shared" si="17"/>
        <v/>
      </c>
      <c r="AH112" s="4" t="str">
        <f t="shared" si="18"/>
        <v/>
      </c>
      <c r="AI112" s="4" t="str">
        <f t="shared" si="19"/>
        <v/>
      </c>
      <c r="AJ112" s="33"/>
      <c r="AK112" s="17">
        <f t="shared" si="66"/>
        <v>108</v>
      </c>
      <c r="AL112" s="18">
        <f t="shared" si="67"/>
        <v>3008472.4449075847</v>
      </c>
      <c r="AM112" s="18">
        <f t="shared" si="219"/>
        <v>59484.356897375808</v>
      </c>
      <c r="AN112" s="19">
        <f t="shared" si="167"/>
        <v>21310.013151428724</v>
      </c>
      <c r="AO112" s="18">
        <f t="shared" si="22"/>
        <v>38174.343745947088</v>
      </c>
      <c r="AP112" s="18">
        <f t="shared" si="23"/>
        <v>2970298.1011616378</v>
      </c>
      <c r="AQ112" s="29"/>
      <c r="AR112" s="17">
        <f t="shared" si="68"/>
        <v>108</v>
      </c>
      <c r="AS112" s="18">
        <f t="shared" si="69"/>
        <v>1498337.4661561614</v>
      </c>
      <c r="AT112" s="18">
        <f t="shared" si="220"/>
        <v>86303.788280918088</v>
      </c>
      <c r="AU112" s="19">
        <f t="shared" si="168"/>
        <v>10613.223718606143</v>
      </c>
      <c r="AV112" s="18">
        <f t="shared" si="26"/>
        <v>75690.564562311949</v>
      </c>
      <c r="AW112" s="18">
        <f t="shared" si="27"/>
        <v>1422646.9015938495</v>
      </c>
      <c r="AX112" s="29"/>
      <c r="AY112" s="17">
        <f t="shared" si="70"/>
        <v>108</v>
      </c>
      <c r="AZ112" s="18">
        <f t="shared" si="71"/>
        <v>3751325.8600781858</v>
      </c>
      <c r="BA112" s="18">
        <f>IF(AZ112="","",-PMT(AZ$2/1200,BD$2,BB$2))+BA5</f>
        <v>80522.708346213127</v>
      </c>
      <c r="BB112" s="19">
        <f t="shared" si="29"/>
        <v>26571.891508887151</v>
      </c>
      <c r="BC112" s="18">
        <f t="shared" si="30"/>
        <v>53950.816837325976</v>
      </c>
      <c r="BD112" s="18">
        <f t="shared" si="31"/>
        <v>3697375.0432408596</v>
      </c>
      <c r="BE112" s="27"/>
      <c r="BF112" s="17">
        <f t="shared" si="72"/>
        <v>108</v>
      </c>
      <c r="BG112" s="18">
        <f t="shared" si="73"/>
        <v>3274244.802948358</v>
      </c>
      <c r="BH112" s="18">
        <f>IF(BG112="","",-PMT(BG$2/1200,BK$2,BI$2))+$BH$5*2</f>
        <v>120784.06251931969</v>
      </c>
      <c r="BI112" s="19">
        <f t="shared" si="33"/>
        <v>23192.567354217535</v>
      </c>
      <c r="BJ112" s="18">
        <f t="shared" si="34"/>
        <v>97591.495165102155</v>
      </c>
      <c r="BK112" s="18">
        <f t="shared" si="35"/>
        <v>3176653.3077832558</v>
      </c>
      <c r="BL112" s="27"/>
      <c r="BM112" s="17">
        <f t="shared" si="74"/>
        <v>108</v>
      </c>
      <c r="BN112" s="18">
        <f t="shared" si="75"/>
        <v>3211898.7744013127</v>
      </c>
      <c r="BO112" s="18">
        <f>IF(BN112="","",-PMT(BN$2/1200,BR$2,BP$2))+$BO$5</f>
        <v>80522.708346213127</v>
      </c>
      <c r="BP112" s="19">
        <f t="shared" si="37"/>
        <v>22750.949652009298</v>
      </c>
      <c r="BQ112" s="18">
        <f t="shared" si="38"/>
        <v>57771.758694203832</v>
      </c>
      <c r="BR112" s="18">
        <f t="shared" si="39"/>
        <v>3154127.0157071087</v>
      </c>
      <c r="BS112" s="27"/>
      <c r="BT112" s="17">
        <f t="shared" si="76"/>
        <v>108</v>
      </c>
      <c r="BU112" s="18">
        <f t="shared" si="77"/>
        <v>2734817.7172714821</v>
      </c>
      <c r="BV112" s="18">
        <f>IF(BU112="","",-PMT(BU$2/1200,BY$2,BW$2))+($BV$5*2)</f>
        <v>120784.06251931969</v>
      </c>
      <c r="BW112" s="19">
        <f t="shared" si="41"/>
        <v>19371.625497339664</v>
      </c>
      <c r="BX112" s="18">
        <f t="shared" si="42"/>
        <v>101412.43702198003</v>
      </c>
      <c r="BY112" s="18">
        <f t="shared" si="43"/>
        <v>2633405.280249502</v>
      </c>
      <c r="BZ112" s="27"/>
      <c r="CA112" s="17">
        <f t="shared" si="78"/>
        <v>108</v>
      </c>
      <c r="CB112" s="18">
        <f t="shared" si="79"/>
        <v>3043446.6322692977</v>
      </c>
      <c r="CC112" s="18">
        <f>IF(CB112="","",-PMT(CB$2/1200,CF$2,CD$2))+100000</f>
        <v>140261.35417310655</v>
      </c>
      <c r="CD112" s="19">
        <f t="shared" si="45"/>
        <v>21557.746978574192</v>
      </c>
      <c r="CE112" s="18">
        <f t="shared" si="46"/>
        <v>118703.60719453235</v>
      </c>
      <c r="CF112" s="18">
        <f t="shared" si="47"/>
        <v>2924743.0250747656</v>
      </c>
      <c r="CG112" s="33"/>
      <c r="CH112" s="17">
        <f t="shared" si="80"/>
        <v>108</v>
      </c>
      <c r="CI112" s="18">
        <f t="shared" si="81"/>
        <v>1858486.3473305665</v>
      </c>
      <c r="CJ112" s="18">
        <f>IF(CI112="","",-PMT(CI$2/1200,CM$2,CK$2))+200000</f>
        <v>240261.35417310655</v>
      </c>
      <c r="CK112" s="19">
        <f t="shared" si="169"/>
        <v>13164.278293591513</v>
      </c>
      <c r="CL112" s="18">
        <f t="shared" si="50"/>
        <v>227097.07587951503</v>
      </c>
      <c r="CM112" s="18">
        <f t="shared" si="51"/>
        <v>1631389.2714510513</v>
      </c>
      <c r="CN112" s="27"/>
      <c r="CO112" s="1" t="str">
        <f t="shared" si="82"/>
        <v/>
      </c>
      <c r="CP112" s="4" t="str">
        <f t="shared" si="83"/>
        <v/>
      </c>
      <c r="CQ112" s="3" t="e">
        <f>IF(CP112="","",-PMT(CP$2/1200,CT$2,CR$2))+100000</f>
        <v>#VALUE!</v>
      </c>
      <c r="CR112" s="7" t="str">
        <f t="shared" si="170"/>
        <v/>
      </c>
      <c r="CS112" s="4" t="str">
        <f t="shared" si="54"/>
        <v/>
      </c>
      <c r="CT112" s="4" t="str">
        <f t="shared" si="55"/>
        <v/>
      </c>
      <c r="CU112" s="27"/>
      <c r="DB112" s="1"/>
      <c r="DI112" s="1"/>
    </row>
    <row r="113" spans="1:113" ht="15" x14ac:dyDescent="0.25">
      <c r="A113" s="27"/>
      <c r="B113" s="14">
        <f t="shared" si="56"/>
        <v>109</v>
      </c>
      <c r="C113" s="15">
        <f t="shared" si="57"/>
        <v>4218096.7786984676</v>
      </c>
      <c r="D113" s="15">
        <f t="shared" si="0"/>
        <v>40261.354173106563</v>
      </c>
      <c r="E113" s="16">
        <f t="shared" si="1"/>
        <v>29878.185515780817</v>
      </c>
      <c r="F113" s="15">
        <f t="shared" si="2"/>
        <v>10383.168657325747</v>
      </c>
      <c r="G113" s="15">
        <f t="shared" si="3"/>
        <v>4207713.6100411415</v>
      </c>
      <c r="H113" s="29"/>
      <c r="I113" s="5" t="str">
        <f t="shared" si="203"/>
        <v/>
      </c>
      <c r="J113" s="6" t="str">
        <f t="shared" si="204"/>
        <v/>
      </c>
      <c r="K113" s="7" t="str">
        <f t="shared" si="190"/>
        <v/>
      </c>
      <c r="L113" s="8" t="str">
        <f t="shared" si="163"/>
        <v/>
      </c>
      <c r="M113" s="6" t="str">
        <f t="shared" si="191"/>
        <v/>
      </c>
      <c r="N113" s="6" t="str">
        <f t="shared" si="192"/>
        <v/>
      </c>
      <c r="O113" s="29"/>
      <c r="P113" s="14">
        <f t="shared" si="60"/>
        <v>109</v>
      </c>
      <c r="Q113" s="15">
        <f t="shared" si="61"/>
        <v>984712.39463919727</v>
      </c>
      <c r="R113" s="15">
        <f t="shared" ref="R113:R123" si="224">IF(Q113="","",-PMT(Q$2/1200,U$2,S$2))</f>
        <v>40261.354173106563</v>
      </c>
      <c r="S113" s="16">
        <f t="shared" si="166"/>
        <v>6975.0461286943146</v>
      </c>
      <c r="T113" s="15">
        <f t="shared" si="10"/>
        <v>33286.308044412246</v>
      </c>
      <c r="U113" s="15">
        <f t="shared" si="11"/>
        <v>951426.08659478498</v>
      </c>
      <c r="V113" s="27"/>
      <c r="W113" s="14">
        <f t="shared" si="62"/>
        <v>109</v>
      </c>
      <c r="X113" s="15">
        <f t="shared" si="63"/>
        <v>1441482.0472369869</v>
      </c>
      <c r="Y113" s="15">
        <f t="shared" ref="Y113:Y124" si="225">IF(X113="","",-PMT(X$2/1200,AB$2,Z$2))+45000</f>
        <v>85261.354173106563</v>
      </c>
      <c r="Z113" s="16">
        <f t="shared" si="13"/>
        <v>10210.497834595324</v>
      </c>
      <c r="AA113" s="15">
        <f t="shared" si="14"/>
        <v>75050.856338511236</v>
      </c>
      <c r="AB113" s="15">
        <f t="shared" si="15"/>
        <v>1366431.1908984757</v>
      </c>
      <c r="AC113" s="27"/>
      <c r="AD113" s="1" t="str">
        <f t="shared" si="64"/>
        <v/>
      </c>
      <c r="AE113" s="4" t="str">
        <f t="shared" si="65"/>
        <v/>
      </c>
      <c r="AF113" s="4" t="str">
        <f t="shared" si="221"/>
        <v/>
      </c>
      <c r="AG113" s="7" t="str">
        <f t="shared" si="17"/>
        <v/>
      </c>
      <c r="AH113" s="4" t="str">
        <f t="shared" si="18"/>
        <v/>
      </c>
      <c r="AI113" s="4" t="str">
        <f t="shared" si="19"/>
        <v/>
      </c>
      <c r="AJ113" s="33"/>
      <c r="AK113" s="14">
        <f t="shared" si="66"/>
        <v>109</v>
      </c>
      <c r="AL113" s="15">
        <f t="shared" si="67"/>
        <v>2970298.1011616378</v>
      </c>
      <c r="AM113" s="15">
        <f>AM112*105%</f>
        <v>62458.5747422446</v>
      </c>
      <c r="AN113" s="16">
        <f t="shared" si="167"/>
        <v>21039.611549894933</v>
      </c>
      <c r="AO113" s="15">
        <f t="shared" si="22"/>
        <v>41418.963192349664</v>
      </c>
      <c r="AP113" s="15">
        <f t="shared" si="23"/>
        <v>2928879.137969288</v>
      </c>
      <c r="AQ113" s="29"/>
      <c r="AR113" s="14">
        <f t="shared" si="68"/>
        <v>109</v>
      </c>
      <c r="AS113" s="15">
        <f t="shared" si="69"/>
        <v>1422646.9015938495</v>
      </c>
      <c r="AT113" s="15">
        <f>AT112*1.1</f>
        <v>94934.167109009912</v>
      </c>
      <c r="AU113" s="16">
        <f t="shared" si="168"/>
        <v>10077.0822196231</v>
      </c>
      <c r="AV113" s="15">
        <f t="shared" si="26"/>
        <v>84857.08488938681</v>
      </c>
      <c r="AW113" s="15">
        <f t="shared" si="27"/>
        <v>1337789.8167044627</v>
      </c>
      <c r="AX113" s="29"/>
      <c r="AY113" s="14">
        <f t="shared" si="70"/>
        <v>109</v>
      </c>
      <c r="AZ113" s="15">
        <f t="shared" si="71"/>
        <v>3697375.0432408596</v>
      </c>
      <c r="BA113" s="15">
        <f t="shared" ref="BA113:BA123" si="226">IF(AZ113="","",-PMT(AZ$2/1200,BD$2,BB$2))</f>
        <v>40261.354173106563</v>
      </c>
      <c r="BB113" s="16">
        <f t="shared" si="29"/>
        <v>26189.739889622757</v>
      </c>
      <c r="BC113" s="15">
        <f t="shared" si="30"/>
        <v>14071.614283483807</v>
      </c>
      <c r="BD113" s="15">
        <f t="shared" si="31"/>
        <v>3683303.4289573757</v>
      </c>
      <c r="BE113" s="27"/>
      <c r="BF113" s="14">
        <f t="shared" si="72"/>
        <v>109</v>
      </c>
      <c r="BG113" s="15">
        <f t="shared" si="73"/>
        <v>3176653.3077832558</v>
      </c>
      <c r="BH113" s="15">
        <f t="shared" ref="BH113:BH123" si="227">IF(BG113="","",-PMT(BG$2/1200,BK$2,BI$2))</f>
        <v>40261.354173106563</v>
      </c>
      <c r="BI113" s="16">
        <f t="shared" si="33"/>
        <v>22501.294263464726</v>
      </c>
      <c r="BJ113" s="15">
        <f t="shared" si="34"/>
        <v>17760.059909641837</v>
      </c>
      <c r="BK113" s="15">
        <f t="shared" si="35"/>
        <v>3158893.2478736141</v>
      </c>
      <c r="BL113" s="27"/>
      <c r="BM113" s="14">
        <f t="shared" si="74"/>
        <v>109</v>
      </c>
      <c r="BN113" s="15">
        <f t="shared" si="75"/>
        <v>3154127.0157071087</v>
      </c>
      <c r="BO113" s="15">
        <f t="shared" ref="BO113:BO117" si="228">IF(BN113="","",-PMT(BN$2/1200,BR$2,BP$2))</f>
        <v>40261.354173106563</v>
      </c>
      <c r="BP113" s="16">
        <f t="shared" si="37"/>
        <v>22341.733027925351</v>
      </c>
      <c r="BQ113" s="15">
        <f t="shared" si="38"/>
        <v>17919.621145181212</v>
      </c>
      <c r="BR113" s="15">
        <f t="shared" si="39"/>
        <v>3136207.3945619273</v>
      </c>
      <c r="BS113" s="27"/>
      <c r="BT113" s="14">
        <f t="shared" si="76"/>
        <v>109</v>
      </c>
      <c r="BU113" s="15">
        <f t="shared" si="77"/>
        <v>2633405.280249502</v>
      </c>
      <c r="BV113" s="15">
        <f t="shared" ref="BV113:BV117" si="229">IF(BU113="","",-PMT(BU$2/1200,BY$2,BW$2))</f>
        <v>40261.354173106563</v>
      </c>
      <c r="BW113" s="16">
        <f t="shared" si="41"/>
        <v>18653.287401767306</v>
      </c>
      <c r="BX113" s="15">
        <f t="shared" si="42"/>
        <v>21608.066771339258</v>
      </c>
      <c r="BY113" s="15">
        <f t="shared" si="43"/>
        <v>2611797.2134781629</v>
      </c>
      <c r="BZ113" s="27"/>
      <c r="CA113" s="14">
        <f t="shared" si="78"/>
        <v>109</v>
      </c>
      <c r="CB113" s="15">
        <f t="shared" si="79"/>
        <v>2924743.0250747656</v>
      </c>
      <c r="CC113" s="15">
        <f t="shared" ref="CC113:CC123" si="230">IF(CB113="","",-PMT(CB$2/1200,CF$2,CD$2))</f>
        <v>40261.354173106563</v>
      </c>
      <c r="CD113" s="16">
        <f t="shared" si="45"/>
        <v>20716.929760946256</v>
      </c>
      <c r="CE113" s="15">
        <f t="shared" si="46"/>
        <v>19544.424412160308</v>
      </c>
      <c r="CF113" s="15">
        <f t="shared" si="47"/>
        <v>2905198.6006626054</v>
      </c>
      <c r="CG113" s="33"/>
      <c r="CH113" s="14">
        <f t="shared" si="80"/>
        <v>109</v>
      </c>
      <c r="CI113" s="15">
        <f t="shared" si="81"/>
        <v>1631389.2714510513</v>
      </c>
      <c r="CJ113" s="15">
        <f t="shared" ref="CJ113:CJ123" si="231">IF(CI113="","",-PMT(CI$2/1200,CM$2,CK$2))</f>
        <v>40261.354173106563</v>
      </c>
      <c r="CK113" s="16">
        <f t="shared" si="169"/>
        <v>11555.674006111614</v>
      </c>
      <c r="CL113" s="15">
        <f t="shared" si="50"/>
        <v>28705.680166994949</v>
      </c>
      <c r="CM113" s="15">
        <f t="shared" si="51"/>
        <v>1602683.5912840564</v>
      </c>
      <c r="CN113" s="27"/>
      <c r="CO113" s="5" t="str">
        <f t="shared" si="82"/>
        <v/>
      </c>
      <c r="CP113" s="6" t="str">
        <f t="shared" si="83"/>
        <v/>
      </c>
      <c r="CQ113" s="7" t="str">
        <f t="shared" ref="CQ113:CQ123" si="232">IF(CP113="","",-PMT(CP$2/1200,CT$2,CR$2))</f>
        <v/>
      </c>
      <c r="CR113" s="8" t="str">
        <f t="shared" si="170"/>
        <v/>
      </c>
      <c r="CS113" s="6" t="str">
        <f t="shared" si="54"/>
        <v/>
      </c>
      <c r="CT113" s="6" t="str">
        <f t="shared" si="55"/>
        <v/>
      </c>
      <c r="CU113" s="27"/>
      <c r="DB113" s="1"/>
      <c r="DI113" s="1"/>
    </row>
    <row r="114" spans="1:113" ht="15" x14ac:dyDescent="0.25">
      <c r="A114" s="27"/>
      <c r="B114" s="14">
        <f t="shared" si="56"/>
        <v>110</v>
      </c>
      <c r="C114" s="15">
        <f t="shared" si="57"/>
        <v>4207713.6100411415</v>
      </c>
      <c r="D114" s="15">
        <f t="shared" si="0"/>
        <v>40261.354173106563</v>
      </c>
      <c r="E114" s="16">
        <f t="shared" si="1"/>
        <v>29804.638071124751</v>
      </c>
      <c r="F114" s="15">
        <f t="shared" si="2"/>
        <v>10456.716101981812</v>
      </c>
      <c r="G114" s="15">
        <f t="shared" si="3"/>
        <v>4197256.8939391598</v>
      </c>
      <c r="H114" s="29"/>
      <c r="I114" s="5" t="str">
        <f t="shared" si="203"/>
        <v/>
      </c>
      <c r="J114" s="6" t="str">
        <f t="shared" si="204"/>
        <v/>
      </c>
      <c r="K114" s="7" t="str">
        <f t="shared" si="190"/>
        <v/>
      </c>
      <c r="L114" s="8" t="str">
        <f t="shared" si="163"/>
        <v/>
      </c>
      <c r="M114" s="6" t="str">
        <f t="shared" si="191"/>
        <v/>
      </c>
      <c r="N114" s="6" t="str">
        <f t="shared" si="192"/>
        <v/>
      </c>
      <c r="O114" s="29"/>
      <c r="P114" s="14">
        <f t="shared" si="60"/>
        <v>110</v>
      </c>
      <c r="Q114" s="15">
        <f t="shared" si="61"/>
        <v>951426.08659478498</v>
      </c>
      <c r="R114" s="15">
        <f t="shared" si="224"/>
        <v>40261.354173106563</v>
      </c>
      <c r="S114" s="16">
        <f t="shared" si="166"/>
        <v>6739.2681133797269</v>
      </c>
      <c r="T114" s="15">
        <f t="shared" si="10"/>
        <v>33522.086059726833</v>
      </c>
      <c r="U114" s="15">
        <f t="shared" si="11"/>
        <v>917904.00053505809</v>
      </c>
      <c r="V114" s="27"/>
      <c r="W114" s="14">
        <f t="shared" si="62"/>
        <v>110</v>
      </c>
      <c r="X114" s="15">
        <f t="shared" si="63"/>
        <v>1366431.1908984757</v>
      </c>
      <c r="Y114" s="15">
        <f t="shared" si="225"/>
        <v>85261.354173106563</v>
      </c>
      <c r="Z114" s="16">
        <f t="shared" si="13"/>
        <v>9678.8876021975357</v>
      </c>
      <c r="AA114" s="15">
        <f t="shared" si="14"/>
        <v>75582.466570909033</v>
      </c>
      <c r="AB114" s="15">
        <f t="shared" si="15"/>
        <v>1290848.7243275666</v>
      </c>
      <c r="AC114" s="27"/>
      <c r="AD114" s="1" t="str">
        <f t="shared" si="64"/>
        <v/>
      </c>
      <c r="AE114" s="4" t="str">
        <f t="shared" si="65"/>
        <v/>
      </c>
      <c r="AF114" s="4" t="str">
        <f t="shared" si="221"/>
        <v/>
      </c>
      <c r="AG114" s="7" t="str">
        <f t="shared" si="17"/>
        <v/>
      </c>
      <c r="AH114" s="4" t="str">
        <f t="shared" si="18"/>
        <v/>
      </c>
      <c r="AI114" s="4" t="str">
        <f t="shared" si="19"/>
        <v/>
      </c>
      <c r="AJ114" s="33"/>
      <c r="AK114" s="14">
        <f t="shared" si="66"/>
        <v>110</v>
      </c>
      <c r="AL114" s="15">
        <f t="shared" si="67"/>
        <v>2928879.137969288</v>
      </c>
      <c r="AM114" s="15">
        <f t="shared" ref="AM114:AM124" si="233">AM113</f>
        <v>62458.5747422446</v>
      </c>
      <c r="AN114" s="16">
        <f t="shared" si="167"/>
        <v>20746.227227282456</v>
      </c>
      <c r="AO114" s="15">
        <f t="shared" si="22"/>
        <v>41712.347514962144</v>
      </c>
      <c r="AP114" s="15">
        <f t="shared" si="23"/>
        <v>2887166.7904543257</v>
      </c>
      <c r="AQ114" s="29"/>
      <c r="AR114" s="14">
        <f t="shared" si="68"/>
        <v>110</v>
      </c>
      <c r="AS114" s="15">
        <f t="shared" si="69"/>
        <v>1337789.8167044627</v>
      </c>
      <c r="AT114" s="15">
        <f t="shared" ref="AT114:AT124" si="234">AT113</f>
        <v>94934.167109009912</v>
      </c>
      <c r="AU114" s="16">
        <f t="shared" si="168"/>
        <v>9476.0112016566109</v>
      </c>
      <c r="AV114" s="15">
        <f t="shared" si="26"/>
        <v>85458.155907353299</v>
      </c>
      <c r="AW114" s="15">
        <f t="shared" si="27"/>
        <v>1252331.6607971094</v>
      </c>
      <c r="AX114" s="29"/>
      <c r="AY114" s="14">
        <f t="shared" si="70"/>
        <v>110</v>
      </c>
      <c r="AZ114" s="15">
        <f t="shared" si="71"/>
        <v>3683303.4289573757</v>
      </c>
      <c r="BA114" s="15">
        <f t="shared" si="226"/>
        <v>40261.354173106563</v>
      </c>
      <c r="BB114" s="16">
        <f t="shared" si="29"/>
        <v>26090.065955114744</v>
      </c>
      <c r="BC114" s="15">
        <f t="shared" si="30"/>
        <v>14171.28821799182</v>
      </c>
      <c r="BD114" s="15">
        <f t="shared" si="31"/>
        <v>3669132.1407393841</v>
      </c>
      <c r="BE114" s="27"/>
      <c r="BF114" s="14">
        <f t="shared" si="72"/>
        <v>110</v>
      </c>
      <c r="BG114" s="15">
        <f t="shared" si="73"/>
        <v>3158893.2478736141</v>
      </c>
      <c r="BH114" s="15">
        <f t="shared" si="227"/>
        <v>40261.354173106563</v>
      </c>
      <c r="BI114" s="16">
        <f t="shared" si="33"/>
        <v>22375.493839104765</v>
      </c>
      <c r="BJ114" s="15">
        <f t="shared" si="34"/>
        <v>17885.860334001798</v>
      </c>
      <c r="BK114" s="15">
        <f t="shared" si="35"/>
        <v>3141007.3875396121</v>
      </c>
      <c r="BL114" s="27"/>
      <c r="BM114" s="14">
        <f t="shared" si="74"/>
        <v>110</v>
      </c>
      <c r="BN114" s="15">
        <f t="shared" si="75"/>
        <v>3136207.3945619273</v>
      </c>
      <c r="BO114" s="15">
        <f t="shared" si="228"/>
        <v>40261.354173106563</v>
      </c>
      <c r="BP114" s="16">
        <f t="shared" si="37"/>
        <v>22214.802378146982</v>
      </c>
      <c r="BQ114" s="15">
        <f t="shared" si="38"/>
        <v>18046.551794959581</v>
      </c>
      <c r="BR114" s="15">
        <f t="shared" si="39"/>
        <v>3118160.8427669676</v>
      </c>
      <c r="BS114" s="27"/>
      <c r="BT114" s="14">
        <f t="shared" si="76"/>
        <v>110</v>
      </c>
      <c r="BU114" s="15">
        <f t="shared" si="77"/>
        <v>2611797.2134781629</v>
      </c>
      <c r="BV114" s="15">
        <f t="shared" si="229"/>
        <v>40261.354173106563</v>
      </c>
      <c r="BW114" s="16">
        <f t="shared" si="41"/>
        <v>18500.230262136985</v>
      </c>
      <c r="BX114" s="15">
        <f t="shared" si="42"/>
        <v>21761.123910969578</v>
      </c>
      <c r="BY114" s="15">
        <f t="shared" si="43"/>
        <v>2590036.0895671933</v>
      </c>
      <c r="BZ114" s="27"/>
      <c r="CA114" s="14">
        <f t="shared" si="78"/>
        <v>110</v>
      </c>
      <c r="CB114" s="15">
        <f t="shared" si="79"/>
        <v>2905198.6006626054</v>
      </c>
      <c r="CC114" s="15">
        <f t="shared" si="230"/>
        <v>40261.354173106563</v>
      </c>
      <c r="CD114" s="16">
        <f t="shared" si="45"/>
        <v>20578.490088026789</v>
      </c>
      <c r="CE114" s="15">
        <f t="shared" si="46"/>
        <v>19682.864085079775</v>
      </c>
      <c r="CF114" s="15">
        <f t="shared" si="47"/>
        <v>2885515.7365775257</v>
      </c>
      <c r="CG114" s="33"/>
      <c r="CH114" s="14">
        <f t="shared" si="80"/>
        <v>110</v>
      </c>
      <c r="CI114" s="15">
        <f t="shared" si="81"/>
        <v>1602683.5912840564</v>
      </c>
      <c r="CJ114" s="15">
        <f t="shared" si="231"/>
        <v>40261.354173106563</v>
      </c>
      <c r="CK114" s="16">
        <f t="shared" si="169"/>
        <v>11352.342104928732</v>
      </c>
      <c r="CL114" s="15">
        <f t="shared" si="50"/>
        <v>28909.012068177832</v>
      </c>
      <c r="CM114" s="15">
        <f t="shared" si="51"/>
        <v>1573774.5792158786</v>
      </c>
      <c r="CN114" s="27"/>
      <c r="CO114" s="5" t="str">
        <f t="shared" si="82"/>
        <v/>
      </c>
      <c r="CP114" s="6" t="str">
        <f t="shared" si="83"/>
        <v/>
      </c>
      <c r="CQ114" s="7" t="str">
        <f t="shared" si="232"/>
        <v/>
      </c>
      <c r="CR114" s="8" t="str">
        <f t="shared" si="170"/>
        <v/>
      </c>
      <c r="CS114" s="6" t="str">
        <f t="shared" si="54"/>
        <v/>
      </c>
      <c r="CT114" s="6" t="str">
        <f t="shared" si="55"/>
        <v/>
      </c>
      <c r="CU114" s="27"/>
      <c r="DB114" s="1"/>
      <c r="DI114" s="1"/>
    </row>
    <row r="115" spans="1:113" ht="15" x14ac:dyDescent="0.25">
      <c r="A115" s="27"/>
      <c r="B115" s="14">
        <f t="shared" si="56"/>
        <v>111</v>
      </c>
      <c r="C115" s="15">
        <f t="shared" si="57"/>
        <v>4197256.8939391598</v>
      </c>
      <c r="D115" s="15">
        <f t="shared" si="0"/>
        <v>40261.354173106563</v>
      </c>
      <c r="E115" s="16">
        <f t="shared" si="1"/>
        <v>29730.569665402385</v>
      </c>
      <c r="F115" s="15">
        <f t="shared" si="2"/>
        <v>10530.784507704178</v>
      </c>
      <c r="G115" s="15">
        <f t="shared" si="3"/>
        <v>4186726.1094314558</v>
      </c>
      <c r="H115" s="29"/>
      <c r="I115" s="5" t="str">
        <f t="shared" si="203"/>
        <v/>
      </c>
      <c r="J115" s="6" t="str">
        <f t="shared" si="204"/>
        <v/>
      </c>
      <c r="K115" s="7" t="str">
        <f t="shared" si="190"/>
        <v/>
      </c>
      <c r="L115" s="8" t="str">
        <f t="shared" si="163"/>
        <v/>
      </c>
      <c r="M115" s="6" t="str">
        <f t="shared" si="191"/>
        <v/>
      </c>
      <c r="N115" s="6" t="str">
        <f t="shared" si="192"/>
        <v/>
      </c>
      <c r="O115" s="29"/>
      <c r="P115" s="14">
        <f t="shared" si="60"/>
        <v>111</v>
      </c>
      <c r="Q115" s="15">
        <f t="shared" si="61"/>
        <v>917904.00053505809</v>
      </c>
      <c r="R115" s="15">
        <f t="shared" si="224"/>
        <v>40261.354173106563</v>
      </c>
      <c r="S115" s="16">
        <f t="shared" si="166"/>
        <v>6501.8200037899951</v>
      </c>
      <c r="T115" s="15">
        <f t="shared" si="10"/>
        <v>33759.534169316568</v>
      </c>
      <c r="U115" s="15">
        <f t="shared" si="11"/>
        <v>884144.46636574157</v>
      </c>
      <c r="V115" s="27"/>
      <c r="W115" s="14">
        <f t="shared" si="62"/>
        <v>111</v>
      </c>
      <c r="X115" s="15">
        <f t="shared" si="63"/>
        <v>1290848.7243275666</v>
      </c>
      <c r="Y115" s="15">
        <f t="shared" si="225"/>
        <v>85261.354173106563</v>
      </c>
      <c r="Z115" s="16">
        <f t="shared" si="13"/>
        <v>9143.5117973202632</v>
      </c>
      <c r="AA115" s="15">
        <f t="shared" si="14"/>
        <v>76117.842375786306</v>
      </c>
      <c r="AB115" s="15">
        <f t="shared" si="15"/>
        <v>1214730.8819517803</v>
      </c>
      <c r="AC115" s="27"/>
      <c r="AD115" s="1" t="str">
        <f t="shared" si="64"/>
        <v/>
      </c>
      <c r="AE115" s="4" t="str">
        <f t="shared" si="65"/>
        <v/>
      </c>
      <c r="AF115" s="4" t="str">
        <f t="shared" si="221"/>
        <v/>
      </c>
      <c r="AG115" s="7" t="str">
        <f t="shared" si="17"/>
        <v/>
      </c>
      <c r="AH115" s="4" t="str">
        <f t="shared" si="18"/>
        <v/>
      </c>
      <c r="AI115" s="4" t="str">
        <f t="shared" si="19"/>
        <v/>
      </c>
      <c r="AJ115" s="33"/>
      <c r="AK115" s="14">
        <f t="shared" si="66"/>
        <v>111</v>
      </c>
      <c r="AL115" s="15">
        <f t="shared" si="67"/>
        <v>2887166.7904543257</v>
      </c>
      <c r="AM115" s="15">
        <f t="shared" si="233"/>
        <v>62458.5747422446</v>
      </c>
      <c r="AN115" s="16">
        <f t="shared" si="167"/>
        <v>20450.764765718141</v>
      </c>
      <c r="AO115" s="15">
        <f t="shared" si="22"/>
        <v>42007.809976526463</v>
      </c>
      <c r="AP115" s="15">
        <f t="shared" si="23"/>
        <v>2845158.9804777992</v>
      </c>
      <c r="AQ115" s="29"/>
      <c r="AR115" s="14">
        <f t="shared" si="68"/>
        <v>111</v>
      </c>
      <c r="AS115" s="15">
        <f t="shared" si="69"/>
        <v>1252331.6607971094</v>
      </c>
      <c r="AT115" s="15">
        <f t="shared" si="234"/>
        <v>94934.167109009912</v>
      </c>
      <c r="AU115" s="16">
        <f t="shared" si="168"/>
        <v>8870.682597312858</v>
      </c>
      <c r="AV115" s="15">
        <f t="shared" si="26"/>
        <v>86063.484511697054</v>
      </c>
      <c r="AW115" s="15">
        <f t="shared" si="27"/>
        <v>1166268.1762854124</v>
      </c>
      <c r="AX115" s="29"/>
      <c r="AY115" s="14">
        <f t="shared" si="70"/>
        <v>111</v>
      </c>
      <c r="AZ115" s="15">
        <f t="shared" si="71"/>
        <v>3669132.1407393841</v>
      </c>
      <c r="BA115" s="15">
        <f t="shared" si="226"/>
        <v>40261.354173106563</v>
      </c>
      <c r="BB115" s="16">
        <f t="shared" si="29"/>
        <v>25989.685996903969</v>
      </c>
      <c r="BC115" s="15">
        <f t="shared" si="30"/>
        <v>14271.668176202595</v>
      </c>
      <c r="BD115" s="15">
        <f t="shared" si="31"/>
        <v>3654860.4725631815</v>
      </c>
      <c r="BE115" s="27"/>
      <c r="BF115" s="14">
        <f t="shared" si="72"/>
        <v>111</v>
      </c>
      <c r="BG115" s="15">
        <f t="shared" si="73"/>
        <v>3141007.3875396121</v>
      </c>
      <c r="BH115" s="15">
        <f t="shared" si="227"/>
        <v>40261.354173106563</v>
      </c>
      <c r="BI115" s="16">
        <f t="shared" si="33"/>
        <v>22248.802328405585</v>
      </c>
      <c r="BJ115" s="15">
        <f t="shared" si="34"/>
        <v>18012.551844700978</v>
      </c>
      <c r="BK115" s="15">
        <f t="shared" si="35"/>
        <v>3122994.835694911</v>
      </c>
      <c r="BL115" s="27"/>
      <c r="BM115" s="14">
        <f t="shared" si="74"/>
        <v>111</v>
      </c>
      <c r="BN115" s="15">
        <f t="shared" si="75"/>
        <v>3118160.8427669676</v>
      </c>
      <c r="BO115" s="15">
        <f t="shared" si="228"/>
        <v>40261.354173106563</v>
      </c>
      <c r="BP115" s="16">
        <f t="shared" si="37"/>
        <v>22086.972636266022</v>
      </c>
      <c r="BQ115" s="15">
        <f t="shared" si="38"/>
        <v>18174.381536840541</v>
      </c>
      <c r="BR115" s="15">
        <f t="shared" si="39"/>
        <v>3099986.4612301271</v>
      </c>
      <c r="BS115" s="27"/>
      <c r="BT115" s="14">
        <f t="shared" si="76"/>
        <v>111</v>
      </c>
      <c r="BU115" s="15">
        <f t="shared" si="77"/>
        <v>2590036.0895671933</v>
      </c>
      <c r="BV115" s="15">
        <f t="shared" si="229"/>
        <v>40261.354173106563</v>
      </c>
      <c r="BW115" s="16">
        <f t="shared" si="41"/>
        <v>18346.088967767617</v>
      </c>
      <c r="BX115" s="15">
        <f t="shared" si="42"/>
        <v>21915.265205338947</v>
      </c>
      <c r="BY115" s="15">
        <f t="shared" si="43"/>
        <v>2568120.8243618542</v>
      </c>
      <c r="BZ115" s="27"/>
      <c r="CA115" s="14">
        <f t="shared" si="78"/>
        <v>111</v>
      </c>
      <c r="CB115" s="15">
        <f t="shared" si="79"/>
        <v>2885515.7365775257</v>
      </c>
      <c r="CC115" s="15">
        <f t="shared" si="230"/>
        <v>40261.354173106563</v>
      </c>
      <c r="CD115" s="16">
        <f t="shared" si="45"/>
        <v>20439.069800757476</v>
      </c>
      <c r="CE115" s="15">
        <f t="shared" si="46"/>
        <v>19822.284372349088</v>
      </c>
      <c r="CF115" s="15">
        <f t="shared" si="47"/>
        <v>2865693.4522051765</v>
      </c>
      <c r="CG115" s="33"/>
      <c r="CH115" s="14">
        <f t="shared" si="80"/>
        <v>111</v>
      </c>
      <c r="CI115" s="15">
        <f t="shared" si="81"/>
        <v>1573774.5792158786</v>
      </c>
      <c r="CJ115" s="15">
        <f t="shared" si="231"/>
        <v>40261.354173106563</v>
      </c>
      <c r="CK115" s="16">
        <f t="shared" si="169"/>
        <v>11147.569936112473</v>
      </c>
      <c r="CL115" s="15">
        <f t="shared" si="50"/>
        <v>29113.784236994092</v>
      </c>
      <c r="CM115" s="15">
        <f t="shared" si="51"/>
        <v>1544660.7949788845</v>
      </c>
      <c r="CN115" s="27"/>
      <c r="CO115" s="5" t="str">
        <f t="shared" si="82"/>
        <v/>
      </c>
      <c r="CP115" s="6" t="str">
        <f t="shared" si="83"/>
        <v/>
      </c>
      <c r="CQ115" s="7" t="str">
        <f t="shared" si="232"/>
        <v/>
      </c>
      <c r="CR115" s="8" t="str">
        <f t="shared" si="170"/>
        <v/>
      </c>
      <c r="CS115" s="6" t="str">
        <f t="shared" si="54"/>
        <v/>
      </c>
      <c r="CT115" s="6" t="str">
        <f t="shared" si="55"/>
        <v/>
      </c>
      <c r="CU115" s="27"/>
      <c r="DB115" s="1"/>
      <c r="DI115" s="1"/>
    </row>
    <row r="116" spans="1:113" ht="15" x14ac:dyDescent="0.25">
      <c r="A116" s="27"/>
      <c r="B116" s="14">
        <f t="shared" si="56"/>
        <v>112</v>
      </c>
      <c r="C116" s="15">
        <f t="shared" si="57"/>
        <v>4186726.1094314558</v>
      </c>
      <c r="D116" s="15">
        <f t="shared" si="0"/>
        <v>40261.354173106563</v>
      </c>
      <c r="E116" s="16">
        <f t="shared" si="1"/>
        <v>29655.976608472814</v>
      </c>
      <c r="F116" s="15">
        <f t="shared" si="2"/>
        <v>10605.377564633749</v>
      </c>
      <c r="G116" s="15">
        <f t="shared" si="3"/>
        <v>4176120.7318668221</v>
      </c>
      <c r="H116" s="29"/>
      <c r="I116" s="5" t="str">
        <f t="shared" si="203"/>
        <v/>
      </c>
      <c r="J116" s="6" t="str">
        <f t="shared" si="204"/>
        <v/>
      </c>
      <c r="K116" s="7" t="str">
        <f t="shared" si="190"/>
        <v/>
      </c>
      <c r="L116" s="8" t="str">
        <f t="shared" si="163"/>
        <v/>
      </c>
      <c r="M116" s="6" t="str">
        <f t="shared" si="191"/>
        <v/>
      </c>
      <c r="N116" s="6" t="str">
        <f t="shared" si="192"/>
        <v/>
      </c>
      <c r="O116" s="29"/>
      <c r="P116" s="14">
        <f t="shared" si="60"/>
        <v>112</v>
      </c>
      <c r="Q116" s="15">
        <f t="shared" si="61"/>
        <v>884144.46636574157</v>
      </c>
      <c r="R116" s="15">
        <f t="shared" si="224"/>
        <v>40261.354173106563</v>
      </c>
      <c r="S116" s="16">
        <f t="shared" si="166"/>
        <v>6262.6899700906697</v>
      </c>
      <c r="T116" s="15">
        <f t="shared" si="10"/>
        <v>33998.664203015891</v>
      </c>
      <c r="U116" s="15">
        <f t="shared" si="11"/>
        <v>850145.80216272571</v>
      </c>
      <c r="V116" s="27"/>
      <c r="W116" s="14">
        <f t="shared" si="62"/>
        <v>112</v>
      </c>
      <c r="X116" s="15">
        <f t="shared" si="63"/>
        <v>1214730.8819517803</v>
      </c>
      <c r="Y116" s="15">
        <f t="shared" si="225"/>
        <v>85261.354173106563</v>
      </c>
      <c r="Z116" s="16">
        <f t="shared" si="13"/>
        <v>8604.3437471584439</v>
      </c>
      <c r="AA116" s="15">
        <f t="shared" si="14"/>
        <v>76657.010425948116</v>
      </c>
      <c r="AB116" s="15">
        <f t="shared" si="15"/>
        <v>1138073.8715258322</v>
      </c>
      <c r="AC116" s="27"/>
      <c r="AD116" s="1" t="str">
        <f t="shared" si="64"/>
        <v/>
      </c>
      <c r="AE116" s="4" t="str">
        <f t="shared" si="65"/>
        <v/>
      </c>
      <c r="AF116" s="4" t="str">
        <f t="shared" si="221"/>
        <v/>
      </c>
      <c r="AG116" s="7" t="str">
        <f t="shared" si="17"/>
        <v/>
      </c>
      <c r="AH116" s="4" t="str">
        <f t="shared" si="18"/>
        <v/>
      </c>
      <c r="AI116" s="4" t="str">
        <f t="shared" si="19"/>
        <v/>
      </c>
      <c r="AJ116" s="33"/>
      <c r="AK116" s="14">
        <f t="shared" si="66"/>
        <v>112</v>
      </c>
      <c r="AL116" s="15">
        <f t="shared" si="67"/>
        <v>2845158.9804777992</v>
      </c>
      <c r="AM116" s="15">
        <f t="shared" si="233"/>
        <v>62458.5747422446</v>
      </c>
      <c r="AN116" s="16">
        <f t="shared" si="167"/>
        <v>20153.209445051078</v>
      </c>
      <c r="AO116" s="15">
        <f t="shared" si="22"/>
        <v>42305.365297193523</v>
      </c>
      <c r="AP116" s="15">
        <f t="shared" si="23"/>
        <v>2802853.6151806056</v>
      </c>
      <c r="AQ116" s="29"/>
      <c r="AR116" s="14">
        <f t="shared" si="68"/>
        <v>112</v>
      </c>
      <c r="AS116" s="15">
        <f t="shared" si="69"/>
        <v>1166268.1762854124</v>
      </c>
      <c r="AT116" s="15">
        <f t="shared" si="234"/>
        <v>94934.167109009912</v>
      </c>
      <c r="AU116" s="16">
        <f t="shared" si="168"/>
        <v>8261.0662486883375</v>
      </c>
      <c r="AV116" s="15">
        <f t="shared" si="26"/>
        <v>86673.100860321574</v>
      </c>
      <c r="AW116" s="15">
        <f t="shared" si="27"/>
        <v>1079595.0754250907</v>
      </c>
      <c r="AX116" s="29"/>
      <c r="AY116" s="14">
        <f t="shared" si="70"/>
        <v>112</v>
      </c>
      <c r="AZ116" s="15">
        <f t="shared" si="71"/>
        <v>3654860.4725631815</v>
      </c>
      <c r="BA116" s="15">
        <f t="shared" si="226"/>
        <v>40261.354173106563</v>
      </c>
      <c r="BB116" s="16">
        <f t="shared" si="29"/>
        <v>25888.595013989205</v>
      </c>
      <c r="BC116" s="15">
        <f t="shared" si="30"/>
        <v>14372.759159117359</v>
      </c>
      <c r="BD116" s="15">
        <f t="shared" si="31"/>
        <v>3640487.7134040641</v>
      </c>
      <c r="BE116" s="27"/>
      <c r="BF116" s="14">
        <f t="shared" si="72"/>
        <v>112</v>
      </c>
      <c r="BG116" s="15">
        <f t="shared" si="73"/>
        <v>3122994.835694911</v>
      </c>
      <c r="BH116" s="15">
        <f t="shared" si="227"/>
        <v>40261.354173106563</v>
      </c>
      <c r="BI116" s="16">
        <f t="shared" si="33"/>
        <v>22121.213419505617</v>
      </c>
      <c r="BJ116" s="15">
        <f t="shared" si="34"/>
        <v>18140.140753600946</v>
      </c>
      <c r="BK116" s="15">
        <f t="shared" si="35"/>
        <v>3104854.6949413102</v>
      </c>
      <c r="BL116" s="27"/>
      <c r="BM116" s="14">
        <f t="shared" si="74"/>
        <v>112</v>
      </c>
      <c r="BN116" s="15">
        <f t="shared" si="75"/>
        <v>3099986.4612301271</v>
      </c>
      <c r="BO116" s="15">
        <f t="shared" si="228"/>
        <v>40261.354173106563</v>
      </c>
      <c r="BP116" s="16">
        <f t="shared" si="37"/>
        <v>21958.237433713402</v>
      </c>
      <c r="BQ116" s="15">
        <f t="shared" si="38"/>
        <v>18303.116739393161</v>
      </c>
      <c r="BR116" s="15">
        <f t="shared" si="39"/>
        <v>3081683.3444907339</v>
      </c>
      <c r="BS116" s="27"/>
      <c r="BT116" s="14">
        <f t="shared" si="76"/>
        <v>112</v>
      </c>
      <c r="BU116" s="15">
        <f t="shared" si="77"/>
        <v>2568120.8243618542</v>
      </c>
      <c r="BV116" s="15">
        <f t="shared" si="229"/>
        <v>40261.354173106563</v>
      </c>
      <c r="BW116" s="16">
        <f t="shared" si="41"/>
        <v>18190.8558392298</v>
      </c>
      <c r="BX116" s="15">
        <f t="shared" si="42"/>
        <v>22070.498333876763</v>
      </c>
      <c r="BY116" s="15">
        <f t="shared" si="43"/>
        <v>2546050.3260279773</v>
      </c>
      <c r="BZ116" s="27"/>
      <c r="CA116" s="14">
        <f t="shared" si="78"/>
        <v>112</v>
      </c>
      <c r="CB116" s="15">
        <f t="shared" si="79"/>
        <v>2865693.4522051765</v>
      </c>
      <c r="CC116" s="15">
        <f t="shared" si="230"/>
        <v>40261.354173106563</v>
      </c>
      <c r="CD116" s="16">
        <f t="shared" si="45"/>
        <v>20298.661953119998</v>
      </c>
      <c r="CE116" s="15">
        <f t="shared" si="46"/>
        <v>19962.692219986566</v>
      </c>
      <c r="CF116" s="15">
        <f t="shared" si="47"/>
        <v>2845730.7599851899</v>
      </c>
      <c r="CG116" s="33"/>
      <c r="CH116" s="14">
        <f t="shared" si="80"/>
        <v>112</v>
      </c>
      <c r="CI116" s="15">
        <f t="shared" si="81"/>
        <v>1544660.7949788845</v>
      </c>
      <c r="CJ116" s="15">
        <f t="shared" si="231"/>
        <v>40261.354173106563</v>
      </c>
      <c r="CK116" s="16">
        <f t="shared" si="169"/>
        <v>10941.347297767097</v>
      </c>
      <c r="CL116" s="15">
        <f t="shared" si="50"/>
        <v>29320.006875339466</v>
      </c>
      <c r="CM116" s="15">
        <f t="shared" si="51"/>
        <v>1515340.7881035451</v>
      </c>
      <c r="CN116" s="27"/>
      <c r="CO116" s="5" t="str">
        <f t="shared" si="82"/>
        <v/>
      </c>
      <c r="CP116" s="6" t="str">
        <f t="shared" si="83"/>
        <v/>
      </c>
      <c r="CQ116" s="7" t="str">
        <f t="shared" si="232"/>
        <v/>
      </c>
      <c r="CR116" s="8" t="str">
        <f t="shared" si="170"/>
        <v/>
      </c>
      <c r="CS116" s="6" t="str">
        <f t="shared" si="54"/>
        <v/>
      </c>
      <c r="CT116" s="6" t="str">
        <f t="shared" si="55"/>
        <v/>
      </c>
      <c r="CU116" s="27"/>
      <c r="DB116" s="1"/>
      <c r="DI116" s="1"/>
    </row>
    <row r="117" spans="1:113" ht="15" x14ac:dyDescent="0.25">
      <c r="A117" s="27"/>
      <c r="B117" s="14">
        <f t="shared" si="56"/>
        <v>113</v>
      </c>
      <c r="C117" s="15">
        <f t="shared" si="57"/>
        <v>4176120.7318668221</v>
      </c>
      <c r="D117" s="15">
        <f t="shared" si="0"/>
        <v>40261.354173106563</v>
      </c>
      <c r="E117" s="16">
        <f t="shared" si="1"/>
        <v>29580.855184056658</v>
      </c>
      <c r="F117" s="15">
        <f t="shared" si="2"/>
        <v>10680.498989049906</v>
      </c>
      <c r="G117" s="15">
        <f t="shared" si="3"/>
        <v>4165440.2328777723</v>
      </c>
      <c r="H117" s="29"/>
      <c r="I117" s="5" t="str">
        <f t="shared" si="203"/>
        <v/>
      </c>
      <c r="J117" s="6" t="str">
        <f t="shared" si="204"/>
        <v/>
      </c>
      <c r="K117" s="7" t="str">
        <f t="shared" si="190"/>
        <v/>
      </c>
      <c r="L117" s="8" t="str">
        <f t="shared" si="163"/>
        <v/>
      </c>
      <c r="M117" s="6" t="str">
        <f t="shared" si="191"/>
        <v/>
      </c>
      <c r="N117" s="6" t="str">
        <f t="shared" si="192"/>
        <v/>
      </c>
      <c r="O117" s="29"/>
      <c r="P117" s="14">
        <f t="shared" si="60"/>
        <v>113</v>
      </c>
      <c r="Q117" s="15">
        <f t="shared" si="61"/>
        <v>850145.80216272571</v>
      </c>
      <c r="R117" s="15">
        <f t="shared" si="224"/>
        <v>40261.354173106563</v>
      </c>
      <c r="S117" s="16">
        <f t="shared" si="166"/>
        <v>6021.8660986526402</v>
      </c>
      <c r="T117" s="15">
        <f t="shared" si="10"/>
        <v>34239.488074453926</v>
      </c>
      <c r="U117" s="15">
        <f t="shared" si="11"/>
        <v>815906.31408827181</v>
      </c>
      <c r="V117" s="27"/>
      <c r="W117" s="14">
        <f t="shared" si="62"/>
        <v>113</v>
      </c>
      <c r="X117" s="15">
        <f t="shared" si="63"/>
        <v>1138073.8715258322</v>
      </c>
      <c r="Y117" s="15">
        <f t="shared" si="225"/>
        <v>85261.354173106563</v>
      </c>
      <c r="Z117" s="16">
        <f t="shared" si="13"/>
        <v>8061.3565899746445</v>
      </c>
      <c r="AA117" s="15">
        <f t="shared" si="14"/>
        <v>77199.997583131917</v>
      </c>
      <c r="AB117" s="15">
        <f t="shared" si="15"/>
        <v>1060873.8739427002</v>
      </c>
      <c r="AC117" s="27"/>
      <c r="AD117" s="1" t="str">
        <f t="shared" si="64"/>
        <v/>
      </c>
      <c r="AE117" s="4" t="str">
        <f t="shared" si="65"/>
        <v/>
      </c>
      <c r="AF117" s="4" t="str">
        <f t="shared" si="221"/>
        <v/>
      </c>
      <c r="AG117" s="7" t="str">
        <f t="shared" si="17"/>
        <v/>
      </c>
      <c r="AH117" s="4" t="str">
        <f t="shared" si="18"/>
        <v/>
      </c>
      <c r="AI117" s="4" t="str">
        <f t="shared" si="19"/>
        <v/>
      </c>
      <c r="AJ117" s="33"/>
      <c r="AK117" s="14">
        <f t="shared" si="66"/>
        <v>113</v>
      </c>
      <c r="AL117" s="15">
        <f t="shared" si="67"/>
        <v>2802853.6151806056</v>
      </c>
      <c r="AM117" s="15">
        <f t="shared" si="233"/>
        <v>62458.5747422446</v>
      </c>
      <c r="AN117" s="16">
        <f t="shared" si="167"/>
        <v>19853.546440862621</v>
      </c>
      <c r="AO117" s="15">
        <f t="shared" si="22"/>
        <v>42605.028301381979</v>
      </c>
      <c r="AP117" s="15">
        <f t="shared" si="23"/>
        <v>2760248.5868792236</v>
      </c>
      <c r="AQ117" s="29"/>
      <c r="AR117" s="14">
        <f t="shared" si="68"/>
        <v>113</v>
      </c>
      <c r="AS117" s="15">
        <f t="shared" si="69"/>
        <v>1079595.0754250907</v>
      </c>
      <c r="AT117" s="15">
        <f t="shared" si="234"/>
        <v>94934.167109009912</v>
      </c>
      <c r="AU117" s="16">
        <f t="shared" si="168"/>
        <v>7647.1317842610597</v>
      </c>
      <c r="AV117" s="15">
        <f t="shared" si="26"/>
        <v>87287.035324748853</v>
      </c>
      <c r="AW117" s="15">
        <f t="shared" si="27"/>
        <v>992308.0401003419</v>
      </c>
      <c r="AX117" s="29"/>
      <c r="AY117" s="14">
        <f t="shared" si="70"/>
        <v>113</v>
      </c>
      <c r="AZ117" s="15">
        <f t="shared" si="71"/>
        <v>3640487.7134040641</v>
      </c>
      <c r="BA117" s="15">
        <f t="shared" si="226"/>
        <v>40261.354173106563</v>
      </c>
      <c r="BB117" s="16">
        <f t="shared" si="29"/>
        <v>25786.787969945453</v>
      </c>
      <c r="BC117" s="15">
        <f t="shared" si="30"/>
        <v>14474.56620316111</v>
      </c>
      <c r="BD117" s="15">
        <f t="shared" si="31"/>
        <v>3626013.1472009029</v>
      </c>
      <c r="BE117" s="27"/>
      <c r="BF117" s="14">
        <f t="shared" si="72"/>
        <v>113</v>
      </c>
      <c r="BG117" s="15">
        <f t="shared" si="73"/>
        <v>3104854.6949413102</v>
      </c>
      <c r="BH117" s="15">
        <f t="shared" si="227"/>
        <v>40261.354173106563</v>
      </c>
      <c r="BI117" s="16">
        <f t="shared" si="33"/>
        <v>21992.720755834282</v>
      </c>
      <c r="BJ117" s="15">
        <f t="shared" si="34"/>
        <v>18268.633417272282</v>
      </c>
      <c r="BK117" s="15">
        <f t="shared" si="35"/>
        <v>3086586.0615240377</v>
      </c>
      <c r="BL117" s="27"/>
      <c r="BM117" s="14">
        <f t="shared" si="74"/>
        <v>113</v>
      </c>
      <c r="BN117" s="15">
        <f t="shared" si="75"/>
        <v>3081683.3444907339</v>
      </c>
      <c r="BO117" s="15">
        <f t="shared" si="228"/>
        <v>40261.354173106563</v>
      </c>
      <c r="BP117" s="16">
        <f t="shared" si="37"/>
        <v>21828.590356809367</v>
      </c>
      <c r="BQ117" s="15">
        <f t="shared" si="38"/>
        <v>18432.763816297196</v>
      </c>
      <c r="BR117" s="15">
        <f t="shared" si="39"/>
        <v>3063250.5806744369</v>
      </c>
      <c r="BS117" s="27"/>
      <c r="BT117" s="14">
        <f t="shared" si="76"/>
        <v>113</v>
      </c>
      <c r="BU117" s="15">
        <f t="shared" si="77"/>
        <v>2546050.3260279773</v>
      </c>
      <c r="BV117" s="15">
        <f t="shared" si="229"/>
        <v>40261.354173106563</v>
      </c>
      <c r="BW117" s="16">
        <f t="shared" si="41"/>
        <v>18034.52314269817</v>
      </c>
      <c r="BX117" s="15">
        <f t="shared" si="42"/>
        <v>22226.831030408393</v>
      </c>
      <c r="BY117" s="15">
        <f t="shared" si="43"/>
        <v>2523823.4949975689</v>
      </c>
      <c r="BZ117" s="27"/>
      <c r="CA117" s="14">
        <f t="shared" si="78"/>
        <v>113</v>
      </c>
      <c r="CB117" s="15">
        <f t="shared" si="79"/>
        <v>2845730.7599851899</v>
      </c>
      <c r="CC117" s="15">
        <f t="shared" si="230"/>
        <v>40261.354173106563</v>
      </c>
      <c r="CD117" s="16">
        <f t="shared" si="45"/>
        <v>20157.259549895098</v>
      </c>
      <c r="CE117" s="15">
        <f t="shared" si="46"/>
        <v>20104.094623211466</v>
      </c>
      <c r="CF117" s="15">
        <f t="shared" si="47"/>
        <v>2825626.6653619786</v>
      </c>
      <c r="CG117" s="33"/>
      <c r="CH117" s="14">
        <f t="shared" si="80"/>
        <v>113</v>
      </c>
      <c r="CI117" s="15">
        <f t="shared" si="81"/>
        <v>1515340.7881035451</v>
      </c>
      <c r="CJ117" s="15">
        <f t="shared" si="231"/>
        <v>40261.354173106563</v>
      </c>
      <c r="CK117" s="16">
        <f t="shared" si="169"/>
        <v>10733.663915733443</v>
      </c>
      <c r="CL117" s="15">
        <f t="shared" si="50"/>
        <v>29527.69025737312</v>
      </c>
      <c r="CM117" s="15">
        <f t="shared" si="51"/>
        <v>1485813.0978461721</v>
      </c>
      <c r="CN117" s="27"/>
      <c r="CO117" s="5" t="str">
        <f t="shared" si="82"/>
        <v/>
      </c>
      <c r="CP117" s="6" t="str">
        <f t="shared" si="83"/>
        <v/>
      </c>
      <c r="CQ117" s="7" t="str">
        <f t="shared" si="232"/>
        <v/>
      </c>
      <c r="CR117" s="8" t="str">
        <f t="shared" si="170"/>
        <v/>
      </c>
      <c r="CS117" s="6" t="str">
        <f t="shared" si="54"/>
        <v/>
      </c>
      <c r="CT117" s="6" t="str">
        <f t="shared" si="55"/>
        <v/>
      </c>
      <c r="CU117" s="27"/>
      <c r="DB117" s="1"/>
      <c r="DI117" s="1"/>
    </row>
    <row r="118" spans="1:113" ht="15" x14ac:dyDescent="0.25">
      <c r="A118" s="27"/>
      <c r="B118" s="14">
        <f t="shared" si="56"/>
        <v>114</v>
      </c>
      <c r="C118" s="15">
        <f t="shared" si="57"/>
        <v>4165440.2328777723</v>
      </c>
      <c r="D118" s="15">
        <f t="shared" si="0"/>
        <v>40261.354173106563</v>
      </c>
      <c r="E118" s="16">
        <f t="shared" si="1"/>
        <v>29505.201649550887</v>
      </c>
      <c r="F118" s="15">
        <f t="shared" si="2"/>
        <v>10756.152523555676</v>
      </c>
      <c r="G118" s="15">
        <f t="shared" si="3"/>
        <v>4154684.0803542165</v>
      </c>
      <c r="H118" s="29"/>
      <c r="I118" s="5" t="str">
        <f t="shared" si="203"/>
        <v/>
      </c>
      <c r="J118" s="6" t="str">
        <f t="shared" si="204"/>
        <v/>
      </c>
      <c r="K118" s="7" t="str">
        <f t="shared" si="190"/>
        <v/>
      </c>
      <c r="L118" s="8" t="str">
        <f t="shared" si="163"/>
        <v/>
      </c>
      <c r="M118" s="6" t="str">
        <f t="shared" si="191"/>
        <v/>
      </c>
      <c r="N118" s="6" t="str">
        <f t="shared" si="192"/>
        <v/>
      </c>
      <c r="O118" s="29"/>
      <c r="P118" s="14">
        <f t="shared" si="60"/>
        <v>114</v>
      </c>
      <c r="Q118" s="15">
        <f t="shared" si="61"/>
        <v>815906.31408827181</v>
      </c>
      <c r="R118" s="15">
        <f t="shared" si="224"/>
        <v>40261.354173106563</v>
      </c>
      <c r="S118" s="16">
        <f t="shared" si="166"/>
        <v>5779.3363914585925</v>
      </c>
      <c r="T118" s="15">
        <f t="shared" si="10"/>
        <v>34482.01778164797</v>
      </c>
      <c r="U118" s="15">
        <f t="shared" si="11"/>
        <v>781424.29630662384</v>
      </c>
      <c r="V118" s="27"/>
      <c r="W118" s="14">
        <f t="shared" si="62"/>
        <v>114</v>
      </c>
      <c r="X118" s="15">
        <f t="shared" si="63"/>
        <v>1060873.8739427002</v>
      </c>
      <c r="Y118" s="15">
        <f t="shared" si="225"/>
        <v>85261.354173106563</v>
      </c>
      <c r="Z118" s="16">
        <f t="shared" si="13"/>
        <v>7514.523273760793</v>
      </c>
      <c r="AA118" s="15">
        <f t="shared" si="14"/>
        <v>77746.830899345776</v>
      </c>
      <c r="AB118" s="15">
        <f t="shared" si="15"/>
        <v>983127.04304335441</v>
      </c>
      <c r="AC118" s="27"/>
      <c r="AD118" s="1" t="str">
        <f t="shared" si="64"/>
        <v/>
      </c>
      <c r="AE118" s="4" t="str">
        <f t="shared" si="65"/>
        <v/>
      </c>
      <c r="AF118" s="4" t="str">
        <f t="shared" si="221"/>
        <v/>
      </c>
      <c r="AG118" s="7" t="str">
        <f t="shared" si="17"/>
        <v/>
      </c>
      <c r="AH118" s="4" t="str">
        <f t="shared" si="18"/>
        <v/>
      </c>
      <c r="AI118" s="4" t="str">
        <f t="shared" si="19"/>
        <v/>
      </c>
      <c r="AJ118" s="33"/>
      <c r="AK118" s="14">
        <f t="shared" si="66"/>
        <v>114</v>
      </c>
      <c r="AL118" s="15">
        <f t="shared" si="67"/>
        <v>2760248.5868792236</v>
      </c>
      <c r="AM118" s="15">
        <f t="shared" si="233"/>
        <v>62458.5747422446</v>
      </c>
      <c r="AN118" s="16">
        <f t="shared" si="167"/>
        <v>19551.760823727833</v>
      </c>
      <c r="AO118" s="15">
        <f t="shared" si="22"/>
        <v>42906.813918516767</v>
      </c>
      <c r="AP118" s="15">
        <f t="shared" si="23"/>
        <v>2717341.7729607066</v>
      </c>
      <c r="AQ118" s="29"/>
      <c r="AR118" s="14">
        <f t="shared" si="68"/>
        <v>114</v>
      </c>
      <c r="AS118" s="15">
        <f t="shared" si="69"/>
        <v>992308.0401003419</v>
      </c>
      <c r="AT118" s="15">
        <f t="shared" si="234"/>
        <v>94934.167109009912</v>
      </c>
      <c r="AU118" s="16">
        <f t="shared" si="168"/>
        <v>7028.8486173774227</v>
      </c>
      <c r="AV118" s="15">
        <f t="shared" si="26"/>
        <v>87905.318491632483</v>
      </c>
      <c r="AW118" s="15">
        <f t="shared" si="27"/>
        <v>904402.72160870943</v>
      </c>
      <c r="AX118" s="29"/>
      <c r="AY118" s="14">
        <f t="shared" si="70"/>
        <v>114</v>
      </c>
      <c r="AZ118" s="15">
        <f t="shared" si="71"/>
        <v>3626013.1472009029</v>
      </c>
      <c r="BA118" s="15">
        <f t="shared" si="226"/>
        <v>40261.354173106563</v>
      </c>
      <c r="BB118" s="16">
        <f t="shared" si="29"/>
        <v>25684.259792673063</v>
      </c>
      <c r="BC118" s="15">
        <f t="shared" si="30"/>
        <v>14577.0943804335</v>
      </c>
      <c r="BD118" s="15">
        <f t="shared" si="31"/>
        <v>3611436.0528204693</v>
      </c>
      <c r="BE118" s="27"/>
      <c r="BF118" s="14">
        <f t="shared" si="72"/>
        <v>114</v>
      </c>
      <c r="BG118" s="15">
        <f t="shared" si="73"/>
        <v>3086586.0615240377</v>
      </c>
      <c r="BH118" s="15">
        <f t="shared" si="227"/>
        <v>40261.354173106563</v>
      </c>
      <c r="BI118" s="16">
        <f t="shared" si="33"/>
        <v>21863.317935795269</v>
      </c>
      <c r="BJ118" s="15">
        <f t="shared" si="34"/>
        <v>18398.036237311295</v>
      </c>
      <c r="BK118" s="15">
        <f t="shared" si="35"/>
        <v>3068188.0252867267</v>
      </c>
      <c r="BL118" s="27"/>
      <c r="BM118" s="14">
        <f t="shared" si="74"/>
        <v>114</v>
      </c>
      <c r="BN118" s="15">
        <f t="shared" si="75"/>
        <v>3063250.5806744369</v>
      </c>
      <c r="BO118" s="15">
        <f>IF(BN118="","",-PMT(BN$2/1200,BR$2,BP$2))+$BO$5</f>
        <v>80522.708346213127</v>
      </c>
      <c r="BP118" s="16">
        <f t="shared" si="37"/>
        <v>21698.024946443929</v>
      </c>
      <c r="BQ118" s="15">
        <f t="shared" si="38"/>
        <v>58824.683399769201</v>
      </c>
      <c r="BR118" s="15">
        <f t="shared" si="39"/>
        <v>3004425.8972746679</v>
      </c>
      <c r="BS118" s="27"/>
      <c r="BT118" s="14">
        <f t="shared" si="76"/>
        <v>114</v>
      </c>
      <c r="BU118" s="15">
        <f t="shared" si="77"/>
        <v>2523823.4949975689</v>
      </c>
      <c r="BV118" s="15">
        <f>IF(BU118="","",-PMT(BU$2/1200,BY$2,BW$2))+$BV$5</f>
        <v>80522.708346213127</v>
      </c>
      <c r="BW118" s="16">
        <f t="shared" si="41"/>
        <v>17877.083089566113</v>
      </c>
      <c r="BX118" s="15">
        <f t="shared" si="42"/>
        <v>62645.625256647014</v>
      </c>
      <c r="BY118" s="15">
        <f t="shared" si="43"/>
        <v>2461177.869740922</v>
      </c>
      <c r="BZ118" s="27"/>
      <c r="CA118" s="14">
        <f t="shared" si="78"/>
        <v>114</v>
      </c>
      <c r="CB118" s="15">
        <f t="shared" si="79"/>
        <v>2825626.6653619786</v>
      </c>
      <c r="CC118" s="15">
        <f t="shared" si="230"/>
        <v>40261.354173106563</v>
      </c>
      <c r="CD118" s="16">
        <f t="shared" si="45"/>
        <v>20014.855546314015</v>
      </c>
      <c r="CE118" s="15">
        <f t="shared" si="46"/>
        <v>20246.498626792549</v>
      </c>
      <c r="CF118" s="15">
        <f t="shared" si="47"/>
        <v>2805380.1667351862</v>
      </c>
      <c r="CG118" s="33"/>
      <c r="CH118" s="14">
        <f t="shared" si="80"/>
        <v>114</v>
      </c>
      <c r="CI118" s="15">
        <f t="shared" si="81"/>
        <v>1485813.0978461721</v>
      </c>
      <c r="CJ118" s="15">
        <f t="shared" si="231"/>
        <v>40261.354173106563</v>
      </c>
      <c r="CK118" s="16">
        <f t="shared" si="169"/>
        <v>10524.509443077053</v>
      </c>
      <c r="CL118" s="15">
        <f t="shared" si="50"/>
        <v>29736.844730029508</v>
      </c>
      <c r="CM118" s="15">
        <f t="shared" si="51"/>
        <v>1456076.2531161425</v>
      </c>
      <c r="CN118" s="27"/>
      <c r="CO118" s="5" t="str">
        <f t="shared" si="82"/>
        <v/>
      </c>
      <c r="CP118" s="6" t="str">
        <f t="shared" si="83"/>
        <v/>
      </c>
      <c r="CQ118" s="7" t="str">
        <f t="shared" si="232"/>
        <v/>
      </c>
      <c r="CR118" s="8" t="str">
        <f t="shared" si="170"/>
        <v/>
      </c>
      <c r="CS118" s="6" t="str">
        <f t="shared" si="54"/>
        <v/>
      </c>
      <c r="CT118" s="6" t="str">
        <f t="shared" si="55"/>
        <v/>
      </c>
      <c r="CU118" s="27"/>
      <c r="DB118" s="1"/>
      <c r="DI118" s="1"/>
    </row>
    <row r="119" spans="1:113" ht="15" x14ac:dyDescent="0.25">
      <c r="A119" s="27"/>
      <c r="B119" s="14">
        <f t="shared" si="56"/>
        <v>115</v>
      </c>
      <c r="C119" s="15">
        <f t="shared" si="57"/>
        <v>4154684.0803542165</v>
      </c>
      <c r="D119" s="15">
        <f t="shared" si="0"/>
        <v>40261.354173106563</v>
      </c>
      <c r="E119" s="16">
        <f t="shared" si="1"/>
        <v>29429.012235842365</v>
      </c>
      <c r="F119" s="15">
        <f t="shared" si="2"/>
        <v>10832.341937264198</v>
      </c>
      <c r="G119" s="15">
        <f t="shared" si="3"/>
        <v>4143851.7384169521</v>
      </c>
      <c r="H119" s="29"/>
      <c r="I119" s="5" t="str">
        <f t="shared" si="203"/>
        <v/>
      </c>
      <c r="J119" s="6" t="str">
        <f t="shared" si="204"/>
        <v/>
      </c>
      <c r="K119" s="7" t="str">
        <f t="shared" si="190"/>
        <v/>
      </c>
      <c r="L119" s="8" t="str">
        <f t="shared" si="163"/>
        <v/>
      </c>
      <c r="M119" s="6" t="str">
        <f t="shared" si="191"/>
        <v/>
      </c>
      <c r="N119" s="6" t="str">
        <f t="shared" si="192"/>
        <v/>
      </c>
      <c r="O119" s="29"/>
      <c r="P119" s="14">
        <f t="shared" si="60"/>
        <v>115</v>
      </c>
      <c r="Q119" s="15">
        <f t="shared" si="61"/>
        <v>781424.29630662384</v>
      </c>
      <c r="R119" s="15">
        <f t="shared" si="224"/>
        <v>40261.354173106563</v>
      </c>
      <c r="S119" s="16">
        <f t="shared" si="166"/>
        <v>5535.088765505252</v>
      </c>
      <c r="T119" s="15">
        <f t="shared" si="10"/>
        <v>34726.265407601313</v>
      </c>
      <c r="U119" s="15">
        <f t="shared" si="11"/>
        <v>746698.03089902247</v>
      </c>
      <c r="V119" s="27"/>
      <c r="W119" s="14">
        <f t="shared" si="62"/>
        <v>115</v>
      </c>
      <c r="X119" s="15">
        <f t="shared" si="63"/>
        <v>983127.04304335441</v>
      </c>
      <c r="Y119" s="15">
        <f t="shared" si="225"/>
        <v>85261.354173106563</v>
      </c>
      <c r="Z119" s="16">
        <f t="shared" si="13"/>
        <v>6963.8165548904271</v>
      </c>
      <c r="AA119" s="15">
        <f t="shared" si="14"/>
        <v>78297.537618216142</v>
      </c>
      <c r="AB119" s="15">
        <f t="shared" si="15"/>
        <v>904829.50542513828</v>
      </c>
      <c r="AC119" s="27"/>
      <c r="AD119" s="1" t="str">
        <f t="shared" si="64"/>
        <v/>
      </c>
      <c r="AE119" s="4" t="str">
        <f t="shared" si="65"/>
        <v/>
      </c>
      <c r="AF119" s="4" t="str">
        <f t="shared" si="221"/>
        <v/>
      </c>
      <c r="AG119" s="7" t="str">
        <f t="shared" si="17"/>
        <v/>
      </c>
      <c r="AH119" s="4" t="str">
        <f t="shared" si="18"/>
        <v/>
      </c>
      <c r="AI119" s="4" t="str">
        <f t="shared" si="19"/>
        <v/>
      </c>
      <c r="AJ119" s="33"/>
      <c r="AK119" s="14">
        <f t="shared" si="66"/>
        <v>115</v>
      </c>
      <c r="AL119" s="15">
        <f t="shared" si="67"/>
        <v>2717341.7729607066</v>
      </c>
      <c r="AM119" s="15">
        <f t="shared" si="233"/>
        <v>62458.5747422446</v>
      </c>
      <c r="AN119" s="16">
        <f t="shared" si="167"/>
        <v>19247.83755847167</v>
      </c>
      <c r="AO119" s="15">
        <f t="shared" si="22"/>
        <v>43210.73718377293</v>
      </c>
      <c r="AP119" s="15">
        <f t="shared" si="23"/>
        <v>2674131.0357769337</v>
      </c>
      <c r="AQ119" s="29"/>
      <c r="AR119" s="14">
        <f t="shared" si="68"/>
        <v>115</v>
      </c>
      <c r="AS119" s="15">
        <f t="shared" si="69"/>
        <v>904402.72160870943</v>
      </c>
      <c r="AT119" s="15">
        <f t="shared" si="234"/>
        <v>94934.167109009912</v>
      </c>
      <c r="AU119" s="16">
        <f t="shared" si="168"/>
        <v>6406.1859447283587</v>
      </c>
      <c r="AV119" s="15">
        <f t="shared" si="26"/>
        <v>88527.981164281548</v>
      </c>
      <c r="AW119" s="15">
        <f t="shared" si="27"/>
        <v>815874.74044442782</v>
      </c>
      <c r="AX119" s="29"/>
      <c r="AY119" s="14">
        <f t="shared" si="70"/>
        <v>115</v>
      </c>
      <c r="AZ119" s="15">
        <f t="shared" si="71"/>
        <v>3611436.0528204693</v>
      </c>
      <c r="BA119" s="15">
        <f t="shared" si="226"/>
        <v>40261.354173106563</v>
      </c>
      <c r="BB119" s="16">
        <f t="shared" si="29"/>
        <v>25581.005374144988</v>
      </c>
      <c r="BC119" s="15">
        <f t="shared" si="30"/>
        <v>14680.348798961575</v>
      </c>
      <c r="BD119" s="15">
        <f t="shared" si="31"/>
        <v>3596755.7040215079</v>
      </c>
      <c r="BE119" s="27"/>
      <c r="BF119" s="14">
        <f t="shared" si="72"/>
        <v>115</v>
      </c>
      <c r="BG119" s="15">
        <f t="shared" si="73"/>
        <v>3068188.0252867267</v>
      </c>
      <c r="BH119" s="15">
        <f t="shared" si="227"/>
        <v>40261.354173106563</v>
      </c>
      <c r="BI119" s="16">
        <f t="shared" si="33"/>
        <v>21732.998512447648</v>
      </c>
      <c r="BJ119" s="15">
        <f t="shared" si="34"/>
        <v>18528.355660658915</v>
      </c>
      <c r="BK119" s="15">
        <f t="shared" si="35"/>
        <v>3049659.6696260679</v>
      </c>
      <c r="BL119" s="27"/>
      <c r="BM119" s="14">
        <f t="shared" si="74"/>
        <v>115</v>
      </c>
      <c r="BN119" s="15">
        <f t="shared" si="75"/>
        <v>3004425.8972746679</v>
      </c>
      <c r="BO119" s="15">
        <f t="shared" ref="BO119:BO123" si="235">IF(BN119="","",-PMT(BN$2/1200,BR$2,BP$2))</f>
        <v>40261.354173106563</v>
      </c>
      <c r="BP119" s="16">
        <f t="shared" si="37"/>
        <v>21281.350105695565</v>
      </c>
      <c r="BQ119" s="15">
        <f t="shared" si="38"/>
        <v>18980.004067410999</v>
      </c>
      <c r="BR119" s="15">
        <f t="shared" si="39"/>
        <v>2985445.8932072567</v>
      </c>
      <c r="BS119" s="27"/>
      <c r="BT119" s="14">
        <f t="shared" si="76"/>
        <v>115</v>
      </c>
      <c r="BU119" s="15">
        <f t="shared" si="77"/>
        <v>2461177.869740922</v>
      </c>
      <c r="BV119" s="15">
        <f t="shared" ref="BV119:BV123" si="236">IF(BU119="","",-PMT(BU$2/1200,BY$2,BW$2))</f>
        <v>40261.354173106563</v>
      </c>
      <c r="BW119" s="16">
        <f t="shared" si="41"/>
        <v>17433.343243998195</v>
      </c>
      <c r="BX119" s="15">
        <f t="shared" si="42"/>
        <v>22828.010929108368</v>
      </c>
      <c r="BY119" s="15">
        <f t="shared" si="43"/>
        <v>2438349.8588118134</v>
      </c>
      <c r="BZ119" s="27"/>
      <c r="CA119" s="14">
        <f t="shared" si="78"/>
        <v>115</v>
      </c>
      <c r="CB119" s="15">
        <f t="shared" si="79"/>
        <v>2805380.1667351862</v>
      </c>
      <c r="CC119" s="15">
        <f t="shared" si="230"/>
        <v>40261.354173106563</v>
      </c>
      <c r="CD119" s="16">
        <f t="shared" si="45"/>
        <v>19871.442847707571</v>
      </c>
      <c r="CE119" s="15">
        <f t="shared" si="46"/>
        <v>20389.911325398993</v>
      </c>
      <c r="CF119" s="15">
        <f t="shared" si="47"/>
        <v>2784990.2554097874</v>
      </c>
      <c r="CG119" s="33"/>
      <c r="CH119" s="14">
        <f t="shared" si="80"/>
        <v>115</v>
      </c>
      <c r="CI119" s="15">
        <f t="shared" si="81"/>
        <v>1456076.2531161425</v>
      </c>
      <c r="CJ119" s="15">
        <f t="shared" si="231"/>
        <v>40261.354173106563</v>
      </c>
      <c r="CK119" s="16">
        <f t="shared" si="169"/>
        <v>10313.873459572676</v>
      </c>
      <c r="CL119" s="15">
        <f t="shared" si="50"/>
        <v>29947.480713533885</v>
      </c>
      <c r="CM119" s="15">
        <f t="shared" si="51"/>
        <v>1426128.7724026085</v>
      </c>
      <c r="CN119" s="27"/>
      <c r="CO119" s="5" t="str">
        <f t="shared" si="82"/>
        <v/>
      </c>
      <c r="CP119" s="6" t="str">
        <f t="shared" si="83"/>
        <v/>
      </c>
      <c r="CQ119" s="7" t="str">
        <f t="shared" si="232"/>
        <v/>
      </c>
      <c r="CR119" s="8" t="str">
        <f t="shared" si="170"/>
        <v/>
      </c>
      <c r="CS119" s="6" t="str">
        <f t="shared" si="54"/>
        <v/>
      </c>
      <c r="CT119" s="6" t="str">
        <f t="shared" si="55"/>
        <v/>
      </c>
      <c r="CU119" s="27"/>
      <c r="DB119" s="1"/>
      <c r="DI119" s="1"/>
    </row>
    <row r="120" spans="1:113" ht="15" x14ac:dyDescent="0.25">
      <c r="A120" s="27"/>
      <c r="B120" s="14">
        <f t="shared" si="56"/>
        <v>116</v>
      </c>
      <c r="C120" s="15">
        <f t="shared" si="57"/>
        <v>4143851.7384169521</v>
      </c>
      <c r="D120" s="15">
        <f t="shared" si="0"/>
        <v>40261.354173106563</v>
      </c>
      <c r="E120" s="16">
        <f t="shared" si="1"/>
        <v>29352.283147120077</v>
      </c>
      <c r="F120" s="15">
        <f t="shared" si="2"/>
        <v>10909.071025986486</v>
      </c>
      <c r="G120" s="15">
        <f t="shared" si="3"/>
        <v>4132942.6673909654</v>
      </c>
      <c r="H120" s="29"/>
      <c r="I120" s="5" t="str">
        <f t="shared" si="203"/>
        <v/>
      </c>
      <c r="J120" s="6" t="str">
        <f t="shared" si="204"/>
        <v/>
      </c>
      <c r="K120" s="7" t="str">
        <f t="shared" si="190"/>
        <v/>
      </c>
      <c r="L120" s="8" t="str">
        <f t="shared" si="163"/>
        <v/>
      </c>
      <c r="M120" s="6" t="str">
        <f t="shared" si="191"/>
        <v/>
      </c>
      <c r="N120" s="6" t="str">
        <f t="shared" si="192"/>
        <v/>
      </c>
      <c r="O120" s="29"/>
      <c r="P120" s="14">
        <f t="shared" si="60"/>
        <v>116</v>
      </c>
      <c r="Q120" s="15">
        <f t="shared" si="61"/>
        <v>746698.03089902247</v>
      </c>
      <c r="R120" s="15">
        <f t="shared" si="224"/>
        <v>40261.354173106563</v>
      </c>
      <c r="S120" s="16">
        <f t="shared" si="166"/>
        <v>5289.1110522014087</v>
      </c>
      <c r="T120" s="15">
        <f t="shared" si="10"/>
        <v>34972.243120905157</v>
      </c>
      <c r="U120" s="15">
        <f t="shared" si="11"/>
        <v>711725.78777811734</v>
      </c>
      <c r="V120" s="27"/>
      <c r="W120" s="14">
        <f t="shared" si="62"/>
        <v>116</v>
      </c>
      <c r="X120" s="15">
        <f t="shared" si="63"/>
        <v>904829.50542513828</v>
      </c>
      <c r="Y120" s="15">
        <f t="shared" si="225"/>
        <v>85261.354173106563</v>
      </c>
      <c r="Z120" s="16">
        <f t="shared" si="13"/>
        <v>6409.2089967613965</v>
      </c>
      <c r="AA120" s="15">
        <f t="shared" si="14"/>
        <v>78852.145176345162</v>
      </c>
      <c r="AB120" s="15">
        <f t="shared" si="15"/>
        <v>825977.36024879315</v>
      </c>
      <c r="AC120" s="27"/>
      <c r="AD120" s="1" t="str">
        <f t="shared" si="64"/>
        <v/>
      </c>
      <c r="AE120" s="4" t="str">
        <f t="shared" si="65"/>
        <v/>
      </c>
      <c r="AF120" s="4" t="str">
        <f t="shared" si="221"/>
        <v/>
      </c>
      <c r="AG120" s="7" t="str">
        <f t="shared" si="17"/>
        <v/>
      </c>
      <c r="AH120" s="4" t="str">
        <f t="shared" si="18"/>
        <v/>
      </c>
      <c r="AI120" s="4" t="str">
        <f t="shared" si="19"/>
        <v/>
      </c>
      <c r="AJ120" s="33"/>
      <c r="AK120" s="14">
        <f t="shared" si="66"/>
        <v>116</v>
      </c>
      <c r="AL120" s="15">
        <f t="shared" si="67"/>
        <v>2674131.0357769337</v>
      </c>
      <c r="AM120" s="15">
        <f t="shared" si="233"/>
        <v>62458.5747422446</v>
      </c>
      <c r="AN120" s="16">
        <f t="shared" si="167"/>
        <v>18941.761503419948</v>
      </c>
      <c r="AO120" s="15">
        <f t="shared" si="22"/>
        <v>43516.813238824652</v>
      </c>
      <c r="AP120" s="15">
        <f t="shared" si="23"/>
        <v>2630614.2225381089</v>
      </c>
      <c r="AQ120" s="29"/>
      <c r="AR120" s="14">
        <f t="shared" si="68"/>
        <v>116</v>
      </c>
      <c r="AS120" s="15">
        <f t="shared" si="69"/>
        <v>815874.74044442782</v>
      </c>
      <c r="AT120" s="15">
        <f t="shared" si="234"/>
        <v>94934.167109009912</v>
      </c>
      <c r="AU120" s="16">
        <f t="shared" si="168"/>
        <v>5779.1127448146972</v>
      </c>
      <c r="AV120" s="15">
        <f t="shared" si="26"/>
        <v>89155.05436419521</v>
      </c>
      <c r="AW120" s="15">
        <f t="shared" si="27"/>
        <v>726719.68608023261</v>
      </c>
      <c r="AX120" s="29"/>
      <c r="AY120" s="14">
        <f t="shared" si="70"/>
        <v>116</v>
      </c>
      <c r="AZ120" s="15">
        <f t="shared" si="71"/>
        <v>3596755.7040215079</v>
      </c>
      <c r="BA120" s="15">
        <f t="shared" si="226"/>
        <v>40261.354173106563</v>
      </c>
      <c r="BB120" s="16">
        <f t="shared" si="29"/>
        <v>25477.019570152348</v>
      </c>
      <c r="BC120" s="15">
        <f t="shared" si="30"/>
        <v>14784.334602954215</v>
      </c>
      <c r="BD120" s="15">
        <f t="shared" si="31"/>
        <v>3581971.3694185535</v>
      </c>
      <c r="BE120" s="27"/>
      <c r="BF120" s="14">
        <f t="shared" si="72"/>
        <v>116</v>
      </c>
      <c r="BG120" s="15">
        <f t="shared" si="73"/>
        <v>3049659.6696260679</v>
      </c>
      <c r="BH120" s="15">
        <f t="shared" si="227"/>
        <v>40261.354173106563</v>
      </c>
      <c r="BI120" s="16">
        <f t="shared" si="33"/>
        <v>21601.755993184644</v>
      </c>
      <c r="BJ120" s="15">
        <f t="shared" si="34"/>
        <v>18659.598179921919</v>
      </c>
      <c r="BK120" s="15">
        <f t="shared" si="35"/>
        <v>3031000.0714461459</v>
      </c>
      <c r="BL120" s="27"/>
      <c r="BM120" s="14">
        <f t="shared" si="74"/>
        <v>116</v>
      </c>
      <c r="BN120" s="15">
        <f t="shared" si="75"/>
        <v>2985445.8932072567</v>
      </c>
      <c r="BO120" s="15">
        <f t="shared" si="235"/>
        <v>40261.354173106563</v>
      </c>
      <c r="BP120" s="16">
        <f t="shared" si="37"/>
        <v>21146.908410218068</v>
      </c>
      <c r="BQ120" s="15">
        <f t="shared" si="38"/>
        <v>19114.445762888496</v>
      </c>
      <c r="BR120" s="15">
        <f t="shared" si="39"/>
        <v>2966331.4474443682</v>
      </c>
      <c r="BS120" s="27"/>
      <c r="BT120" s="14">
        <f t="shared" si="76"/>
        <v>116</v>
      </c>
      <c r="BU120" s="15">
        <f t="shared" si="77"/>
        <v>2438349.8588118134</v>
      </c>
      <c r="BV120" s="15">
        <f t="shared" si="236"/>
        <v>40261.354173106563</v>
      </c>
      <c r="BW120" s="16">
        <f t="shared" si="41"/>
        <v>17271.644833250342</v>
      </c>
      <c r="BX120" s="15">
        <f t="shared" si="42"/>
        <v>22989.709339856221</v>
      </c>
      <c r="BY120" s="15">
        <f t="shared" si="43"/>
        <v>2415360.1494719572</v>
      </c>
      <c r="BZ120" s="27"/>
      <c r="CA120" s="14">
        <f t="shared" si="78"/>
        <v>116</v>
      </c>
      <c r="CB120" s="15">
        <f t="shared" si="79"/>
        <v>2784990.2554097874</v>
      </c>
      <c r="CC120" s="15">
        <f t="shared" si="230"/>
        <v>40261.354173106563</v>
      </c>
      <c r="CD120" s="16">
        <f t="shared" si="45"/>
        <v>19727.014309152659</v>
      </c>
      <c r="CE120" s="15">
        <f t="shared" si="46"/>
        <v>20534.339863953905</v>
      </c>
      <c r="CF120" s="15">
        <f t="shared" si="47"/>
        <v>2764455.9155458333</v>
      </c>
      <c r="CG120" s="33"/>
      <c r="CH120" s="14">
        <f t="shared" si="80"/>
        <v>116</v>
      </c>
      <c r="CI120" s="15">
        <f t="shared" si="81"/>
        <v>1426128.7724026085</v>
      </c>
      <c r="CJ120" s="15">
        <f t="shared" si="231"/>
        <v>40261.354173106563</v>
      </c>
      <c r="CK120" s="16">
        <f t="shared" si="169"/>
        <v>10101.745471185142</v>
      </c>
      <c r="CL120" s="15">
        <f t="shared" si="50"/>
        <v>30159.608701921421</v>
      </c>
      <c r="CM120" s="15">
        <f t="shared" si="51"/>
        <v>1395969.163700687</v>
      </c>
      <c r="CN120" s="27"/>
      <c r="CO120" s="5" t="str">
        <f t="shared" si="82"/>
        <v/>
      </c>
      <c r="CP120" s="6" t="str">
        <f t="shared" si="83"/>
        <v/>
      </c>
      <c r="CQ120" s="7" t="str">
        <f t="shared" si="232"/>
        <v/>
      </c>
      <c r="CR120" s="8" t="str">
        <f t="shared" si="170"/>
        <v/>
      </c>
      <c r="CS120" s="6" t="str">
        <f t="shared" si="54"/>
        <v/>
      </c>
      <c r="CT120" s="6" t="str">
        <f t="shared" si="55"/>
        <v/>
      </c>
      <c r="CU120" s="27"/>
      <c r="DB120" s="1"/>
      <c r="DI120" s="1"/>
    </row>
    <row r="121" spans="1:113" ht="15" x14ac:dyDescent="0.25">
      <c r="A121" s="27"/>
      <c r="B121" s="14">
        <f t="shared" si="56"/>
        <v>117</v>
      </c>
      <c r="C121" s="15">
        <f t="shared" si="57"/>
        <v>4132942.6673909654</v>
      </c>
      <c r="D121" s="15">
        <f t="shared" si="0"/>
        <v>40261.354173106563</v>
      </c>
      <c r="E121" s="16">
        <f t="shared" si="1"/>
        <v>29275.010560686005</v>
      </c>
      <c r="F121" s="15">
        <f t="shared" si="2"/>
        <v>10986.343612420558</v>
      </c>
      <c r="G121" s="15">
        <f t="shared" si="3"/>
        <v>4121956.323778545</v>
      </c>
      <c r="H121" s="29"/>
      <c r="I121" s="5" t="str">
        <f t="shared" si="203"/>
        <v/>
      </c>
      <c r="J121" s="6" t="str">
        <f t="shared" si="204"/>
        <v/>
      </c>
      <c r="K121" s="7" t="str">
        <f t="shared" si="190"/>
        <v/>
      </c>
      <c r="L121" s="8" t="str">
        <f t="shared" si="163"/>
        <v/>
      </c>
      <c r="M121" s="6" t="str">
        <f t="shared" si="191"/>
        <v/>
      </c>
      <c r="N121" s="6" t="str">
        <f t="shared" si="192"/>
        <v/>
      </c>
      <c r="O121" s="29"/>
      <c r="P121" s="14">
        <f t="shared" si="60"/>
        <v>117</v>
      </c>
      <c r="Q121" s="15">
        <f t="shared" si="61"/>
        <v>711725.78777811734</v>
      </c>
      <c r="R121" s="15">
        <f t="shared" si="224"/>
        <v>40261.354173106563</v>
      </c>
      <c r="S121" s="16">
        <f t="shared" si="166"/>
        <v>5041.3909967616646</v>
      </c>
      <c r="T121" s="15">
        <f t="shared" si="10"/>
        <v>35219.9631763449</v>
      </c>
      <c r="U121" s="15">
        <f t="shared" si="11"/>
        <v>676505.82460177247</v>
      </c>
      <c r="V121" s="27"/>
      <c r="W121" s="14">
        <f t="shared" si="62"/>
        <v>117</v>
      </c>
      <c r="X121" s="15">
        <f t="shared" si="63"/>
        <v>825977.36024879315</v>
      </c>
      <c r="Y121" s="15">
        <f t="shared" si="225"/>
        <v>85261.354173106563</v>
      </c>
      <c r="Z121" s="16">
        <f t="shared" si="13"/>
        <v>5850.6729684289512</v>
      </c>
      <c r="AA121" s="15">
        <f t="shared" si="14"/>
        <v>79410.681204677618</v>
      </c>
      <c r="AB121" s="15">
        <f t="shared" si="15"/>
        <v>746566.67904411559</v>
      </c>
      <c r="AC121" s="27"/>
      <c r="AD121" s="1" t="str">
        <f t="shared" si="64"/>
        <v/>
      </c>
      <c r="AE121" s="4" t="str">
        <f t="shared" si="65"/>
        <v/>
      </c>
      <c r="AF121" s="4" t="str">
        <f t="shared" si="221"/>
        <v/>
      </c>
      <c r="AG121" s="7" t="str">
        <f t="shared" si="17"/>
        <v/>
      </c>
      <c r="AH121" s="4" t="str">
        <f t="shared" si="18"/>
        <v/>
      </c>
      <c r="AI121" s="4" t="str">
        <f t="shared" si="19"/>
        <v/>
      </c>
      <c r="AJ121" s="33"/>
      <c r="AK121" s="14">
        <f t="shared" si="66"/>
        <v>117</v>
      </c>
      <c r="AL121" s="15">
        <f t="shared" si="67"/>
        <v>2630614.2225381089</v>
      </c>
      <c r="AM121" s="15">
        <f t="shared" si="233"/>
        <v>62458.5747422446</v>
      </c>
      <c r="AN121" s="16">
        <f t="shared" si="167"/>
        <v>18633.517409644937</v>
      </c>
      <c r="AO121" s="15">
        <f t="shared" si="22"/>
        <v>43825.057332599667</v>
      </c>
      <c r="AP121" s="15">
        <f t="shared" si="23"/>
        <v>2586789.1652055094</v>
      </c>
      <c r="AQ121" s="29"/>
      <c r="AR121" s="14">
        <f t="shared" si="68"/>
        <v>117</v>
      </c>
      <c r="AS121" s="15">
        <f t="shared" si="69"/>
        <v>726719.68608023261</v>
      </c>
      <c r="AT121" s="15">
        <f t="shared" si="234"/>
        <v>94934.167109009912</v>
      </c>
      <c r="AU121" s="16">
        <f t="shared" si="168"/>
        <v>5147.5977764016479</v>
      </c>
      <c r="AV121" s="15">
        <f t="shared" si="26"/>
        <v>89786.569332608269</v>
      </c>
      <c r="AW121" s="15">
        <f t="shared" si="27"/>
        <v>636933.11674762436</v>
      </c>
      <c r="AX121" s="29"/>
      <c r="AY121" s="14">
        <f t="shared" si="70"/>
        <v>117</v>
      </c>
      <c r="AZ121" s="15">
        <f t="shared" si="71"/>
        <v>3581971.3694185535</v>
      </c>
      <c r="BA121" s="15">
        <f t="shared" si="226"/>
        <v>40261.354173106563</v>
      </c>
      <c r="BB121" s="16">
        <f t="shared" si="29"/>
        <v>25372.297200048088</v>
      </c>
      <c r="BC121" s="15">
        <f t="shared" si="30"/>
        <v>14889.056973058476</v>
      </c>
      <c r="BD121" s="15">
        <f t="shared" si="31"/>
        <v>3567082.3124454953</v>
      </c>
      <c r="BE121" s="27"/>
      <c r="BF121" s="14">
        <f t="shared" si="72"/>
        <v>117</v>
      </c>
      <c r="BG121" s="15">
        <f t="shared" si="73"/>
        <v>3031000.0714461459</v>
      </c>
      <c r="BH121" s="15">
        <f t="shared" si="227"/>
        <v>40261.354173106563</v>
      </c>
      <c r="BI121" s="16">
        <f t="shared" si="33"/>
        <v>21469.583839410199</v>
      </c>
      <c r="BJ121" s="15">
        <f t="shared" si="34"/>
        <v>18791.770333696364</v>
      </c>
      <c r="BK121" s="15">
        <f t="shared" si="35"/>
        <v>3012208.3011124497</v>
      </c>
      <c r="BL121" s="27"/>
      <c r="BM121" s="14">
        <f t="shared" si="74"/>
        <v>117</v>
      </c>
      <c r="BN121" s="15">
        <f t="shared" si="75"/>
        <v>2966331.4474443682</v>
      </c>
      <c r="BO121" s="15">
        <f t="shared" si="235"/>
        <v>40261.354173106563</v>
      </c>
      <c r="BP121" s="16">
        <f t="shared" si="37"/>
        <v>21011.514419397605</v>
      </c>
      <c r="BQ121" s="15">
        <f t="shared" si="38"/>
        <v>19249.839753708959</v>
      </c>
      <c r="BR121" s="15">
        <f t="shared" si="39"/>
        <v>2947081.6076906594</v>
      </c>
      <c r="BS121" s="27"/>
      <c r="BT121" s="14">
        <f t="shared" si="76"/>
        <v>117</v>
      </c>
      <c r="BU121" s="15">
        <f t="shared" si="77"/>
        <v>2415360.1494719572</v>
      </c>
      <c r="BV121" s="15">
        <f t="shared" si="236"/>
        <v>40261.354173106563</v>
      </c>
      <c r="BW121" s="16">
        <f t="shared" si="41"/>
        <v>17108.801058759695</v>
      </c>
      <c r="BX121" s="15">
        <f t="shared" si="42"/>
        <v>23152.553114346869</v>
      </c>
      <c r="BY121" s="15">
        <f t="shared" si="43"/>
        <v>2392207.5963576105</v>
      </c>
      <c r="BZ121" s="27"/>
      <c r="CA121" s="14">
        <f t="shared" si="78"/>
        <v>117</v>
      </c>
      <c r="CB121" s="15">
        <f t="shared" si="79"/>
        <v>2764455.9155458333</v>
      </c>
      <c r="CC121" s="15">
        <f t="shared" si="230"/>
        <v>40261.354173106563</v>
      </c>
      <c r="CD121" s="16">
        <f t="shared" si="45"/>
        <v>19581.56273511632</v>
      </c>
      <c r="CE121" s="15">
        <f t="shared" si="46"/>
        <v>20679.791437990243</v>
      </c>
      <c r="CF121" s="15">
        <f t="shared" si="47"/>
        <v>2743776.1241078433</v>
      </c>
      <c r="CG121" s="33"/>
      <c r="CH121" s="14">
        <f t="shared" si="80"/>
        <v>117</v>
      </c>
      <c r="CI121" s="15">
        <f t="shared" si="81"/>
        <v>1395969.163700687</v>
      </c>
      <c r="CJ121" s="15">
        <f t="shared" si="231"/>
        <v>40261.354173106563</v>
      </c>
      <c r="CK121" s="16">
        <f t="shared" si="169"/>
        <v>9888.1149095465335</v>
      </c>
      <c r="CL121" s="15">
        <f t="shared" si="50"/>
        <v>30373.23926356003</v>
      </c>
      <c r="CM121" s="15">
        <f t="shared" si="51"/>
        <v>1365595.9244371271</v>
      </c>
      <c r="CN121" s="27"/>
      <c r="CO121" s="5" t="str">
        <f t="shared" si="82"/>
        <v/>
      </c>
      <c r="CP121" s="6" t="str">
        <f t="shared" si="83"/>
        <v/>
      </c>
      <c r="CQ121" s="7" t="str">
        <f t="shared" si="232"/>
        <v/>
      </c>
      <c r="CR121" s="8" t="str">
        <f t="shared" si="170"/>
        <v/>
      </c>
      <c r="CS121" s="6" t="str">
        <f t="shared" si="54"/>
        <v/>
      </c>
      <c r="CT121" s="6" t="str">
        <f t="shared" si="55"/>
        <v/>
      </c>
      <c r="CU121" s="27"/>
      <c r="DB121" s="1"/>
      <c r="DI121" s="1"/>
    </row>
    <row r="122" spans="1:113" ht="15" x14ac:dyDescent="0.25">
      <c r="A122" s="27"/>
      <c r="B122" s="14">
        <f t="shared" si="56"/>
        <v>118</v>
      </c>
      <c r="C122" s="15">
        <f t="shared" si="57"/>
        <v>4121956.323778545</v>
      </c>
      <c r="D122" s="15">
        <f t="shared" si="0"/>
        <v>40261.354173106563</v>
      </c>
      <c r="E122" s="16">
        <f t="shared" si="1"/>
        <v>29197.190626764695</v>
      </c>
      <c r="F122" s="15">
        <f t="shared" si="2"/>
        <v>11064.163546341868</v>
      </c>
      <c r="G122" s="15">
        <f t="shared" si="3"/>
        <v>4110892.1602322031</v>
      </c>
      <c r="H122" s="29"/>
      <c r="I122" s="5" t="str">
        <f t="shared" si="203"/>
        <v/>
      </c>
      <c r="J122" s="6" t="str">
        <f t="shared" si="204"/>
        <v/>
      </c>
      <c r="K122" s="7" t="str">
        <f t="shared" si="190"/>
        <v/>
      </c>
      <c r="L122" s="8" t="str">
        <f t="shared" si="163"/>
        <v/>
      </c>
      <c r="M122" s="6" t="str">
        <f t="shared" si="191"/>
        <v/>
      </c>
      <c r="N122" s="6" t="str">
        <f t="shared" si="192"/>
        <v/>
      </c>
      <c r="O122" s="29"/>
      <c r="P122" s="14">
        <f t="shared" si="60"/>
        <v>118</v>
      </c>
      <c r="Q122" s="15">
        <f t="shared" si="61"/>
        <v>676505.82460177247</v>
      </c>
      <c r="R122" s="15">
        <f t="shared" si="224"/>
        <v>40261.354173106563</v>
      </c>
      <c r="S122" s="16">
        <f t="shared" si="166"/>
        <v>4791.916257595889</v>
      </c>
      <c r="T122" s="15">
        <f t="shared" si="10"/>
        <v>35469.437915510673</v>
      </c>
      <c r="U122" s="15">
        <f t="shared" si="11"/>
        <v>641036.38668626174</v>
      </c>
      <c r="V122" s="27"/>
      <c r="W122" s="14">
        <f t="shared" si="62"/>
        <v>118</v>
      </c>
      <c r="X122" s="15">
        <f t="shared" si="63"/>
        <v>746566.67904411559</v>
      </c>
      <c r="Y122" s="15">
        <f t="shared" si="225"/>
        <v>85261.354173106563</v>
      </c>
      <c r="Z122" s="16">
        <f t="shared" si="13"/>
        <v>5288.1806432291523</v>
      </c>
      <c r="AA122" s="15">
        <f t="shared" si="14"/>
        <v>79973.173529877415</v>
      </c>
      <c r="AB122" s="15">
        <f t="shared" si="15"/>
        <v>666593.50551423815</v>
      </c>
      <c r="AC122" s="27"/>
      <c r="AD122" s="1" t="str">
        <f t="shared" si="64"/>
        <v/>
      </c>
      <c r="AE122" s="4" t="str">
        <f t="shared" si="65"/>
        <v/>
      </c>
      <c r="AF122" s="4" t="str">
        <f t="shared" si="221"/>
        <v/>
      </c>
      <c r="AG122" s="7" t="str">
        <f t="shared" si="17"/>
        <v/>
      </c>
      <c r="AH122" s="4" t="str">
        <f t="shared" si="18"/>
        <v/>
      </c>
      <c r="AI122" s="4" t="str">
        <f t="shared" si="19"/>
        <v/>
      </c>
      <c r="AJ122" s="33"/>
      <c r="AK122" s="14">
        <f t="shared" si="66"/>
        <v>118</v>
      </c>
      <c r="AL122" s="15">
        <f t="shared" si="67"/>
        <v>2586789.1652055094</v>
      </c>
      <c r="AM122" s="15">
        <f t="shared" si="233"/>
        <v>62458.5747422446</v>
      </c>
      <c r="AN122" s="16">
        <f t="shared" si="167"/>
        <v>18323.08992020569</v>
      </c>
      <c r="AO122" s="15">
        <f t="shared" si="22"/>
        <v>44135.48482203891</v>
      </c>
      <c r="AP122" s="15">
        <f t="shared" si="23"/>
        <v>2542653.6803834704</v>
      </c>
      <c r="AQ122" s="29"/>
      <c r="AR122" s="14">
        <f t="shared" si="68"/>
        <v>118</v>
      </c>
      <c r="AS122" s="15">
        <f t="shared" si="69"/>
        <v>636933.11674762436</v>
      </c>
      <c r="AT122" s="15">
        <f t="shared" si="234"/>
        <v>94934.167109009912</v>
      </c>
      <c r="AU122" s="16">
        <f t="shared" si="168"/>
        <v>4511.6095769623398</v>
      </c>
      <c r="AV122" s="15">
        <f t="shared" si="26"/>
        <v>90422.557532047576</v>
      </c>
      <c r="AW122" s="15">
        <f t="shared" si="27"/>
        <v>546510.55921557674</v>
      </c>
      <c r="AX122" s="29"/>
      <c r="AY122" s="14">
        <f t="shared" si="70"/>
        <v>118</v>
      </c>
      <c r="AZ122" s="15">
        <f t="shared" si="71"/>
        <v>3567082.3124454953</v>
      </c>
      <c r="BA122" s="15">
        <f t="shared" si="226"/>
        <v>40261.354173106563</v>
      </c>
      <c r="BB122" s="16">
        <f t="shared" si="29"/>
        <v>25266.833046488922</v>
      </c>
      <c r="BC122" s="15">
        <f t="shared" si="30"/>
        <v>14994.521126617641</v>
      </c>
      <c r="BD122" s="15">
        <f t="shared" si="31"/>
        <v>3552087.7913188776</v>
      </c>
      <c r="BE122" s="27"/>
      <c r="BF122" s="14">
        <f t="shared" si="72"/>
        <v>118</v>
      </c>
      <c r="BG122" s="15">
        <f t="shared" si="73"/>
        <v>3012208.3011124497</v>
      </c>
      <c r="BH122" s="15">
        <f t="shared" si="227"/>
        <v>40261.354173106563</v>
      </c>
      <c r="BI122" s="16">
        <f t="shared" si="33"/>
        <v>21336.475466213185</v>
      </c>
      <c r="BJ122" s="15">
        <f t="shared" si="34"/>
        <v>18924.878706893378</v>
      </c>
      <c r="BK122" s="15">
        <f t="shared" si="35"/>
        <v>2993283.4224055563</v>
      </c>
      <c r="BL122" s="27"/>
      <c r="BM122" s="14">
        <f t="shared" si="74"/>
        <v>118</v>
      </c>
      <c r="BN122" s="15">
        <f t="shared" si="75"/>
        <v>2947081.6076906594</v>
      </c>
      <c r="BO122" s="15">
        <f t="shared" si="235"/>
        <v>40261.354173106563</v>
      </c>
      <c r="BP122" s="16">
        <f t="shared" si="37"/>
        <v>20875.161387808839</v>
      </c>
      <c r="BQ122" s="15">
        <f t="shared" si="38"/>
        <v>19386.192785297724</v>
      </c>
      <c r="BR122" s="15">
        <f t="shared" si="39"/>
        <v>2927695.4149053618</v>
      </c>
      <c r="BS122" s="27"/>
      <c r="BT122" s="14">
        <f t="shared" si="76"/>
        <v>118</v>
      </c>
      <c r="BU122" s="15">
        <f t="shared" si="77"/>
        <v>2392207.5963576105</v>
      </c>
      <c r="BV122" s="15">
        <f t="shared" si="236"/>
        <v>40261.354173106563</v>
      </c>
      <c r="BW122" s="16">
        <f t="shared" si="41"/>
        <v>16944.803807533077</v>
      </c>
      <c r="BX122" s="15">
        <f t="shared" si="42"/>
        <v>23316.550365573486</v>
      </c>
      <c r="BY122" s="15">
        <f t="shared" si="43"/>
        <v>2368891.0459920373</v>
      </c>
      <c r="BZ122" s="27"/>
      <c r="CA122" s="14">
        <f t="shared" si="78"/>
        <v>118</v>
      </c>
      <c r="CB122" s="15">
        <f t="shared" si="79"/>
        <v>2743776.1241078433</v>
      </c>
      <c r="CC122" s="15">
        <f t="shared" si="230"/>
        <v>40261.354173106563</v>
      </c>
      <c r="CD122" s="16">
        <f t="shared" si="45"/>
        <v>19435.080879097222</v>
      </c>
      <c r="CE122" s="15">
        <f t="shared" si="46"/>
        <v>20826.273294009341</v>
      </c>
      <c r="CF122" s="15">
        <f t="shared" si="47"/>
        <v>2722949.850813834</v>
      </c>
      <c r="CG122" s="33"/>
      <c r="CH122" s="14">
        <f t="shared" si="80"/>
        <v>118</v>
      </c>
      <c r="CI122" s="15">
        <f t="shared" si="81"/>
        <v>1365595.9244371271</v>
      </c>
      <c r="CJ122" s="15">
        <f t="shared" si="231"/>
        <v>40261.354173106563</v>
      </c>
      <c r="CK122" s="16">
        <f t="shared" si="169"/>
        <v>9672.971131429651</v>
      </c>
      <c r="CL122" s="15">
        <f t="shared" si="50"/>
        <v>30588.383041676912</v>
      </c>
      <c r="CM122" s="15">
        <f t="shared" si="51"/>
        <v>1335007.5413954502</v>
      </c>
      <c r="CN122" s="27"/>
      <c r="CO122" s="5" t="str">
        <f t="shared" si="82"/>
        <v/>
      </c>
      <c r="CP122" s="6" t="str">
        <f t="shared" si="83"/>
        <v/>
      </c>
      <c r="CQ122" s="7" t="str">
        <f t="shared" si="232"/>
        <v/>
      </c>
      <c r="CR122" s="8" t="str">
        <f t="shared" si="170"/>
        <v/>
      </c>
      <c r="CS122" s="6" t="str">
        <f t="shared" si="54"/>
        <v/>
      </c>
      <c r="CT122" s="6" t="str">
        <f t="shared" si="55"/>
        <v/>
      </c>
      <c r="CU122" s="27"/>
      <c r="DB122" s="1"/>
      <c r="DI122" s="1"/>
    </row>
    <row r="123" spans="1:113" ht="15" x14ac:dyDescent="0.25">
      <c r="A123" s="27"/>
      <c r="B123" s="14">
        <f t="shared" si="56"/>
        <v>119</v>
      </c>
      <c r="C123" s="15">
        <f t="shared" si="57"/>
        <v>4110892.1602322031</v>
      </c>
      <c r="D123" s="15">
        <f t="shared" si="0"/>
        <v>40261.354173106563</v>
      </c>
      <c r="E123" s="16">
        <f t="shared" si="1"/>
        <v>29118.819468311438</v>
      </c>
      <c r="F123" s="15">
        <f t="shared" si="2"/>
        <v>11142.534704795125</v>
      </c>
      <c r="G123" s="15">
        <f t="shared" si="3"/>
        <v>4099749.625527408</v>
      </c>
      <c r="H123" s="29"/>
      <c r="I123" s="5" t="str">
        <f t="shared" si="203"/>
        <v/>
      </c>
      <c r="J123" s="6" t="str">
        <f t="shared" si="204"/>
        <v/>
      </c>
      <c r="K123" s="7" t="str">
        <f t="shared" si="190"/>
        <v/>
      </c>
      <c r="L123" s="8" t="str">
        <f t="shared" si="163"/>
        <v/>
      </c>
      <c r="M123" s="6" t="str">
        <f t="shared" si="191"/>
        <v/>
      </c>
      <c r="N123" s="6" t="str">
        <f t="shared" si="192"/>
        <v/>
      </c>
      <c r="O123" s="29"/>
      <c r="P123" s="14">
        <f t="shared" si="60"/>
        <v>119</v>
      </c>
      <c r="Q123" s="15">
        <f t="shared" si="61"/>
        <v>641036.38668626174</v>
      </c>
      <c r="R123" s="15">
        <f t="shared" si="224"/>
        <v>40261.354173106563</v>
      </c>
      <c r="S123" s="16">
        <f t="shared" si="166"/>
        <v>4540.6744056943544</v>
      </c>
      <c r="T123" s="15">
        <f t="shared" si="10"/>
        <v>35720.679767412206</v>
      </c>
      <c r="U123" s="15">
        <f t="shared" si="11"/>
        <v>605315.70691884949</v>
      </c>
      <c r="V123" s="27"/>
      <c r="W123" s="14">
        <f t="shared" si="62"/>
        <v>119</v>
      </c>
      <c r="X123" s="15">
        <f t="shared" si="63"/>
        <v>666593.50551423815</v>
      </c>
      <c r="Y123" s="15">
        <f t="shared" si="225"/>
        <v>85261.354173106563</v>
      </c>
      <c r="Z123" s="16">
        <f t="shared" si="13"/>
        <v>4721.7039973925203</v>
      </c>
      <c r="AA123" s="15">
        <f t="shared" si="14"/>
        <v>80539.65017571405</v>
      </c>
      <c r="AB123" s="15">
        <f t="shared" si="15"/>
        <v>586053.8553385241</v>
      </c>
      <c r="AC123" s="27"/>
      <c r="AD123" s="1" t="str">
        <f t="shared" si="64"/>
        <v/>
      </c>
      <c r="AE123" s="4" t="str">
        <f t="shared" si="65"/>
        <v/>
      </c>
      <c r="AF123" s="4" t="str">
        <f t="shared" si="221"/>
        <v/>
      </c>
      <c r="AG123" s="7" t="str">
        <f t="shared" si="17"/>
        <v/>
      </c>
      <c r="AH123" s="4" t="str">
        <f t="shared" si="18"/>
        <v/>
      </c>
      <c r="AI123" s="4" t="str">
        <f t="shared" si="19"/>
        <v/>
      </c>
      <c r="AJ123" s="33"/>
      <c r="AK123" s="14">
        <f t="shared" si="66"/>
        <v>119</v>
      </c>
      <c r="AL123" s="15">
        <f t="shared" si="67"/>
        <v>2542653.6803834704</v>
      </c>
      <c r="AM123" s="15">
        <f t="shared" si="233"/>
        <v>62458.5747422446</v>
      </c>
      <c r="AN123" s="16">
        <f t="shared" si="167"/>
        <v>18010.463569382915</v>
      </c>
      <c r="AO123" s="15">
        <f t="shared" si="22"/>
        <v>44448.111172861682</v>
      </c>
      <c r="AP123" s="15">
        <f t="shared" si="23"/>
        <v>2498205.5692106085</v>
      </c>
      <c r="AQ123" s="29"/>
      <c r="AR123" s="14">
        <f t="shared" si="68"/>
        <v>119</v>
      </c>
      <c r="AS123" s="15">
        <f t="shared" si="69"/>
        <v>546510.55921557674</v>
      </c>
      <c r="AT123" s="15">
        <f t="shared" si="234"/>
        <v>94934.167109009912</v>
      </c>
      <c r="AU123" s="16">
        <f t="shared" si="168"/>
        <v>3871.1164611103354</v>
      </c>
      <c r="AV123" s="15">
        <f t="shared" si="26"/>
        <v>91063.050647899581</v>
      </c>
      <c r="AW123" s="15">
        <f t="shared" si="27"/>
        <v>455447.50856767717</v>
      </c>
      <c r="AX123" s="29"/>
      <c r="AY123" s="14">
        <f t="shared" si="70"/>
        <v>119</v>
      </c>
      <c r="AZ123" s="15">
        <f t="shared" si="71"/>
        <v>3552087.7913188776</v>
      </c>
      <c r="BA123" s="15">
        <f t="shared" si="226"/>
        <v>40261.354173106563</v>
      </c>
      <c r="BB123" s="16">
        <f t="shared" si="29"/>
        <v>25160.621855175385</v>
      </c>
      <c r="BC123" s="15">
        <f t="shared" si="30"/>
        <v>15100.732317931179</v>
      </c>
      <c r="BD123" s="15">
        <f t="shared" si="31"/>
        <v>3536987.0590009466</v>
      </c>
      <c r="BE123" s="27"/>
      <c r="BF123" s="14">
        <f t="shared" si="72"/>
        <v>119</v>
      </c>
      <c r="BG123" s="15">
        <f t="shared" si="73"/>
        <v>2993283.4224055563</v>
      </c>
      <c r="BH123" s="15">
        <f t="shared" si="227"/>
        <v>40261.354173106563</v>
      </c>
      <c r="BI123" s="16">
        <f t="shared" si="33"/>
        <v>21202.424242039357</v>
      </c>
      <c r="BJ123" s="15">
        <f t="shared" si="34"/>
        <v>19058.929931067207</v>
      </c>
      <c r="BK123" s="15">
        <f t="shared" si="35"/>
        <v>2974224.4924744889</v>
      </c>
      <c r="BL123" s="27"/>
      <c r="BM123" s="14">
        <f t="shared" si="74"/>
        <v>119</v>
      </c>
      <c r="BN123" s="15">
        <f t="shared" si="75"/>
        <v>2927695.4149053618</v>
      </c>
      <c r="BO123" s="15">
        <f t="shared" si="235"/>
        <v>40261.354173106563</v>
      </c>
      <c r="BP123" s="16">
        <f t="shared" si="37"/>
        <v>20737.842522246312</v>
      </c>
      <c r="BQ123" s="15">
        <f t="shared" si="38"/>
        <v>19523.511650860251</v>
      </c>
      <c r="BR123" s="15">
        <f t="shared" si="39"/>
        <v>2908171.9032545015</v>
      </c>
      <c r="BS123" s="27"/>
      <c r="BT123" s="14">
        <f t="shared" si="76"/>
        <v>119</v>
      </c>
      <c r="BU123" s="15">
        <f t="shared" si="77"/>
        <v>2368891.0459920373</v>
      </c>
      <c r="BV123" s="15">
        <f t="shared" si="236"/>
        <v>40261.354173106563</v>
      </c>
      <c r="BW123" s="16">
        <f t="shared" si="41"/>
        <v>16779.644909110266</v>
      </c>
      <c r="BX123" s="15">
        <f t="shared" si="42"/>
        <v>23481.709263996298</v>
      </c>
      <c r="BY123" s="15">
        <f t="shared" si="43"/>
        <v>2345409.3367280411</v>
      </c>
      <c r="BZ123" s="27"/>
      <c r="CA123" s="14">
        <f t="shared" si="78"/>
        <v>119</v>
      </c>
      <c r="CB123" s="15">
        <f t="shared" si="79"/>
        <v>2722949.850813834</v>
      </c>
      <c r="CC123" s="15">
        <f t="shared" si="230"/>
        <v>40261.354173106563</v>
      </c>
      <c r="CD123" s="16">
        <f t="shared" si="45"/>
        <v>19287.561443264658</v>
      </c>
      <c r="CE123" s="15">
        <f t="shared" si="46"/>
        <v>20973.792729841905</v>
      </c>
      <c r="CF123" s="15">
        <f t="shared" si="47"/>
        <v>2701976.058083992</v>
      </c>
      <c r="CG123" s="33"/>
      <c r="CH123" s="14">
        <f t="shared" si="80"/>
        <v>119</v>
      </c>
      <c r="CI123" s="15">
        <f t="shared" si="81"/>
        <v>1335007.5413954502</v>
      </c>
      <c r="CJ123" s="15">
        <f t="shared" si="231"/>
        <v>40261.354173106563</v>
      </c>
      <c r="CK123" s="16">
        <f t="shared" si="169"/>
        <v>9456.3034182177726</v>
      </c>
      <c r="CL123" s="15">
        <f t="shared" si="50"/>
        <v>30805.050754888791</v>
      </c>
      <c r="CM123" s="15">
        <f t="shared" si="51"/>
        <v>1304202.4906405616</v>
      </c>
      <c r="CN123" s="27"/>
      <c r="CO123" s="5" t="str">
        <f t="shared" si="82"/>
        <v/>
      </c>
      <c r="CP123" s="6" t="str">
        <f t="shared" si="83"/>
        <v/>
      </c>
      <c r="CQ123" s="7" t="str">
        <f t="shared" si="232"/>
        <v/>
      </c>
      <c r="CR123" s="8" t="str">
        <f t="shared" si="170"/>
        <v/>
      </c>
      <c r="CS123" s="6" t="str">
        <f t="shared" si="54"/>
        <v/>
      </c>
      <c r="CT123" s="6" t="str">
        <f t="shared" si="55"/>
        <v/>
      </c>
      <c r="CU123" s="27"/>
      <c r="DB123" s="1"/>
      <c r="DI123" s="1"/>
    </row>
    <row r="124" spans="1:113" ht="15" x14ac:dyDescent="0.25">
      <c r="A124" s="27"/>
      <c r="B124" s="17">
        <f t="shared" si="56"/>
        <v>120</v>
      </c>
      <c r="C124" s="18">
        <f t="shared" si="57"/>
        <v>4099749.625527408</v>
      </c>
      <c r="D124" s="18">
        <f t="shared" si="0"/>
        <v>40261.354173106563</v>
      </c>
      <c r="E124" s="19">
        <f t="shared" si="1"/>
        <v>29039.893180819141</v>
      </c>
      <c r="F124" s="18">
        <f t="shared" si="2"/>
        <v>11221.460992287422</v>
      </c>
      <c r="G124" s="18">
        <f t="shared" si="3"/>
        <v>4088528.1645351206</v>
      </c>
      <c r="H124" s="29"/>
      <c r="I124" s="5" t="str">
        <f t="shared" si="203"/>
        <v/>
      </c>
      <c r="J124" s="6" t="str">
        <f t="shared" si="204"/>
        <v/>
      </c>
      <c r="K124" s="7" t="str">
        <f t="shared" si="190"/>
        <v/>
      </c>
      <c r="L124" s="8" t="str">
        <f t="shared" si="163"/>
        <v/>
      </c>
      <c r="M124" s="6" t="str">
        <f t="shared" si="191"/>
        <v/>
      </c>
      <c r="N124" s="6" t="str">
        <f t="shared" si="192"/>
        <v/>
      </c>
      <c r="O124" s="29"/>
      <c r="P124" s="17">
        <f t="shared" si="60"/>
        <v>120</v>
      </c>
      <c r="Q124" s="18">
        <f t="shared" si="61"/>
        <v>605315.70691884949</v>
      </c>
      <c r="R124" s="18">
        <f>IF(Q124="","",-PMT(Q$2/1200,U$2,S$2))+$S$2*0.05</f>
        <v>290261.35417310655</v>
      </c>
      <c r="S124" s="19">
        <f t="shared" si="166"/>
        <v>4287.6529240085165</v>
      </c>
      <c r="T124" s="18">
        <f t="shared" si="10"/>
        <v>285973.70124909806</v>
      </c>
      <c r="U124" s="18">
        <f t="shared" si="11"/>
        <v>319342.00566975144</v>
      </c>
      <c r="V124" s="27"/>
      <c r="W124" s="17">
        <f t="shared" si="62"/>
        <v>120</v>
      </c>
      <c r="X124" s="18">
        <f t="shared" si="63"/>
        <v>586053.8553385241</v>
      </c>
      <c r="Y124" s="18">
        <f t="shared" si="225"/>
        <v>85261.354173106563</v>
      </c>
      <c r="Z124" s="19">
        <f t="shared" si="13"/>
        <v>4151.2148086478792</v>
      </c>
      <c r="AA124" s="18">
        <f t="shared" si="14"/>
        <v>81110.139364458679</v>
      </c>
      <c r="AB124" s="18">
        <f t="shared" si="15"/>
        <v>504943.71597406542</v>
      </c>
      <c r="AC124" s="27"/>
      <c r="AD124" s="1" t="str">
        <f t="shared" si="64"/>
        <v/>
      </c>
      <c r="AE124" s="4" t="str">
        <f t="shared" si="65"/>
        <v/>
      </c>
      <c r="AF124" s="4" t="str">
        <f t="shared" si="221"/>
        <v/>
      </c>
      <c r="AG124" s="7" t="str">
        <f t="shared" si="17"/>
        <v/>
      </c>
      <c r="AH124" s="4" t="str">
        <f t="shared" si="18"/>
        <v/>
      </c>
      <c r="AI124" s="4" t="str">
        <f t="shared" si="19"/>
        <v/>
      </c>
      <c r="AJ124" s="33"/>
      <c r="AK124" s="17">
        <f t="shared" si="66"/>
        <v>120</v>
      </c>
      <c r="AL124" s="18">
        <f t="shared" si="67"/>
        <v>2498205.5692106085</v>
      </c>
      <c r="AM124" s="18">
        <f t="shared" si="233"/>
        <v>62458.5747422446</v>
      </c>
      <c r="AN124" s="19">
        <f t="shared" si="167"/>
        <v>17695.622781908478</v>
      </c>
      <c r="AO124" s="18">
        <f t="shared" si="22"/>
        <v>44762.951960336126</v>
      </c>
      <c r="AP124" s="18">
        <f t="shared" si="23"/>
        <v>2453442.6172502725</v>
      </c>
      <c r="AQ124" s="29"/>
      <c r="AR124" s="17">
        <f t="shared" si="68"/>
        <v>120</v>
      </c>
      <c r="AS124" s="18">
        <f t="shared" si="69"/>
        <v>455447.50856767717</v>
      </c>
      <c r="AT124" s="18">
        <f t="shared" si="234"/>
        <v>94934.167109009912</v>
      </c>
      <c r="AU124" s="19">
        <f t="shared" si="168"/>
        <v>3226.0865190210466</v>
      </c>
      <c r="AV124" s="18">
        <f t="shared" si="26"/>
        <v>91708.080589988866</v>
      </c>
      <c r="AW124" s="18">
        <f t="shared" si="27"/>
        <v>363739.42797768832</v>
      </c>
      <c r="AX124" s="29"/>
      <c r="AY124" s="17">
        <f t="shared" si="70"/>
        <v>120</v>
      </c>
      <c r="AZ124" s="18">
        <f t="shared" si="71"/>
        <v>3536987.0590009466</v>
      </c>
      <c r="BA124" s="18">
        <f>IF(AZ124="","",-PMT(AZ$2/1200,BD$2,BB$2))+BA5</f>
        <v>80522.708346213127</v>
      </c>
      <c r="BB124" s="19">
        <f t="shared" si="29"/>
        <v>25053.65833459004</v>
      </c>
      <c r="BC124" s="18">
        <f t="shared" si="30"/>
        <v>55469.050011623083</v>
      </c>
      <c r="BD124" s="18">
        <f t="shared" si="31"/>
        <v>3481518.0089893234</v>
      </c>
      <c r="BE124" s="27"/>
      <c r="BF124" s="17">
        <f t="shared" si="72"/>
        <v>120</v>
      </c>
      <c r="BG124" s="18">
        <f t="shared" si="73"/>
        <v>2974224.4924744889</v>
      </c>
      <c r="BH124" s="18">
        <f>IF(BG124="","",-PMT(BG$2/1200,BK$2,BI$2))+$BH$5*2</f>
        <v>120784.06251931969</v>
      </c>
      <c r="BI124" s="19">
        <f t="shared" si="33"/>
        <v>21067.423488360964</v>
      </c>
      <c r="BJ124" s="18">
        <f t="shared" si="34"/>
        <v>99716.63903095873</v>
      </c>
      <c r="BK124" s="18">
        <f t="shared" si="35"/>
        <v>2874507.8534435304</v>
      </c>
      <c r="BL124" s="27"/>
      <c r="BM124" s="17">
        <f t="shared" si="74"/>
        <v>120</v>
      </c>
      <c r="BN124" s="18">
        <f t="shared" si="75"/>
        <v>2908171.9032545015</v>
      </c>
      <c r="BO124" s="18">
        <f>IF(BN124="","",-PMT(BN$2/1200,BR$2,BP$2))+$BO$5</f>
        <v>80522.708346213127</v>
      </c>
      <c r="BP124" s="19">
        <f t="shared" si="37"/>
        <v>20599.550981386052</v>
      </c>
      <c r="BQ124" s="18">
        <f t="shared" si="38"/>
        <v>59923.157364827071</v>
      </c>
      <c r="BR124" s="18">
        <f t="shared" si="39"/>
        <v>2848248.7458896744</v>
      </c>
      <c r="BS124" s="27"/>
      <c r="BT124" s="17">
        <f t="shared" si="76"/>
        <v>120</v>
      </c>
      <c r="BU124" s="18">
        <f t="shared" si="77"/>
        <v>2345409.3367280411</v>
      </c>
      <c r="BV124" s="18">
        <f>IF(BU124="","",-PMT(BU$2/1200,BY$2,BW$2))+($BV$5*2)</f>
        <v>120784.06251931969</v>
      </c>
      <c r="BW124" s="19">
        <f t="shared" si="41"/>
        <v>16613.316135156958</v>
      </c>
      <c r="BX124" s="18">
        <f t="shared" si="42"/>
        <v>104170.74638416273</v>
      </c>
      <c r="BY124" s="18">
        <f t="shared" si="43"/>
        <v>2241238.5903438781</v>
      </c>
      <c r="BZ124" s="27"/>
      <c r="CA124" s="17">
        <f t="shared" si="78"/>
        <v>120</v>
      </c>
      <c r="CB124" s="18">
        <f t="shared" si="79"/>
        <v>2701976.058083992</v>
      </c>
      <c r="CC124" s="18">
        <f>IF(CB124="","",-PMT(CB$2/1200,CF$2,CD$2))+100000</f>
        <v>140261.35417310655</v>
      </c>
      <c r="CD124" s="19">
        <f t="shared" si="45"/>
        <v>19138.997078094941</v>
      </c>
      <c r="CE124" s="18">
        <f t="shared" si="46"/>
        <v>121122.35709501161</v>
      </c>
      <c r="CF124" s="18">
        <f t="shared" si="47"/>
        <v>2580853.7009889805</v>
      </c>
      <c r="CG124" s="33"/>
      <c r="CH124" s="17">
        <f t="shared" si="80"/>
        <v>120</v>
      </c>
      <c r="CI124" s="18">
        <f t="shared" si="81"/>
        <v>1304202.4906405616</v>
      </c>
      <c r="CJ124" s="18">
        <f>IF(CI124="","",-PMT(CI$2/1200,CM$2,CK$2))+200000</f>
        <v>240261.35417310655</v>
      </c>
      <c r="CK124" s="19">
        <f t="shared" si="169"/>
        <v>9238.1009753706439</v>
      </c>
      <c r="CL124" s="18">
        <f t="shared" si="50"/>
        <v>231023.2531977359</v>
      </c>
      <c r="CM124" s="18">
        <f t="shared" si="51"/>
        <v>1073179.2374428257</v>
      </c>
      <c r="CN124" s="27"/>
      <c r="CO124" s="5" t="str">
        <f t="shared" si="82"/>
        <v/>
      </c>
      <c r="CP124" s="6" t="str">
        <f t="shared" si="83"/>
        <v/>
      </c>
      <c r="CQ124" s="3" t="e">
        <f>IF(CP124="","",-PMT(CP$2/1200,CT$2,CR$2))+100000</f>
        <v>#VALUE!</v>
      </c>
      <c r="CR124" s="8" t="str">
        <f t="shared" si="170"/>
        <v/>
      </c>
      <c r="CS124" s="6" t="str">
        <f t="shared" si="54"/>
        <v/>
      </c>
      <c r="CT124" s="6" t="str">
        <f t="shared" si="55"/>
        <v/>
      </c>
      <c r="CU124" s="27"/>
      <c r="DB124" s="1"/>
      <c r="DI124" s="1"/>
    </row>
    <row r="125" spans="1:113" ht="15.75" customHeight="1" x14ac:dyDescent="0.25">
      <c r="A125" s="27"/>
      <c r="B125" s="14">
        <f t="shared" si="56"/>
        <v>121</v>
      </c>
      <c r="C125" s="15">
        <f t="shared" si="57"/>
        <v>4088528.1645351206</v>
      </c>
      <c r="D125" s="15">
        <f t="shared" si="0"/>
        <v>40261.354173106563</v>
      </c>
      <c r="E125" s="16">
        <f t="shared" si="1"/>
        <v>28960.407832123772</v>
      </c>
      <c r="F125" s="15">
        <f t="shared" si="2"/>
        <v>11300.946340982791</v>
      </c>
      <c r="G125" s="15">
        <f t="shared" si="3"/>
        <v>4077227.2181941378</v>
      </c>
      <c r="H125" s="29"/>
      <c r="I125" s="1" t="str">
        <f t="shared" si="203"/>
        <v/>
      </c>
      <c r="J125" s="4" t="str">
        <f t="shared" si="204"/>
        <v/>
      </c>
      <c r="K125" s="7" t="str">
        <f t="shared" si="190"/>
        <v/>
      </c>
      <c r="L125" s="7" t="str">
        <f t="shared" si="163"/>
        <v/>
      </c>
      <c r="M125" s="4" t="str">
        <f t="shared" si="191"/>
        <v/>
      </c>
      <c r="N125" s="4" t="str">
        <f t="shared" si="192"/>
        <v/>
      </c>
      <c r="O125" s="29"/>
      <c r="P125" s="14">
        <f t="shared" si="60"/>
        <v>121</v>
      </c>
      <c r="Q125" s="15">
        <f t="shared" si="61"/>
        <v>319342.00566975144</v>
      </c>
      <c r="R125" s="15">
        <f t="shared" ref="R125:R132" si="237">IF(Q125="","",-PMT(Q$2/1200,U$2,S$2))</f>
        <v>40261.354173106563</v>
      </c>
      <c r="S125" s="16">
        <f t="shared" si="166"/>
        <v>2262.0058734940726</v>
      </c>
      <c r="T125" s="15">
        <f t="shared" si="10"/>
        <v>37999.348299612488</v>
      </c>
      <c r="U125" s="15">
        <f t="shared" si="11"/>
        <v>281342.65737013897</v>
      </c>
      <c r="V125" s="27"/>
      <c r="W125" s="14">
        <f t="shared" si="62"/>
        <v>121</v>
      </c>
      <c r="X125" s="15">
        <f t="shared" si="63"/>
        <v>504943.71597406542</v>
      </c>
      <c r="Y125" s="15">
        <f t="shared" ref="Y125:Y129" si="238">IF(X125="","",-PMT(X$2/1200,AB$2,Z$2))+50000</f>
        <v>90261.354173106563</v>
      </c>
      <c r="Z125" s="16">
        <f t="shared" si="13"/>
        <v>3576.6846548162966</v>
      </c>
      <c r="AA125" s="15">
        <f t="shared" si="14"/>
        <v>86684.669518290262</v>
      </c>
      <c r="AB125" s="15">
        <f t="shared" si="15"/>
        <v>418259.04645577515</v>
      </c>
      <c r="AC125" s="27"/>
      <c r="AD125" s="1" t="str">
        <f t="shared" si="64"/>
        <v/>
      </c>
      <c r="AE125" s="4" t="str">
        <f t="shared" si="65"/>
        <v/>
      </c>
      <c r="AF125" s="4" t="str">
        <f t="shared" si="221"/>
        <v/>
      </c>
      <c r="AG125" s="7" t="str">
        <f t="shared" si="17"/>
        <v/>
      </c>
      <c r="AH125" s="4" t="str">
        <f t="shared" si="18"/>
        <v/>
      </c>
      <c r="AI125" s="4" t="str">
        <f t="shared" si="19"/>
        <v/>
      </c>
      <c r="AJ125" s="33"/>
      <c r="AK125" s="14">
        <f t="shared" si="66"/>
        <v>121</v>
      </c>
      <c r="AL125" s="15">
        <f t="shared" si="67"/>
        <v>2453442.6172502725</v>
      </c>
      <c r="AM125" s="15">
        <f>AM124*105%</f>
        <v>65581.503479356834</v>
      </c>
      <c r="AN125" s="16">
        <f t="shared" si="167"/>
        <v>17378.55187218943</v>
      </c>
      <c r="AO125" s="15">
        <f t="shared" si="22"/>
        <v>48202.951607167401</v>
      </c>
      <c r="AP125" s="15">
        <f t="shared" si="23"/>
        <v>2405239.6656431053</v>
      </c>
      <c r="AQ125" s="29"/>
      <c r="AR125" s="14">
        <f t="shared" si="68"/>
        <v>121</v>
      </c>
      <c r="AS125" s="15">
        <f t="shared" si="69"/>
        <v>363739.42797768832</v>
      </c>
      <c r="AT125" s="15">
        <f>AT124*1.1</f>
        <v>104427.58381991091</v>
      </c>
      <c r="AU125" s="16">
        <f t="shared" si="168"/>
        <v>2576.4876148419589</v>
      </c>
      <c r="AV125" s="15">
        <f t="shared" si="26"/>
        <v>101851.09620506896</v>
      </c>
      <c r="AW125" s="15">
        <f t="shared" si="27"/>
        <v>261888.33177261936</v>
      </c>
      <c r="AX125" s="29"/>
      <c r="AY125" s="14">
        <f t="shared" si="70"/>
        <v>121</v>
      </c>
      <c r="AZ125" s="15">
        <f t="shared" si="71"/>
        <v>3481518.0089893234</v>
      </c>
      <c r="BA125" s="15">
        <f t="shared" ref="BA125:BA135" si="239">IF(AZ125="","",-PMT(AZ$2/1200,BD$2,BB$2))</f>
        <v>40261.354173106563</v>
      </c>
      <c r="BB125" s="16">
        <f t="shared" si="29"/>
        <v>24660.752563674374</v>
      </c>
      <c r="BC125" s="15">
        <f t="shared" si="30"/>
        <v>15600.601609432189</v>
      </c>
      <c r="BD125" s="15">
        <f t="shared" si="31"/>
        <v>3465917.4073798913</v>
      </c>
      <c r="BE125" s="27"/>
      <c r="BF125" s="14">
        <f t="shared" si="72"/>
        <v>121</v>
      </c>
      <c r="BG125" s="15">
        <f t="shared" si="73"/>
        <v>2874507.8534435304</v>
      </c>
      <c r="BH125" s="15">
        <f t="shared" ref="BH125:BH135" si="240">IF(BG125="","",-PMT(BG$2/1200,BK$2,BI$2))</f>
        <v>40261.354173106563</v>
      </c>
      <c r="BI125" s="16">
        <f t="shared" si="33"/>
        <v>20361.097295225009</v>
      </c>
      <c r="BJ125" s="15">
        <f t="shared" si="34"/>
        <v>19900.256877881555</v>
      </c>
      <c r="BK125" s="15">
        <f t="shared" si="35"/>
        <v>2854607.5965656489</v>
      </c>
      <c r="BL125" s="27"/>
      <c r="BM125" s="14">
        <f t="shared" si="74"/>
        <v>121</v>
      </c>
      <c r="BN125" s="15">
        <f t="shared" si="75"/>
        <v>2848248.7458896744</v>
      </c>
      <c r="BO125" s="15">
        <f t="shared" ref="BO125:BO129" si="241">IF(BN125="","",-PMT(BN$2/1200,BR$2,BP$2))</f>
        <v>40261.354173106563</v>
      </c>
      <c r="BP125" s="16">
        <f t="shared" si="37"/>
        <v>20175.095283385192</v>
      </c>
      <c r="BQ125" s="15">
        <f t="shared" si="38"/>
        <v>20086.258889721372</v>
      </c>
      <c r="BR125" s="15">
        <f t="shared" si="39"/>
        <v>2828162.4869999532</v>
      </c>
      <c r="BS125" s="27"/>
      <c r="BT125" s="14">
        <f t="shared" si="76"/>
        <v>121</v>
      </c>
      <c r="BU125" s="15">
        <f t="shared" si="77"/>
        <v>2241238.5903438781</v>
      </c>
      <c r="BV125" s="15">
        <f t="shared" ref="BV125:BV129" si="242">IF(BU125="","",-PMT(BU$2/1200,BY$2,BW$2))</f>
        <v>40261.354173106563</v>
      </c>
      <c r="BW125" s="16">
        <f t="shared" si="41"/>
        <v>15875.440014935803</v>
      </c>
      <c r="BX125" s="15">
        <f t="shared" si="42"/>
        <v>24385.914158170759</v>
      </c>
      <c r="BY125" s="15">
        <f t="shared" si="43"/>
        <v>2216852.6761857076</v>
      </c>
      <c r="BZ125" s="27"/>
      <c r="CA125" s="14">
        <f t="shared" si="78"/>
        <v>121</v>
      </c>
      <c r="CB125" s="15">
        <f t="shared" si="79"/>
        <v>2580853.7009889805</v>
      </c>
      <c r="CC125" s="15">
        <f t="shared" ref="CC125:CC135" si="243">IF(CB125="","",-PMT(CB$2/1200,CF$2,CD$2))</f>
        <v>40261.354173106563</v>
      </c>
      <c r="CD125" s="16">
        <f t="shared" si="45"/>
        <v>18281.047048671942</v>
      </c>
      <c r="CE125" s="15">
        <f t="shared" si="46"/>
        <v>21980.307124434621</v>
      </c>
      <c r="CF125" s="15">
        <f t="shared" si="47"/>
        <v>2558873.393864546</v>
      </c>
      <c r="CG125" s="33"/>
      <c r="CH125" s="14">
        <f t="shared" si="80"/>
        <v>121</v>
      </c>
      <c r="CI125" s="15">
        <f t="shared" si="81"/>
        <v>1073179.2374428257</v>
      </c>
      <c r="CJ125" s="15">
        <f t="shared" ref="CJ125:CJ135" si="244">IF(CI125="","",-PMT(CI$2/1200,CM$2,CK$2))</f>
        <v>40261.354173106563</v>
      </c>
      <c r="CK125" s="16">
        <f t="shared" si="169"/>
        <v>7601.6862652200152</v>
      </c>
      <c r="CL125" s="15">
        <f t="shared" si="50"/>
        <v>32659.667907886549</v>
      </c>
      <c r="CM125" s="15">
        <f t="shared" si="51"/>
        <v>1040519.5695349391</v>
      </c>
      <c r="CN125" s="27"/>
      <c r="CO125" s="1" t="str">
        <f t="shared" si="82"/>
        <v/>
      </c>
      <c r="CP125" s="4" t="str">
        <f t="shared" si="83"/>
        <v/>
      </c>
      <c r="CQ125" s="7" t="str">
        <f t="shared" ref="CQ125:CQ135" si="245">IF(CP125="","",-PMT(CP$2/1200,CT$2,CR$2))</f>
        <v/>
      </c>
      <c r="CR125" s="7" t="str">
        <f t="shared" si="170"/>
        <v/>
      </c>
      <c r="CS125" s="4" t="str">
        <f t="shared" si="54"/>
        <v/>
      </c>
      <c r="CT125" s="4" t="str">
        <f t="shared" si="55"/>
        <v/>
      </c>
      <c r="CU125" s="27"/>
      <c r="DB125" s="1"/>
      <c r="DI125" s="1"/>
    </row>
    <row r="126" spans="1:113" ht="15" x14ac:dyDescent="0.25">
      <c r="A126" s="27"/>
      <c r="B126" s="14">
        <f t="shared" si="56"/>
        <v>122</v>
      </c>
      <c r="C126" s="15">
        <f t="shared" si="57"/>
        <v>4077227.2181941378</v>
      </c>
      <c r="D126" s="15">
        <f t="shared" si="0"/>
        <v>40261.354173106563</v>
      </c>
      <c r="E126" s="16">
        <f t="shared" si="1"/>
        <v>28880.359462208475</v>
      </c>
      <c r="F126" s="15">
        <f t="shared" si="2"/>
        <v>11380.994710898089</v>
      </c>
      <c r="G126" s="15">
        <f t="shared" si="3"/>
        <v>4065846.2234832398</v>
      </c>
      <c r="H126" s="29"/>
      <c r="I126" s="1" t="str">
        <f t="shared" si="203"/>
        <v/>
      </c>
      <c r="J126" s="4" t="str">
        <f t="shared" si="204"/>
        <v/>
      </c>
      <c r="K126" s="7" t="str">
        <f t="shared" si="190"/>
        <v/>
      </c>
      <c r="L126" s="7" t="str">
        <f t="shared" si="163"/>
        <v/>
      </c>
      <c r="M126" s="4" t="str">
        <f t="shared" si="191"/>
        <v/>
      </c>
      <c r="N126" s="4" t="str">
        <f t="shared" si="192"/>
        <v/>
      </c>
      <c r="O126" s="29"/>
      <c r="P126" s="14">
        <f t="shared" si="60"/>
        <v>122</v>
      </c>
      <c r="Q126" s="15">
        <f t="shared" si="61"/>
        <v>281342.65737013897</v>
      </c>
      <c r="R126" s="15">
        <f t="shared" si="237"/>
        <v>40261.354173106563</v>
      </c>
      <c r="S126" s="16">
        <f t="shared" si="166"/>
        <v>1992.8438230384843</v>
      </c>
      <c r="T126" s="15">
        <f t="shared" si="10"/>
        <v>38268.510350068078</v>
      </c>
      <c r="U126" s="15">
        <f t="shared" si="11"/>
        <v>243074.1470200709</v>
      </c>
      <c r="V126" s="27"/>
      <c r="W126" s="14">
        <f t="shared" si="62"/>
        <v>122</v>
      </c>
      <c r="X126" s="15">
        <f t="shared" si="63"/>
        <v>418259.04645577515</v>
      </c>
      <c r="Y126" s="15">
        <f t="shared" si="238"/>
        <v>90261.354173106563</v>
      </c>
      <c r="Z126" s="16">
        <f t="shared" si="13"/>
        <v>2962.6682457284073</v>
      </c>
      <c r="AA126" s="15">
        <f t="shared" si="14"/>
        <v>87298.685927378159</v>
      </c>
      <c r="AB126" s="15">
        <f t="shared" si="15"/>
        <v>330960.36052839702</v>
      </c>
      <c r="AC126" s="27"/>
      <c r="AD126" s="1" t="str">
        <f t="shared" si="64"/>
        <v/>
      </c>
      <c r="AE126" s="4" t="str">
        <f t="shared" si="65"/>
        <v/>
      </c>
      <c r="AF126" s="4" t="str">
        <f t="shared" si="221"/>
        <v/>
      </c>
      <c r="AG126" s="7" t="str">
        <f t="shared" si="17"/>
        <v/>
      </c>
      <c r="AH126" s="4" t="str">
        <f t="shared" si="18"/>
        <v/>
      </c>
      <c r="AI126" s="4" t="str">
        <f t="shared" si="19"/>
        <v/>
      </c>
      <c r="AJ126" s="33"/>
      <c r="AK126" s="14">
        <f t="shared" si="66"/>
        <v>122</v>
      </c>
      <c r="AL126" s="15">
        <f t="shared" si="67"/>
        <v>2405239.6656431053</v>
      </c>
      <c r="AM126" s="15">
        <f t="shared" ref="AM126:AM136" si="246">AM125</f>
        <v>65581.503479356834</v>
      </c>
      <c r="AN126" s="16">
        <f t="shared" si="167"/>
        <v>17037.114298305329</v>
      </c>
      <c r="AO126" s="15">
        <f t="shared" si="22"/>
        <v>48544.389181051505</v>
      </c>
      <c r="AP126" s="15">
        <f t="shared" si="23"/>
        <v>2356695.2764620539</v>
      </c>
      <c r="AQ126" s="29"/>
      <c r="AR126" s="14">
        <f t="shared" si="68"/>
        <v>122</v>
      </c>
      <c r="AS126" s="15">
        <f t="shared" si="69"/>
        <v>261888.33177261936</v>
      </c>
      <c r="AT126" s="15">
        <f t="shared" ref="AT126:AT127" si="247">AT125</f>
        <v>104427.58381991091</v>
      </c>
      <c r="AU126" s="16">
        <f t="shared" si="168"/>
        <v>1855.0423500560539</v>
      </c>
      <c r="AV126" s="15">
        <f t="shared" si="26"/>
        <v>102572.54146985486</v>
      </c>
      <c r="AW126" s="15">
        <f t="shared" si="27"/>
        <v>159315.79030276451</v>
      </c>
      <c r="AX126" s="29"/>
      <c r="AY126" s="14">
        <f t="shared" si="70"/>
        <v>122</v>
      </c>
      <c r="AZ126" s="15">
        <f t="shared" si="71"/>
        <v>3465917.4073798913</v>
      </c>
      <c r="BA126" s="15">
        <f t="shared" si="239"/>
        <v>40261.354173106563</v>
      </c>
      <c r="BB126" s="16">
        <f t="shared" si="29"/>
        <v>24550.248302274227</v>
      </c>
      <c r="BC126" s="15">
        <f t="shared" si="30"/>
        <v>15711.105870832336</v>
      </c>
      <c r="BD126" s="15">
        <f t="shared" si="31"/>
        <v>3450206.301509059</v>
      </c>
      <c r="BE126" s="27"/>
      <c r="BF126" s="14">
        <f t="shared" si="72"/>
        <v>122</v>
      </c>
      <c r="BG126" s="15">
        <f t="shared" si="73"/>
        <v>2854607.5965656489</v>
      </c>
      <c r="BH126" s="15">
        <f t="shared" si="240"/>
        <v>40261.354173106563</v>
      </c>
      <c r="BI126" s="16">
        <f t="shared" si="33"/>
        <v>20220.137142340012</v>
      </c>
      <c r="BJ126" s="15">
        <f t="shared" si="34"/>
        <v>20041.217030766551</v>
      </c>
      <c r="BK126" s="15">
        <f t="shared" si="35"/>
        <v>2834566.3795348825</v>
      </c>
      <c r="BL126" s="27"/>
      <c r="BM126" s="14">
        <f t="shared" si="74"/>
        <v>122</v>
      </c>
      <c r="BN126" s="15">
        <f t="shared" si="75"/>
        <v>2828162.4869999532</v>
      </c>
      <c r="BO126" s="15">
        <f t="shared" si="241"/>
        <v>40261.354173106563</v>
      </c>
      <c r="BP126" s="16">
        <f t="shared" si="37"/>
        <v>20032.817616249667</v>
      </c>
      <c r="BQ126" s="15">
        <f t="shared" si="38"/>
        <v>20228.536556856896</v>
      </c>
      <c r="BR126" s="15">
        <f t="shared" si="39"/>
        <v>2807933.9504430965</v>
      </c>
      <c r="BS126" s="27"/>
      <c r="BT126" s="14">
        <f t="shared" si="76"/>
        <v>122</v>
      </c>
      <c r="BU126" s="15">
        <f t="shared" si="77"/>
        <v>2216852.6761857076</v>
      </c>
      <c r="BV126" s="15">
        <f t="shared" si="242"/>
        <v>40261.354173106563</v>
      </c>
      <c r="BW126" s="16">
        <f t="shared" si="41"/>
        <v>15702.706456315427</v>
      </c>
      <c r="BX126" s="15">
        <f t="shared" si="42"/>
        <v>24558.647716791136</v>
      </c>
      <c r="BY126" s="15">
        <f t="shared" si="43"/>
        <v>2192294.0284689162</v>
      </c>
      <c r="BZ126" s="27"/>
      <c r="CA126" s="14">
        <f t="shared" si="78"/>
        <v>122</v>
      </c>
      <c r="CB126" s="15">
        <f t="shared" si="79"/>
        <v>2558873.393864546</v>
      </c>
      <c r="CC126" s="15">
        <f t="shared" si="243"/>
        <v>40261.354173106563</v>
      </c>
      <c r="CD126" s="16">
        <f t="shared" si="45"/>
        <v>18125.353206540531</v>
      </c>
      <c r="CE126" s="15">
        <f t="shared" si="46"/>
        <v>22136.000966566033</v>
      </c>
      <c r="CF126" s="15">
        <f t="shared" si="47"/>
        <v>2536737.3928979798</v>
      </c>
      <c r="CG126" s="33"/>
      <c r="CH126" s="14">
        <f t="shared" si="80"/>
        <v>122</v>
      </c>
      <c r="CI126" s="15">
        <f t="shared" si="81"/>
        <v>1040519.5695349391</v>
      </c>
      <c r="CJ126" s="15">
        <f t="shared" si="244"/>
        <v>40261.354173106563</v>
      </c>
      <c r="CK126" s="16">
        <f t="shared" si="169"/>
        <v>7370.3469508724866</v>
      </c>
      <c r="CL126" s="15">
        <f t="shared" si="50"/>
        <v>32891.007222234075</v>
      </c>
      <c r="CM126" s="15">
        <f t="shared" si="51"/>
        <v>1007628.5623127051</v>
      </c>
      <c r="CN126" s="27"/>
      <c r="CO126" s="1" t="str">
        <f t="shared" si="82"/>
        <v/>
      </c>
      <c r="CP126" s="4" t="str">
        <f t="shared" si="83"/>
        <v/>
      </c>
      <c r="CQ126" s="7" t="str">
        <f t="shared" si="245"/>
        <v/>
      </c>
      <c r="CR126" s="7" t="str">
        <f t="shared" si="170"/>
        <v/>
      </c>
      <c r="CS126" s="4" t="str">
        <f t="shared" si="54"/>
        <v/>
      </c>
      <c r="CT126" s="4" t="str">
        <f t="shared" si="55"/>
        <v/>
      </c>
      <c r="CU126" s="27"/>
      <c r="DB126" s="1"/>
      <c r="DI126" s="1"/>
    </row>
    <row r="127" spans="1:113" ht="15" x14ac:dyDescent="0.25">
      <c r="A127" s="27"/>
      <c r="B127" s="14">
        <f t="shared" si="56"/>
        <v>123</v>
      </c>
      <c r="C127" s="15">
        <f t="shared" si="57"/>
        <v>4065846.2234832398</v>
      </c>
      <c r="D127" s="15">
        <f t="shared" si="0"/>
        <v>40261.354173106563</v>
      </c>
      <c r="E127" s="16">
        <f t="shared" si="1"/>
        <v>28799.744083006284</v>
      </c>
      <c r="F127" s="15">
        <f t="shared" si="2"/>
        <v>11461.610090100279</v>
      </c>
      <c r="G127" s="15">
        <f t="shared" si="3"/>
        <v>4054384.6133931396</v>
      </c>
      <c r="H127" s="29"/>
      <c r="I127" s="1" t="str">
        <f t="shared" si="203"/>
        <v/>
      </c>
      <c r="J127" s="4" t="str">
        <f t="shared" si="204"/>
        <v/>
      </c>
      <c r="K127" s="7" t="str">
        <f t="shared" si="190"/>
        <v/>
      </c>
      <c r="L127" s="7" t="str">
        <f t="shared" si="163"/>
        <v/>
      </c>
      <c r="M127" s="4" t="str">
        <f t="shared" si="191"/>
        <v/>
      </c>
      <c r="N127" s="4" t="str">
        <f t="shared" si="192"/>
        <v/>
      </c>
      <c r="O127" s="29"/>
      <c r="P127" s="14">
        <f t="shared" si="60"/>
        <v>123</v>
      </c>
      <c r="Q127" s="15">
        <f t="shared" si="61"/>
        <v>243074.1470200709</v>
      </c>
      <c r="R127" s="15">
        <f t="shared" si="237"/>
        <v>40261.354173106563</v>
      </c>
      <c r="S127" s="16">
        <f t="shared" si="166"/>
        <v>1721.7752080588355</v>
      </c>
      <c r="T127" s="15">
        <f t="shared" si="10"/>
        <v>38539.578965047731</v>
      </c>
      <c r="U127" s="15">
        <f t="shared" si="11"/>
        <v>204534.56805502318</v>
      </c>
      <c r="V127" s="27"/>
      <c r="W127" s="14">
        <f t="shared" si="62"/>
        <v>123</v>
      </c>
      <c r="X127" s="15">
        <f t="shared" si="63"/>
        <v>330960.36052839702</v>
      </c>
      <c r="Y127" s="15">
        <f t="shared" si="238"/>
        <v>90261.354173106563</v>
      </c>
      <c r="Z127" s="16">
        <f t="shared" si="13"/>
        <v>2344.3025537428125</v>
      </c>
      <c r="AA127" s="15">
        <f t="shared" si="14"/>
        <v>87917.051619363745</v>
      </c>
      <c r="AB127" s="15">
        <f t="shared" si="15"/>
        <v>243043.30890903328</v>
      </c>
      <c r="AC127" s="27"/>
      <c r="AD127" s="1" t="str">
        <f t="shared" si="64"/>
        <v/>
      </c>
      <c r="AE127" s="4" t="str">
        <f t="shared" si="65"/>
        <v/>
      </c>
      <c r="AF127" s="4" t="str">
        <f t="shared" si="221"/>
        <v/>
      </c>
      <c r="AG127" s="7" t="str">
        <f t="shared" si="17"/>
        <v/>
      </c>
      <c r="AH127" s="4" t="str">
        <f t="shared" si="18"/>
        <v/>
      </c>
      <c r="AI127" s="4" t="str">
        <f t="shared" si="19"/>
        <v/>
      </c>
      <c r="AJ127" s="33"/>
      <c r="AK127" s="14">
        <f t="shared" si="66"/>
        <v>123</v>
      </c>
      <c r="AL127" s="15">
        <f t="shared" si="67"/>
        <v>2356695.2764620539</v>
      </c>
      <c r="AM127" s="15">
        <f t="shared" si="246"/>
        <v>65581.503479356834</v>
      </c>
      <c r="AN127" s="16">
        <f t="shared" si="167"/>
        <v>16693.258208272884</v>
      </c>
      <c r="AO127" s="15">
        <f t="shared" si="22"/>
        <v>48888.24527108395</v>
      </c>
      <c r="AP127" s="15">
        <f t="shared" si="23"/>
        <v>2307807.03119097</v>
      </c>
      <c r="AQ127" s="29"/>
      <c r="AR127" s="14">
        <f t="shared" si="68"/>
        <v>123</v>
      </c>
      <c r="AS127" s="15">
        <f t="shared" si="69"/>
        <v>159315.79030276451</v>
      </c>
      <c r="AT127" s="15">
        <f t="shared" si="247"/>
        <v>104427.58381991091</v>
      </c>
      <c r="AU127" s="16">
        <f t="shared" si="168"/>
        <v>1128.4868479779152</v>
      </c>
      <c r="AV127" s="15">
        <f t="shared" si="26"/>
        <v>103299.096971933</v>
      </c>
      <c r="AW127" s="15">
        <f t="shared" si="27"/>
        <v>56016.693330831506</v>
      </c>
      <c r="AX127" s="29"/>
      <c r="AY127" s="14">
        <f t="shared" si="70"/>
        <v>123</v>
      </c>
      <c r="AZ127" s="15">
        <f t="shared" si="71"/>
        <v>3450206.301509059</v>
      </c>
      <c r="BA127" s="15">
        <f t="shared" si="239"/>
        <v>40261.354173106563</v>
      </c>
      <c r="BB127" s="16">
        <f t="shared" si="29"/>
        <v>24438.961302355834</v>
      </c>
      <c r="BC127" s="15">
        <f t="shared" si="30"/>
        <v>15822.392870750729</v>
      </c>
      <c r="BD127" s="15">
        <f t="shared" si="31"/>
        <v>3434383.9086383083</v>
      </c>
      <c r="BE127" s="27"/>
      <c r="BF127" s="14">
        <f t="shared" si="72"/>
        <v>123</v>
      </c>
      <c r="BG127" s="15">
        <f t="shared" si="73"/>
        <v>2834566.3795348825</v>
      </c>
      <c r="BH127" s="15">
        <f t="shared" si="240"/>
        <v>40261.354173106563</v>
      </c>
      <c r="BI127" s="16">
        <f t="shared" si="33"/>
        <v>20078.17852170542</v>
      </c>
      <c r="BJ127" s="15">
        <f t="shared" si="34"/>
        <v>20183.175651401143</v>
      </c>
      <c r="BK127" s="15">
        <f t="shared" si="35"/>
        <v>2814383.2038834812</v>
      </c>
      <c r="BL127" s="27"/>
      <c r="BM127" s="14">
        <f t="shared" si="74"/>
        <v>123</v>
      </c>
      <c r="BN127" s="15">
        <f t="shared" si="75"/>
        <v>2807933.9504430965</v>
      </c>
      <c r="BO127" s="15">
        <f t="shared" si="241"/>
        <v>40261.354173106563</v>
      </c>
      <c r="BP127" s="16">
        <f t="shared" si="37"/>
        <v>19889.532148971932</v>
      </c>
      <c r="BQ127" s="15">
        <f t="shared" si="38"/>
        <v>20371.822024134632</v>
      </c>
      <c r="BR127" s="15">
        <f t="shared" si="39"/>
        <v>2787562.128418962</v>
      </c>
      <c r="BS127" s="27"/>
      <c r="BT127" s="14">
        <f t="shared" si="76"/>
        <v>123</v>
      </c>
      <c r="BU127" s="15">
        <f t="shared" si="77"/>
        <v>2192294.0284689162</v>
      </c>
      <c r="BV127" s="15">
        <f t="shared" si="242"/>
        <v>40261.354173106563</v>
      </c>
      <c r="BW127" s="16">
        <f t="shared" si="41"/>
        <v>15528.749368321489</v>
      </c>
      <c r="BX127" s="15">
        <f t="shared" si="42"/>
        <v>24732.604804785075</v>
      </c>
      <c r="BY127" s="15">
        <f t="shared" si="43"/>
        <v>2167561.4236641312</v>
      </c>
      <c r="BZ127" s="27"/>
      <c r="CA127" s="14">
        <f t="shared" si="78"/>
        <v>123</v>
      </c>
      <c r="CB127" s="15">
        <f t="shared" si="79"/>
        <v>2536737.3928979798</v>
      </c>
      <c r="CC127" s="15">
        <f t="shared" si="243"/>
        <v>40261.354173106563</v>
      </c>
      <c r="CD127" s="16">
        <f t="shared" si="45"/>
        <v>17968.556533027357</v>
      </c>
      <c r="CE127" s="15">
        <f t="shared" si="46"/>
        <v>22292.797640079207</v>
      </c>
      <c r="CF127" s="15">
        <f t="shared" si="47"/>
        <v>2514444.5952579007</v>
      </c>
      <c r="CG127" s="33"/>
      <c r="CH127" s="14">
        <f t="shared" si="80"/>
        <v>123</v>
      </c>
      <c r="CI127" s="15">
        <f t="shared" si="81"/>
        <v>1007628.5623127051</v>
      </c>
      <c r="CJ127" s="15">
        <f t="shared" si="244"/>
        <v>40261.354173106563</v>
      </c>
      <c r="CK127" s="16">
        <f t="shared" si="169"/>
        <v>7137.3689830483281</v>
      </c>
      <c r="CL127" s="15">
        <f t="shared" si="50"/>
        <v>33123.985190058236</v>
      </c>
      <c r="CM127" s="15">
        <f t="shared" si="51"/>
        <v>974504.57712264685</v>
      </c>
      <c r="CN127" s="27"/>
      <c r="CO127" s="1" t="str">
        <f t="shared" si="82"/>
        <v/>
      </c>
      <c r="CP127" s="4" t="str">
        <f t="shared" si="83"/>
        <v/>
      </c>
      <c r="CQ127" s="7" t="str">
        <f t="shared" si="245"/>
        <v/>
      </c>
      <c r="CR127" s="7" t="str">
        <f t="shared" si="170"/>
        <v/>
      </c>
      <c r="CS127" s="4" t="str">
        <f t="shared" si="54"/>
        <v/>
      </c>
      <c r="CT127" s="4" t="str">
        <f t="shared" si="55"/>
        <v/>
      </c>
      <c r="CU127" s="27"/>
      <c r="DB127" s="1"/>
      <c r="DI127" s="1"/>
    </row>
    <row r="128" spans="1:113" ht="15" x14ac:dyDescent="0.25">
      <c r="A128" s="27"/>
      <c r="B128" s="14">
        <f t="shared" si="56"/>
        <v>124</v>
      </c>
      <c r="C128" s="15">
        <f t="shared" si="57"/>
        <v>4054384.6133931396</v>
      </c>
      <c r="D128" s="15">
        <f t="shared" si="0"/>
        <v>40261.354173106563</v>
      </c>
      <c r="E128" s="16">
        <f t="shared" si="1"/>
        <v>28718.557678201403</v>
      </c>
      <c r="F128" s="15">
        <f t="shared" si="2"/>
        <v>11542.79649490516</v>
      </c>
      <c r="G128" s="15">
        <f t="shared" si="3"/>
        <v>4042841.8168982342</v>
      </c>
      <c r="H128" s="29"/>
      <c r="I128" s="1" t="str">
        <f t="shared" si="203"/>
        <v/>
      </c>
      <c r="J128" s="4" t="str">
        <f t="shared" si="204"/>
        <v/>
      </c>
      <c r="K128" s="7" t="str">
        <f t="shared" si="190"/>
        <v/>
      </c>
      <c r="L128" s="7" t="str">
        <f t="shared" si="163"/>
        <v/>
      </c>
      <c r="M128" s="4" t="str">
        <f t="shared" si="191"/>
        <v/>
      </c>
      <c r="N128" s="4" t="str">
        <f t="shared" si="192"/>
        <v/>
      </c>
      <c r="O128" s="29"/>
      <c r="P128" s="14">
        <f t="shared" si="60"/>
        <v>124</v>
      </c>
      <c r="Q128" s="15">
        <f t="shared" si="61"/>
        <v>204534.56805502318</v>
      </c>
      <c r="R128" s="15">
        <f t="shared" si="237"/>
        <v>40261.354173106563</v>
      </c>
      <c r="S128" s="16">
        <f t="shared" si="166"/>
        <v>1448.7865237230808</v>
      </c>
      <c r="T128" s="15">
        <f t="shared" si="10"/>
        <v>38812.567649383484</v>
      </c>
      <c r="U128" s="15">
        <f t="shared" si="11"/>
        <v>165722.0004056397</v>
      </c>
      <c r="V128" s="27"/>
      <c r="W128" s="14">
        <f t="shared" si="62"/>
        <v>124</v>
      </c>
      <c r="X128" s="15">
        <f t="shared" si="63"/>
        <v>243043.30890903328</v>
      </c>
      <c r="Y128" s="15">
        <f t="shared" si="238"/>
        <v>90261.354173106563</v>
      </c>
      <c r="Z128" s="16">
        <f t="shared" si="13"/>
        <v>1721.5567714389858</v>
      </c>
      <c r="AA128" s="15">
        <f t="shared" si="14"/>
        <v>88539.797401667573</v>
      </c>
      <c r="AB128" s="15">
        <f t="shared" si="15"/>
        <v>154503.51150736571</v>
      </c>
      <c r="AC128" s="27"/>
      <c r="AD128" s="1" t="str">
        <f t="shared" si="64"/>
        <v/>
      </c>
      <c r="AE128" s="4" t="str">
        <f t="shared" si="65"/>
        <v/>
      </c>
      <c r="AF128" s="4" t="str">
        <f t="shared" si="221"/>
        <v/>
      </c>
      <c r="AG128" s="7" t="str">
        <f t="shared" si="17"/>
        <v/>
      </c>
      <c r="AH128" s="4" t="str">
        <f t="shared" si="18"/>
        <v/>
      </c>
      <c r="AI128" s="4" t="str">
        <f t="shared" si="19"/>
        <v/>
      </c>
      <c r="AJ128" s="33"/>
      <c r="AK128" s="14">
        <f t="shared" si="66"/>
        <v>124</v>
      </c>
      <c r="AL128" s="15">
        <f t="shared" si="67"/>
        <v>2307807.03119097</v>
      </c>
      <c r="AM128" s="15">
        <f t="shared" si="246"/>
        <v>65581.503479356834</v>
      </c>
      <c r="AN128" s="16">
        <f t="shared" si="167"/>
        <v>16346.966470936037</v>
      </c>
      <c r="AO128" s="15">
        <f t="shared" si="22"/>
        <v>49234.537008420797</v>
      </c>
      <c r="AP128" s="15">
        <f t="shared" si="23"/>
        <v>2258572.4941825494</v>
      </c>
      <c r="AQ128" s="29"/>
      <c r="AR128" s="14">
        <f t="shared" si="68"/>
        <v>124</v>
      </c>
      <c r="AS128" s="15">
        <f t="shared" si="69"/>
        <v>56016.693330831506</v>
      </c>
      <c r="AT128" s="15">
        <f>AT127-48014</f>
        <v>56413.583819910913</v>
      </c>
      <c r="AU128" s="16">
        <f t="shared" si="168"/>
        <v>396.78491109338984</v>
      </c>
      <c r="AV128" s="15">
        <f t="shared" si="26"/>
        <v>56016.798908817524</v>
      </c>
      <c r="AW128" s="15">
        <f t="shared" si="27"/>
        <v>-0.1055779860180337</v>
      </c>
      <c r="AX128" s="29"/>
      <c r="AY128" s="14">
        <f t="shared" si="70"/>
        <v>124</v>
      </c>
      <c r="AZ128" s="15">
        <f t="shared" si="71"/>
        <v>3434383.9086383083</v>
      </c>
      <c r="BA128" s="15">
        <f t="shared" si="239"/>
        <v>40261.354173106563</v>
      </c>
      <c r="BB128" s="16">
        <f t="shared" si="29"/>
        <v>24326.886019521349</v>
      </c>
      <c r="BC128" s="15">
        <f t="shared" si="30"/>
        <v>15934.468153585214</v>
      </c>
      <c r="BD128" s="15">
        <f t="shared" si="31"/>
        <v>3418449.4404847231</v>
      </c>
      <c r="BE128" s="27"/>
      <c r="BF128" s="14">
        <f t="shared" si="72"/>
        <v>124</v>
      </c>
      <c r="BG128" s="15">
        <f t="shared" si="73"/>
        <v>2814383.2038834812</v>
      </c>
      <c r="BH128" s="15">
        <f t="shared" si="240"/>
        <v>40261.354173106563</v>
      </c>
      <c r="BI128" s="16">
        <f t="shared" si="33"/>
        <v>19935.214360841328</v>
      </c>
      <c r="BJ128" s="15">
        <f t="shared" si="34"/>
        <v>20326.139812265235</v>
      </c>
      <c r="BK128" s="15">
        <f t="shared" si="35"/>
        <v>2794057.0640712162</v>
      </c>
      <c r="BL128" s="27"/>
      <c r="BM128" s="14">
        <f t="shared" si="74"/>
        <v>124</v>
      </c>
      <c r="BN128" s="15">
        <f t="shared" si="75"/>
        <v>2787562.128418962</v>
      </c>
      <c r="BO128" s="15">
        <f t="shared" si="241"/>
        <v>40261.354173106563</v>
      </c>
      <c r="BP128" s="16">
        <f t="shared" si="37"/>
        <v>19745.231742967648</v>
      </c>
      <c r="BQ128" s="15">
        <f t="shared" si="38"/>
        <v>20516.122430138916</v>
      </c>
      <c r="BR128" s="15">
        <f t="shared" si="39"/>
        <v>2767046.0059888232</v>
      </c>
      <c r="BS128" s="27"/>
      <c r="BT128" s="14">
        <f t="shared" si="76"/>
        <v>124</v>
      </c>
      <c r="BU128" s="15">
        <f t="shared" si="77"/>
        <v>2167561.4236641312</v>
      </c>
      <c r="BV128" s="15">
        <f t="shared" si="242"/>
        <v>40261.354173106563</v>
      </c>
      <c r="BW128" s="16">
        <f t="shared" si="41"/>
        <v>15353.560084287596</v>
      </c>
      <c r="BX128" s="15">
        <f t="shared" si="42"/>
        <v>24907.79408881897</v>
      </c>
      <c r="BY128" s="15">
        <f t="shared" si="43"/>
        <v>2142653.6295753121</v>
      </c>
      <c r="BZ128" s="27"/>
      <c r="CA128" s="14">
        <f t="shared" si="78"/>
        <v>124</v>
      </c>
      <c r="CB128" s="15">
        <f t="shared" si="79"/>
        <v>2514444.5952579007</v>
      </c>
      <c r="CC128" s="15">
        <f t="shared" si="243"/>
        <v>40261.354173106563</v>
      </c>
      <c r="CD128" s="16">
        <f t="shared" si="45"/>
        <v>17810.649216410129</v>
      </c>
      <c r="CE128" s="15">
        <f t="shared" si="46"/>
        <v>22450.704956696434</v>
      </c>
      <c r="CF128" s="15">
        <f t="shared" si="47"/>
        <v>2491993.8903012043</v>
      </c>
      <c r="CG128" s="33"/>
      <c r="CH128" s="14">
        <f t="shared" si="80"/>
        <v>124</v>
      </c>
      <c r="CI128" s="15">
        <f t="shared" si="81"/>
        <v>974504.57712264685</v>
      </c>
      <c r="CJ128" s="15">
        <f t="shared" si="244"/>
        <v>40261.354173106563</v>
      </c>
      <c r="CK128" s="16">
        <f t="shared" si="169"/>
        <v>6902.7407546187487</v>
      </c>
      <c r="CL128" s="15">
        <f t="shared" si="50"/>
        <v>33358.613418487817</v>
      </c>
      <c r="CM128" s="15">
        <f t="shared" si="51"/>
        <v>941145.96370415902</v>
      </c>
      <c r="CN128" s="27"/>
      <c r="CO128" s="1" t="str">
        <f t="shared" si="82"/>
        <v/>
      </c>
      <c r="CP128" s="4" t="str">
        <f t="shared" si="83"/>
        <v/>
      </c>
      <c r="CQ128" s="7" t="str">
        <f t="shared" si="245"/>
        <v/>
      </c>
      <c r="CR128" s="7" t="str">
        <f t="shared" si="170"/>
        <v/>
      </c>
      <c r="CS128" s="4" t="str">
        <f t="shared" si="54"/>
        <v/>
      </c>
      <c r="CT128" s="4" t="str">
        <f t="shared" si="55"/>
        <v/>
      </c>
      <c r="CU128" s="27"/>
      <c r="DB128" s="1"/>
      <c r="DI128" s="1"/>
    </row>
    <row r="129" spans="1:113" ht="15" x14ac:dyDescent="0.25">
      <c r="A129" s="27"/>
      <c r="B129" s="14">
        <f t="shared" si="56"/>
        <v>125</v>
      </c>
      <c r="C129" s="15">
        <f t="shared" si="57"/>
        <v>4042841.8168982342</v>
      </c>
      <c r="D129" s="15">
        <f t="shared" si="0"/>
        <v>40261.354173106563</v>
      </c>
      <c r="E129" s="16">
        <f t="shared" si="1"/>
        <v>28636.796203029156</v>
      </c>
      <c r="F129" s="15">
        <f t="shared" si="2"/>
        <v>11624.557970077407</v>
      </c>
      <c r="G129" s="15">
        <f t="shared" si="3"/>
        <v>4031217.2589281569</v>
      </c>
      <c r="H129" s="29"/>
      <c r="I129" s="1" t="str">
        <f t="shared" si="203"/>
        <v/>
      </c>
      <c r="J129" s="4" t="str">
        <f t="shared" si="204"/>
        <v/>
      </c>
      <c r="K129" s="7" t="str">
        <f t="shared" si="190"/>
        <v/>
      </c>
      <c r="L129" s="7" t="str">
        <f t="shared" si="163"/>
        <v/>
      </c>
      <c r="M129" s="4" t="str">
        <f t="shared" si="191"/>
        <v/>
      </c>
      <c r="N129" s="4" t="str">
        <f t="shared" si="192"/>
        <v/>
      </c>
      <c r="O129" s="29"/>
      <c r="P129" s="14">
        <f t="shared" si="60"/>
        <v>125</v>
      </c>
      <c r="Q129" s="15">
        <f t="shared" si="61"/>
        <v>165722.0004056397</v>
      </c>
      <c r="R129" s="15">
        <f t="shared" si="237"/>
        <v>40261.354173106563</v>
      </c>
      <c r="S129" s="16">
        <f t="shared" si="166"/>
        <v>1173.8641695399479</v>
      </c>
      <c r="T129" s="15">
        <f t="shared" si="10"/>
        <v>39087.490003566614</v>
      </c>
      <c r="U129" s="15">
        <f t="shared" si="11"/>
        <v>126634.51040207309</v>
      </c>
      <c r="V129" s="27"/>
      <c r="W129" s="14">
        <f t="shared" si="62"/>
        <v>125</v>
      </c>
      <c r="X129" s="15">
        <f t="shared" si="63"/>
        <v>154503.51150736571</v>
      </c>
      <c r="Y129" s="15">
        <f t="shared" si="238"/>
        <v>90261.354173106563</v>
      </c>
      <c r="Z129" s="16">
        <f t="shared" si="13"/>
        <v>1094.3998731771737</v>
      </c>
      <c r="AA129" s="15">
        <f t="shared" si="14"/>
        <v>89166.954299929392</v>
      </c>
      <c r="AB129" s="15">
        <f t="shared" si="15"/>
        <v>65336.557207436315</v>
      </c>
      <c r="AC129" s="27"/>
      <c r="AD129" s="1" t="str">
        <f t="shared" si="64"/>
        <v/>
      </c>
      <c r="AE129" s="4" t="str">
        <f t="shared" si="65"/>
        <v/>
      </c>
      <c r="AF129" s="4" t="str">
        <f t="shared" si="221"/>
        <v/>
      </c>
      <c r="AG129" s="7" t="str">
        <f t="shared" si="17"/>
        <v/>
      </c>
      <c r="AH129" s="4" t="str">
        <f t="shared" si="18"/>
        <v/>
      </c>
      <c r="AI129" s="4" t="str">
        <f t="shared" si="19"/>
        <v/>
      </c>
      <c r="AJ129" s="33"/>
      <c r="AK129" s="14">
        <f t="shared" si="66"/>
        <v>125</v>
      </c>
      <c r="AL129" s="15">
        <f t="shared" si="67"/>
        <v>2258572.4941825494</v>
      </c>
      <c r="AM129" s="15">
        <f t="shared" si="246"/>
        <v>65581.503479356834</v>
      </c>
      <c r="AN129" s="16">
        <f t="shared" si="167"/>
        <v>15998.221833793059</v>
      </c>
      <c r="AO129" s="15">
        <f t="shared" si="22"/>
        <v>49583.281645563773</v>
      </c>
      <c r="AP129" s="15">
        <f t="shared" si="23"/>
        <v>2208989.2125369855</v>
      </c>
      <c r="AQ129" s="29"/>
      <c r="AR129" s="1" t="str">
        <f t="shared" si="68"/>
        <v/>
      </c>
      <c r="AS129" s="4" t="str">
        <f t="shared" si="69"/>
        <v/>
      </c>
      <c r="AT129" s="7" t="str">
        <f t="shared" ref="AT129:AT160" si="248">IF(AS129="","",-PMT(AS$2/1200,AW$2,AU$2))</f>
        <v/>
      </c>
      <c r="AU129" s="7" t="str">
        <f t="shared" si="168"/>
        <v/>
      </c>
      <c r="AV129" s="4" t="str">
        <f t="shared" si="26"/>
        <v/>
      </c>
      <c r="AW129" s="4" t="str">
        <f t="shared" si="27"/>
        <v/>
      </c>
      <c r="AX129" s="29"/>
      <c r="AY129" s="14">
        <f t="shared" si="70"/>
        <v>125</v>
      </c>
      <c r="AZ129" s="15">
        <f t="shared" si="71"/>
        <v>3418449.4404847231</v>
      </c>
      <c r="BA129" s="15">
        <f t="shared" si="239"/>
        <v>40261.354173106563</v>
      </c>
      <c r="BB129" s="16">
        <f t="shared" si="29"/>
        <v>24214.016870100124</v>
      </c>
      <c r="BC129" s="15">
        <f t="shared" si="30"/>
        <v>16047.337303006439</v>
      </c>
      <c r="BD129" s="15">
        <f t="shared" si="31"/>
        <v>3402402.1031817165</v>
      </c>
      <c r="BE129" s="27"/>
      <c r="BF129" s="14">
        <f t="shared" si="72"/>
        <v>125</v>
      </c>
      <c r="BG129" s="15">
        <f t="shared" si="73"/>
        <v>2794057.0640712162</v>
      </c>
      <c r="BH129" s="15">
        <f t="shared" si="240"/>
        <v>40261.354173106563</v>
      </c>
      <c r="BI129" s="16">
        <f t="shared" si="33"/>
        <v>19791.237537171113</v>
      </c>
      <c r="BJ129" s="15">
        <f t="shared" si="34"/>
        <v>20470.11663593545</v>
      </c>
      <c r="BK129" s="15">
        <f t="shared" si="35"/>
        <v>2773586.9474352808</v>
      </c>
      <c r="BL129" s="27"/>
      <c r="BM129" s="14">
        <f t="shared" si="74"/>
        <v>125</v>
      </c>
      <c r="BN129" s="15">
        <f t="shared" si="75"/>
        <v>2767046.0059888232</v>
      </c>
      <c r="BO129" s="15">
        <f t="shared" si="241"/>
        <v>40261.354173106563</v>
      </c>
      <c r="BP129" s="16">
        <f t="shared" si="37"/>
        <v>19599.909209087498</v>
      </c>
      <c r="BQ129" s="15">
        <f t="shared" si="38"/>
        <v>20661.444964019065</v>
      </c>
      <c r="BR129" s="15">
        <f t="shared" si="39"/>
        <v>2746384.5610248041</v>
      </c>
      <c r="BS129" s="27"/>
      <c r="BT129" s="14">
        <f t="shared" si="76"/>
        <v>125</v>
      </c>
      <c r="BU129" s="15">
        <f t="shared" si="77"/>
        <v>2142653.6295753121</v>
      </c>
      <c r="BV129" s="15">
        <f t="shared" si="242"/>
        <v>40261.354173106563</v>
      </c>
      <c r="BW129" s="16">
        <f t="shared" si="41"/>
        <v>15177.12987615846</v>
      </c>
      <c r="BX129" s="15">
        <f t="shared" si="42"/>
        <v>25084.224296948101</v>
      </c>
      <c r="BY129" s="15">
        <f t="shared" si="43"/>
        <v>2117569.4052783642</v>
      </c>
      <c r="BZ129" s="27"/>
      <c r="CA129" s="14">
        <f t="shared" si="78"/>
        <v>125</v>
      </c>
      <c r="CB129" s="15">
        <f t="shared" si="79"/>
        <v>2491993.8903012043</v>
      </c>
      <c r="CC129" s="15">
        <f t="shared" si="243"/>
        <v>40261.354173106563</v>
      </c>
      <c r="CD129" s="16">
        <f t="shared" si="45"/>
        <v>17651.623389633532</v>
      </c>
      <c r="CE129" s="15">
        <f t="shared" si="46"/>
        <v>22609.730783473031</v>
      </c>
      <c r="CF129" s="15">
        <f t="shared" si="47"/>
        <v>2469384.1595177311</v>
      </c>
      <c r="CG129" s="33"/>
      <c r="CH129" s="14">
        <f t="shared" si="80"/>
        <v>125</v>
      </c>
      <c r="CI129" s="15">
        <f t="shared" si="81"/>
        <v>941145.96370415902</v>
      </c>
      <c r="CJ129" s="15">
        <f t="shared" si="244"/>
        <v>40261.354173106563</v>
      </c>
      <c r="CK129" s="16">
        <f t="shared" si="169"/>
        <v>6666.450576237793</v>
      </c>
      <c r="CL129" s="15">
        <f t="shared" si="50"/>
        <v>33594.903596868768</v>
      </c>
      <c r="CM129" s="15">
        <f t="shared" si="51"/>
        <v>907551.06010729028</v>
      </c>
      <c r="CN129" s="27"/>
      <c r="CO129" s="1" t="str">
        <f t="shared" si="82"/>
        <v/>
      </c>
      <c r="CP129" s="4" t="str">
        <f t="shared" si="83"/>
        <v/>
      </c>
      <c r="CQ129" s="7" t="str">
        <f t="shared" si="245"/>
        <v/>
      </c>
      <c r="CR129" s="7" t="str">
        <f t="shared" si="170"/>
        <v/>
      </c>
      <c r="CS129" s="4" t="str">
        <f t="shared" si="54"/>
        <v/>
      </c>
      <c r="CT129" s="4" t="str">
        <f t="shared" si="55"/>
        <v/>
      </c>
      <c r="CU129" s="27"/>
      <c r="DB129" s="1"/>
      <c r="DI129" s="1"/>
    </row>
    <row r="130" spans="1:113" ht="15" x14ac:dyDescent="0.25">
      <c r="A130" s="27"/>
      <c r="B130" s="14">
        <f t="shared" si="56"/>
        <v>126</v>
      </c>
      <c r="C130" s="15">
        <f t="shared" si="57"/>
        <v>4031217.2589281569</v>
      </c>
      <c r="D130" s="15">
        <f t="shared" si="0"/>
        <v>40261.354173106563</v>
      </c>
      <c r="E130" s="16">
        <f t="shared" si="1"/>
        <v>28554.455584074443</v>
      </c>
      <c r="F130" s="15">
        <f t="shared" si="2"/>
        <v>11706.89858903212</v>
      </c>
      <c r="G130" s="15">
        <f t="shared" si="3"/>
        <v>4019510.3603391247</v>
      </c>
      <c r="H130" s="29"/>
      <c r="I130" s="1" t="str">
        <f t="shared" si="203"/>
        <v/>
      </c>
      <c r="J130" s="4" t="str">
        <f t="shared" si="204"/>
        <v/>
      </c>
      <c r="K130" s="7" t="str">
        <f t="shared" si="190"/>
        <v/>
      </c>
      <c r="L130" s="7" t="str">
        <f t="shared" si="163"/>
        <v/>
      </c>
      <c r="M130" s="4" t="str">
        <f t="shared" si="191"/>
        <v/>
      </c>
      <c r="N130" s="4" t="str">
        <f t="shared" si="192"/>
        <v/>
      </c>
      <c r="O130" s="29"/>
      <c r="P130" s="14">
        <f t="shared" si="60"/>
        <v>126</v>
      </c>
      <c r="Q130" s="15">
        <f t="shared" si="61"/>
        <v>126634.51040207309</v>
      </c>
      <c r="R130" s="15">
        <f t="shared" si="237"/>
        <v>40261.354173106563</v>
      </c>
      <c r="S130" s="16">
        <f t="shared" si="166"/>
        <v>896.99444868135106</v>
      </c>
      <c r="T130" s="15">
        <f t="shared" si="10"/>
        <v>39364.359724425216</v>
      </c>
      <c r="U130" s="15">
        <f t="shared" si="11"/>
        <v>87270.150677647878</v>
      </c>
      <c r="V130" s="27"/>
      <c r="W130" s="14">
        <f t="shared" si="62"/>
        <v>126</v>
      </c>
      <c r="X130" s="15">
        <f t="shared" si="63"/>
        <v>65336.557207436315</v>
      </c>
      <c r="Y130" s="15">
        <f>IF(X130="","",-PMT(X$2/1200,AB$2,Z$2))+50000-24462</f>
        <v>65799.354173106563</v>
      </c>
      <c r="Z130" s="16">
        <f t="shared" si="13"/>
        <v>462.80061355267389</v>
      </c>
      <c r="AA130" s="15">
        <f t="shared" si="14"/>
        <v>65336.553559553889</v>
      </c>
      <c r="AB130" s="15">
        <f t="shared" si="15"/>
        <v>3.6478824258665554E-3</v>
      </c>
      <c r="AC130" s="27"/>
      <c r="AD130" s="1" t="str">
        <f t="shared" si="64"/>
        <v/>
      </c>
      <c r="AE130" s="4" t="str">
        <f t="shared" si="65"/>
        <v/>
      </c>
      <c r="AF130" s="4" t="str">
        <f t="shared" si="221"/>
        <v/>
      </c>
      <c r="AG130" s="7" t="str">
        <f t="shared" si="17"/>
        <v/>
      </c>
      <c r="AH130" s="4" t="str">
        <f t="shared" si="18"/>
        <v/>
      </c>
      <c r="AI130" s="4" t="str">
        <f t="shared" si="19"/>
        <v/>
      </c>
      <c r="AJ130" s="33"/>
      <c r="AK130" s="14">
        <f t="shared" si="66"/>
        <v>126</v>
      </c>
      <c r="AL130" s="15">
        <f t="shared" si="67"/>
        <v>2208989.2125369855</v>
      </c>
      <c r="AM130" s="15">
        <f t="shared" si="246"/>
        <v>65581.503479356834</v>
      </c>
      <c r="AN130" s="16">
        <f t="shared" si="167"/>
        <v>15647.006922136979</v>
      </c>
      <c r="AO130" s="15">
        <f t="shared" si="22"/>
        <v>49934.496557219856</v>
      </c>
      <c r="AP130" s="15">
        <f t="shared" si="23"/>
        <v>2159054.7159797656</v>
      </c>
      <c r="AQ130" s="29"/>
      <c r="AR130" s="1" t="str">
        <f t="shared" si="68"/>
        <v/>
      </c>
      <c r="AS130" s="4" t="str">
        <f t="shared" si="69"/>
        <v/>
      </c>
      <c r="AT130" s="7" t="str">
        <f t="shared" si="248"/>
        <v/>
      </c>
      <c r="AU130" s="7" t="str">
        <f t="shared" si="168"/>
        <v/>
      </c>
      <c r="AV130" s="4" t="str">
        <f t="shared" si="26"/>
        <v/>
      </c>
      <c r="AW130" s="4" t="str">
        <f t="shared" si="27"/>
        <v/>
      </c>
      <c r="AX130" s="29"/>
      <c r="AY130" s="14">
        <f t="shared" si="70"/>
        <v>126</v>
      </c>
      <c r="AZ130" s="15">
        <f t="shared" si="71"/>
        <v>3402402.1031817165</v>
      </c>
      <c r="BA130" s="15">
        <f t="shared" si="239"/>
        <v>40261.354173106563</v>
      </c>
      <c r="BB130" s="16">
        <f t="shared" si="29"/>
        <v>24100.348230870495</v>
      </c>
      <c r="BC130" s="15">
        <f t="shared" si="30"/>
        <v>16161.005942236068</v>
      </c>
      <c r="BD130" s="15">
        <f t="shared" si="31"/>
        <v>3386241.0972394804</v>
      </c>
      <c r="BE130" s="27"/>
      <c r="BF130" s="14">
        <f t="shared" si="72"/>
        <v>126</v>
      </c>
      <c r="BG130" s="15">
        <f t="shared" si="73"/>
        <v>2773586.9474352808</v>
      </c>
      <c r="BH130" s="15">
        <f t="shared" si="240"/>
        <v>40261.354173106563</v>
      </c>
      <c r="BI130" s="16">
        <f t="shared" si="33"/>
        <v>19646.240877666572</v>
      </c>
      <c r="BJ130" s="15">
        <f t="shared" si="34"/>
        <v>20615.113295439991</v>
      </c>
      <c r="BK130" s="15">
        <f t="shared" si="35"/>
        <v>2752971.8341398407</v>
      </c>
      <c r="BL130" s="27"/>
      <c r="BM130" s="14">
        <f t="shared" si="74"/>
        <v>126</v>
      </c>
      <c r="BN130" s="15">
        <f t="shared" si="75"/>
        <v>2746384.5610248041</v>
      </c>
      <c r="BO130" s="15">
        <f>IF(BN130="","",-PMT(BN$2/1200,BR$2,BP$2))+$BO$5</f>
        <v>80522.708346213127</v>
      </c>
      <c r="BP130" s="16">
        <f t="shared" si="37"/>
        <v>19453.55730725903</v>
      </c>
      <c r="BQ130" s="15">
        <f t="shared" si="38"/>
        <v>61069.151038954093</v>
      </c>
      <c r="BR130" s="15">
        <f t="shared" si="39"/>
        <v>2685315.4099858501</v>
      </c>
      <c r="BS130" s="27"/>
      <c r="BT130" s="14">
        <f t="shared" si="76"/>
        <v>126</v>
      </c>
      <c r="BU130" s="15">
        <f t="shared" si="77"/>
        <v>2117569.4052783642</v>
      </c>
      <c r="BV130" s="15">
        <f>IF(BU130="","",-PMT(BU$2/1200,BY$2,BW$2))+$BV$5</f>
        <v>80522.708346213127</v>
      </c>
      <c r="BW130" s="16">
        <f t="shared" si="41"/>
        <v>14999.449954055079</v>
      </c>
      <c r="BX130" s="15">
        <f t="shared" si="42"/>
        <v>65523.258392158052</v>
      </c>
      <c r="BY130" s="15">
        <f t="shared" si="43"/>
        <v>2052046.1468862062</v>
      </c>
      <c r="BZ130" s="27"/>
      <c r="CA130" s="14">
        <f t="shared" si="78"/>
        <v>126</v>
      </c>
      <c r="CB130" s="15">
        <f t="shared" si="79"/>
        <v>2469384.1595177311</v>
      </c>
      <c r="CC130" s="15">
        <f t="shared" si="243"/>
        <v>40261.354173106563</v>
      </c>
      <c r="CD130" s="16">
        <f t="shared" si="45"/>
        <v>17491.47112991726</v>
      </c>
      <c r="CE130" s="15">
        <f t="shared" si="46"/>
        <v>22769.883043189304</v>
      </c>
      <c r="CF130" s="15">
        <f t="shared" si="47"/>
        <v>2446614.2764745415</v>
      </c>
      <c r="CG130" s="33"/>
      <c r="CH130" s="14">
        <f t="shared" si="80"/>
        <v>126</v>
      </c>
      <c r="CI130" s="15">
        <f t="shared" si="81"/>
        <v>907551.06010729028</v>
      </c>
      <c r="CJ130" s="15">
        <f t="shared" si="244"/>
        <v>40261.354173106563</v>
      </c>
      <c r="CK130" s="16">
        <f t="shared" si="169"/>
        <v>6428.486675759973</v>
      </c>
      <c r="CL130" s="15">
        <f t="shared" si="50"/>
        <v>33832.86749734659</v>
      </c>
      <c r="CM130" s="15">
        <f t="shared" si="51"/>
        <v>873718.19260994368</v>
      </c>
      <c r="CN130" s="27"/>
      <c r="CO130" s="1" t="str">
        <f t="shared" si="82"/>
        <v/>
      </c>
      <c r="CP130" s="4" t="str">
        <f t="shared" si="83"/>
        <v/>
      </c>
      <c r="CQ130" s="7" t="str">
        <f t="shared" si="245"/>
        <v/>
      </c>
      <c r="CR130" s="7" t="str">
        <f t="shared" si="170"/>
        <v/>
      </c>
      <c r="CS130" s="4" t="str">
        <f t="shared" si="54"/>
        <v/>
      </c>
      <c r="CT130" s="4" t="str">
        <f t="shared" si="55"/>
        <v/>
      </c>
      <c r="CU130" s="27"/>
      <c r="DB130" s="1"/>
      <c r="DI130" s="1"/>
    </row>
    <row r="131" spans="1:113" ht="15" x14ac:dyDescent="0.25">
      <c r="A131" s="27"/>
      <c r="B131" s="14">
        <f t="shared" si="56"/>
        <v>127</v>
      </c>
      <c r="C131" s="15">
        <f t="shared" si="57"/>
        <v>4019510.3603391247</v>
      </c>
      <c r="D131" s="15">
        <f t="shared" si="0"/>
        <v>40261.354173106563</v>
      </c>
      <c r="E131" s="16">
        <f t="shared" si="1"/>
        <v>28471.531719068797</v>
      </c>
      <c r="F131" s="15">
        <f t="shared" si="2"/>
        <v>11789.822454037767</v>
      </c>
      <c r="G131" s="15">
        <f t="shared" si="3"/>
        <v>4007720.5378850871</v>
      </c>
      <c r="H131" s="29"/>
      <c r="I131" s="1" t="str">
        <f t="shared" si="203"/>
        <v/>
      </c>
      <c r="J131" s="4" t="str">
        <f t="shared" si="204"/>
        <v/>
      </c>
      <c r="K131" s="7" t="str">
        <f t="shared" si="190"/>
        <v/>
      </c>
      <c r="L131" s="7" t="str">
        <f t="shared" si="163"/>
        <v/>
      </c>
      <c r="M131" s="4" t="str">
        <f t="shared" si="191"/>
        <v/>
      </c>
      <c r="N131" s="4" t="str">
        <f t="shared" si="192"/>
        <v/>
      </c>
      <c r="O131" s="29"/>
      <c r="P131" s="14">
        <f t="shared" si="60"/>
        <v>127</v>
      </c>
      <c r="Q131" s="15">
        <f t="shared" si="61"/>
        <v>87270.150677647878</v>
      </c>
      <c r="R131" s="15">
        <f t="shared" si="237"/>
        <v>40261.354173106563</v>
      </c>
      <c r="S131" s="16">
        <f t="shared" si="166"/>
        <v>618.16356730000587</v>
      </c>
      <c r="T131" s="15">
        <f t="shared" si="10"/>
        <v>39643.190605806558</v>
      </c>
      <c r="U131" s="15">
        <f t="shared" si="11"/>
        <v>47626.96007184132</v>
      </c>
      <c r="V131" s="27"/>
      <c r="W131" s="1" t="str">
        <f t="shared" si="62"/>
        <v/>
      </c>
      <c r="X131" s="4" t="str">
        <f t="shared" si="63"/>
        <v/>
      </c>
      <c r="Y131" s="4" t="str">
        <f t="shared" ref="Y131:Y160" si="249">IF(X131="","",-PMT(X$2/1200,AB$2,Z$2))</f>
        <v/>
      </c>
      <c r="Z131" s="7" t="str">
        <f t="shared" si="13"/>
        <v/>
      </c>
      <c r="AA131" s="4" t="str">
        <f t="shared" si="14"/>
        <v/>
      </c>
      <c r="AB131" s="4" t="str">
        <f t="shared" si="15"/>
        <v/>
      </c>
      <c r="AC131" s="27"/>
      <c r="AD131" s="1" t="str">
        <f t="shared" si="64"/>
        <v/>
      </c>
      <c r="AE131" s="4" t="str">
        <f t="shared" si="65"/>
        <v/>
      </c>
      <c r="AF131" s="4" t="str">
        <f t="shared" si="221"/>
        <v/>
      </c>
      <c r="AG131" s="7" t="str">
        <f t="shared" si="17"/>
        <v/>
      </c>
      <c r="AH131" s="4" t="str">
        <f t="shared" si="18"/>
        <v/>
      </c>
      <c r="AI131" s="4" t="str">
        <f t="shared" si="19"/>
        <v/>
      </c>
      <c r="AJ131" s="33"/>
      <c r="AK131" s="14">
        <f t="shared" si="66"/>
        <v>127</v>
      </c>
      <c r="AL131" s="15">
        <f t="shared" si="67"/>
        <v>2159054.7159797656</v>
      </c>
      <c r="AM131" s="15">
        <f t="shared" si="246"/>
        <v>65581.503479356834</v>
      </c>
      <c r="AN131" s="16">
        <f t="shared" si="167"/>
        <v>15293.304238190005</v>
      </c>
      <c r="AO131" s="15">
        <f t="shared" si="22"/>
        <v>50288.199241166833</v>
      </c>
      <c r="AP131" s="15">
        <f t="shared" si="23"/>
        <v>2108766.5167385987</v>
      </c>
      <c r="AQ131" s="29"/>
      <c r="AR131" s="1" t="str">
        <f t="shared" si="68"/>
        <v/>
      </c>
      <c r="AS131" s="4" t="str">
        <f t="shared" si="69"/>
        <v/>
      </c>
      <c r="AT131" s="7" t="str">
        <f t="shared" si="248"/>
        <v/>
      </c>
      <c r="AU131" s="7" t="str">
        <f t="shared" si="168"/>
        <v/>
      </c>
      <c r="AV131" s="4" t="str">
        <f t="shared" si="26"/>
        <v/>
      </c>
      <c r="AW131" s="4" t="str">
        <f t="shared" si="27"/>
        <v/>
      </c>
      <c r="AX131" s="29"/>
      <c r="AY131" s="14">
        <f t="shared" si="70"/>
        <v>127</v>
      </c>
      <c r="AZ131" s="15">
        <f t="shared" si="71"/>
        <v>3386241.0972394804</v>
      </c>
      <c r="BA131" s="15">
        <f t="shared" si="239"/>
        <v>40261.354173106563</v>
      </c>
      <c r="BB131" s="16">
        <f t="shared" si="29"/>
        <v>23985.874438779651</v>
      </c>
      <c r="BC131" s="15">
        <f t="shared" si="30"/>
        <v>16275.479734326913</v>
      </c>
      <c r="BD131" s="15">
        <f t="shared" si="31"/>
        <v>3369965.6175051536</v>
      </c>
      <c r="BE131" s="27"/>
      <c r="BF131" s="14">
        <f t="shared" si="72"/>
        <v>127</v>
      </c>
      <c r="BG131" s="15">
        <f t="shared" si="73"/>
        <v>2752971.8341398407</v>
      </c>
      <c r="BH131" s="15">
        <f t="shared" si="240"/>
        <v>40261.354173106563</v>
      </c>
      <c r="BI131" s="16">
        <f t="shared" si="33"/>
        <v>19500.217158490537</v>
      </c>
      <c r="BJ131" s="15">
        <f t="shared" si="34"/>
        <v>20761.137014616026</v>
      </c>
      <c r="BK131" s="15">
        <f t="shared" si="35"/>
        <v>2732210.6971252249</v>
      </c>
      <c r="BL131" s="27"/>
      <c r="BM131" s="14">
        <f t="shared" si="74"/>
        <v>127</v>
      </c>
      <c r="BN131" s="15">
        <f t="shared" si="75"/>
        <v>2685315.4099858501</v>
      </c>
      <c r="BO131" s="15">
        <f t="shared" ref="BO131:BO135" si="250">IF(BN131="","",-PMT(BN$2/1200,BR$2,BP$2))</f>
        <v>40261.354173106563</v>
      </c>
      <c r="BP131" s="16">
        <f t="shared" si="37"/>
        <v>19020.984154066438</v>
      </c>
      <c r="BQ131" s="15">
        <f t="shared" si="38"/>
        <v>21240.370019040125</v>
      </c>
      <c r="BR131" s="15">
        <f t="shared" si="39"/>
        <v>2664075.03996681</v>
      </c>
      <c r="BS131" s="27"/>
      <c r="BT131" s="14">
        <f t="shared" si="76"/>
        <v>127</v>
      </c>
      <c r="BU131" s="15">
        <f t="shared" si="77"/>
        <v>2052046.1468862062</v>
      </c>
      <c r="BV131" s="15">
        <f t="shared" ref="BV131:BV135" si="251">IF(BU131="","",-PMT(BU$2/1200,BY$2,BW$2))</f>
        <v>40261.354173106563</v>
      </c>
      <c r="BW131" s="16">
        <f t="shared" si="41"/>
        <v>14535.326873777294</v>
      </c>
      <c r="BX131" s="15">
        <f t="shared" si="42"/>
        <v>25726.027299329267</v>
      </c>
      <c r="BY131" s="15">
        <f t="shared" si="43"/>
        <v>2026320.1195868771</v>
      </c>
      <c r="BZ131" s="27"/>
      <c r="CA131" s="14">
        <f t="shared" si="78"/>
        <v>127</v>
      </c>
      <c r="CB131" s="15">
        <f t="shared" si="79"/>
        <v>2446614.2764745415</v>
      </c>
      <c r="CC131" s="15">
        <f t="shared" si="243"/>
        <v>40261.354173106563</v>
      </c>
      <c r="CD131" s="16">
        <f t="shared" si="45"/>
        <v>17330.184458361335</v>
      </c>
      <c r="CE131" s="15">
        <f t="shared" si="46"/>
        <v>22931.169714745229</v>
      </c>
      <c r="CF131" s="15">
        <f t="shared" si="47"/>
        <v>2423683.1067597964</v>
      </c>
      <c r="CG131" s="33"/>
      <c r="CH131" s="14">
        <f t="shared" si="80"/>
        <v>127</v>
      </c>
      <c r="CI131" s="15">
        <f t="shared" si="81"/>
        <v>873718.19260994368</v>
      </c>
      <c r="CJ131" s="15">
        <f t="shared" si="244"/>
        <v>40261.354173106563</v>
      </c>
      <c r="CK131" s="16">
        <f t="shared" si="169"/>
        <v>6188.8371976537674</v>
      </c>
      <c r="CL131" s="15">
        <f t="shared" si="50"/>
        <v>34072.516975452796</v>
      </c>
      <c r="CM131" s="15">
        <f t="shared" si="51"/>
        <v>839645.67563449091</v>
      </c>
      <c r="CN131" s="27"/>
      <c r="CO131" s="1" t="str">
        <f t="shared" si="82"/>
        <v/>
      </c>
      <c r="CP131" s="4" t="str">
        <f t="shared" si="83"/>
        <v/>
      </c>
      <c r="CQ131" s="7" t="str">
        <f t="shared" si="245"/>
        <v/>
      </c>
      <c r="CR131" s="7" t="str">
        <f t="shared" si="170"/>
        <v/>
      </c>
      <c r="CS131" s="4" t="str">
        <f t="shared" si="54"/>
        <v/>
      </c>
      <c r="CT131" s="4" t="str">
        <f t="shared" si="55"/>
        <v/>
      </c>
      <c r="CU131" s="27"/>
      <c r="DB131" s="1"/>
      <c r="DI131" s="1"/>
    </row>
    <row r="132" spans="1:113" ht="15" x14ac:dyDescent="0.25">
      <c r="A132" s="27"/>
      <c r="B132" s="14">
        <f t="shared" si="56"/>
        <v>128</v>
      </c>
      <c r="C132" s="15">
        <f t="shared" si="57"/>
        <v>4007720.5378850871</v>
      </c>
      <c r="D132" s="15">
        <f t="shared" si="0"/>
        <v>40261.354173106563</v>
      </c>
      <c r="E132" s="16">
        <f t="shared" si="1"/>
        <v>28388.020476686037</v>
      </c>
      <c r="F132" s="15">
        <f t="shared" si="2"/>
        <v>11873.333696420526</v>
      </c>
      <c r="G132" s="15">
        <f t="shared" si="3"/>
        <v>3995847.2041886668</v>
      </c>
      <c r="H132" s="29"/>
      <c r="I132" s="1" t="str">
        <f t="shared" si="203"/>
        <v/>
      </c>
      <c r="J132" s="4" t="str">
        <f t="shared" si="204"/>
        <v/>
      </c>
      <c r="K132" s="7" t="str">
        <f t="shared" si="190"/>
        <v/>
      </c>
      <c r="L132" s="7" t="str">
        <f t="shared" si="163"/>
        <v/>
      </c>
      <c r="M132" s="4" t="str">
        <f t="shared" si="191"/>
        <v/>
      </c>
      <c r="N132" s="4" t="str">
        <f t="shared" si="192"/>
        <v/>
      </c>
      <c r="O132" s="29"/>
      <c r="P132" s="14">
        <f t="shared" si="60"/>
        <v>128</v>
      </c>
      <c r="Q132" s="15">
        <f t="shared" si="61"/>
        <v>47626.96007184132</v>
      </c>
      <c r="R132" s="15">
        <f t="shared" si="237"/>
        <v>40261.354173106563</v>
      </c>
      <c r="S132" s="16">
        <f t="shared" si="166"/>
        <v>337.3576338422094</v>
      </c>
      <c r="T132" s="15">
        <f t="shared" si="10"/>
        <v>39923.996539264357</v>
      </c>
      <c r="U132" s="15">
        <f t="shared" si="11"/>
        <v>7702.9635325769632</v>
      </c>
      <c r="V132" s="27"/>
      <c r="W132" s="1" t="str">
        <f t="shared" si="62"/>
        <v/>
      </c>
      <c r="X132" s="4" t="str">
        <f t="shared" si="63"/>
        <v/>
      </c>
      <c r="Y132" s="4" t="str">
        <f t="shared" si="249"/>
        <v/>
      </c>
      <c r="Z132" s="7" t="str">
        <f t="shared" si="13"/>
        <v/>
      </c>
      <c r="AA132" s="4" t="str">
        <f t="shared" si="14"/>
        <v/>
      </c>
      <c r="AB132" s="4" t="str">
        <f t="shared" si="15"/>
        <v/>
      </c>
      <c r="AC132" s="27"/>
      <c r="AD132" s="1" t="str">
        <f t="shared" si="64"/>
        <v/>
      </c>
      <c r="AE132" s="4" t="str">
        <f t="shared" si="65"/>
        <v/>
      </c>
      <c r="AF132" s="4" t="str">
        <f t="shared" si="221"/>
        <v/>
      </c>
      <c r="AG132" s="7" t="str">
        <f t="shared" si="17"/>
        <v/>
      </c>
      <c r="AH132" s="4" t="str">
        <f t="shared" si="18"/>
        <v/>
      </c>
      <c r="AI132" s="4" t="str">
        <f t="shared" si="19"/>
        <v/>
      </c>
      <c r="AJ132" s="33"/>
      <c r="AK132" s="14">
        <f t="shared" si="66"/>
        <v>128</v>
      </c>
      <c r="AL132" s="15">
        <f t="shared" si="67"/>
        <v>2108766.5167385987</v>
      </c>
      <c r="AM132" s="15">
        <f t="shared" si="246"/>
        <v>65581.503479356834</v>
      </c>
      <c r="AN132" s="16">
        <f t="shared" si="167"/>
        <v>14937.096160231742</v>
      </c>
      <c r="AO132" s="15">
        <f t="shared" si="22"/>
        <v>50644.407319125094</v>
      </c>
      <c r="AP132" s="15">
        <f t="shared" si="23"/>
        <v>2058122.1094194737</v>
      </c>
      <c r="AQ132" s="29"/>
      <c r="AR132" s="1" t="str">
        <f t="shared" si="68"/>
        <v/>
      </c>
      <c r="AS132" s="4" t="str">
        <f t="shared" si="69"/>
        <v/>
      </c>
      <c r="AT132" s="7" t="str">
        <f t="shared" si="248"/>
        <v/>
      </c>
      <c r="AU132" s="7" t="str">
        <f t="shared" si="168"/>
        <v/>
      </c>
      <c r="AV132" s="4" t="str">
        <f t="shared" si="26"/>
        <v/>
      </c>
      <c r="AW132" s="4" t="str">
        <f t="shared" si="27"/>
        <v/>
      </c>
      <c r="AX132" s="29"/>
      <c r="AY132" s="14">
        <f t="shared" si="70"/>
        <v>128</v>
      </c>
      <c r="AZ132" s="15">
        <f t="shared" si="71"/>
        <v>3369965.6175051536</v>
      </c>
      <c r="BA132" s="15">
        <f t="shared" si="239"/>
        <v>40261.354173106563</v>
      </c>
      <c r="BB132" s="16">
        <f t="shared" si="29"/>
        <v>23870.589790661506</v>
      </c>
      <c r="BC132" s="15">
        <f t="shared" si="30"/>
        <v>16390.764382445057</v>
      </c>
      <c r="BD132" s="15">
        <f t="shared" si="31"/>
        <v>3353574.8531227084</v>
      </c>
      <c r="BE132" s="27"/>
      <c r="BF132" s="14">
        <f t="shared" si="72"/>
        <v>128</v>
      </c>
      <c r="BG132" s="15">
        <f t="shared" si="73"/>
        <v>2732210.6971252249</v>
      </c>
      <c r="BH132" s="15">
        <f t="shared" si="240"/>
        <v>40261.354173106563</v>
      </c>
      <c r="BI132" s="16">
        <f t="shared" si="33"/>
        <v>19353.159104637009</v>
      </c>
      <c r="BJ132" s="15">
        <f t="shared" si="34"/>
        <v>20908.195068469555</v>
      </c>
      <c r="BK132" s="15">
        <f t="shared" si="35"/>
        <v>2711302.5020567551</v>
      </c>
      <c r="BL132" s="27"/>
      <c r="BM132" s="14">
        <f t="shared" si="74"/>
        <v>128</v>
      </c>
      <c r="BN132" s="15">
        <f t="shared" si="75"/>
        <v>2664075.03996681</v>
      </c>
      <c r="BO132" s="15">
        <f t="shared" si="250"/>
        <v>40261.354173106563</v>
      </c>
      <c r="BP132" s="16">
        <f t="shared" si="37"/>
        <v>18870.531533098238</v>
      </c>
      <c r="BQ132" s="15">
        <f t="shared" si="38"/>
        <v>21390.822640008326</v>
      </c>
      <c r="BR132" s="15">
        <f t="shared" si="39"/>
        <v>2642684.2173268017</v>
      </c>
      <c r="BS132" s="27"/>
      <c r="BT132" s="14">
        <f t="shared" si="76"/>
        <v>128</v>
      </c>
      <c r="BU132" s="15">
        <f t="shared" si="77"/>
        <v>2026320.1195868771</v>
      </c>
      <c r="BV132" s="15">
        <f t="shared" si="251"/>
        <v>40261.354173106563</v>
      </c>
      <c r="BW132" s="16">
        <f t="shared" si="41"/>
        <v>14353.100847073712</v>
      </c>
      <c r="BX132" s="15">
        <f t="shared" si="42"/>
        <v>25908.253326032849</v>
      </c>
      <c r="BY132" s="15">
        <f t="shared" si="43"/>
        <v>2000411.8662608443</v>
      </c>
      <c r="BZ132" s="27"/>
      <c r="CA132" s="14">
        <f t="shared" si="78"/>
        <v>128</v>
      </c>
      <c r="CB132" s="15">
        <f t="shared" si="79"/>
        <v>2423683.1067597964</v>
      </c>
      <c r="CC132" s="15">
        <f t="shared" si="243"/>
        <v>40261.354173106563</v>
      </c>
      <c r="CD132" s="16">
        <f t="shared" si="45"/>
        <v>17167.755339548556</v>
      </c>
      <c r="CE132" s="15">
        <f t="shared" si="46"/>
        <v>23093.598833558008</v>
      </c>
      <c r="CF132" s="15">
        <f t="shared" si="47"/>
        <v>2400589.5079262382</v>
      </c>
      <c r="CG132" s="33"/>
      <c r="CH132" s="14">
        <f t="shared" si="80"/>
        <v>128</v>
      </c>
      <c r="CI132" s="15">
        <f t="shared" si="81"/>
        <v>839645.67563449091</v>
      </c>
      <c r="CJ132" s="15">
        <f t="shared" si="244"/>
        <v>40261.354173106563</v>
      </c>
      <c r="CK132" s="16">
        <f t="shared" si="169"/>
        <v>5947.490202410977</v>
      </c>
      <c r="CL132" s="15">
        <f t="shared" si="50"/>
        <v>34313.863970695587</v>
      </c>
      <c r="CM132" s="15">
        <f t="shared" si="51"/>
        <v>805331.81166379526</v>
      </c>
      <c r="CN132" s="27"/>
      <c r="CO132" s="1" t="str">
        <f t="shared" si="82"/>
        <v/>
      </c>
      <c r="CP132" s="4" t="str">
        <f t="shared" si="83"/>
        <v/>
      </c>
      <c r="CQ132" s="7" t="str">
        <f t="shared" si="245"/>
        <v/>
      </c>
      <c r="CR132" s="7" t="str">
        <f t="shared" si="170"/>
        <v/>
      </c>
      <c r="CS132" s="4" t="str">
        <f t="shared" si="54"/>
        <v/>
      </c>
      <c r="CT132" s="4" t="str">
        <f t="shared" si="55"/>
        <v/>
      </c>
      <c r="CU132" s="27"/>
      <c r="DB132" s="1"/>
      <c r="DI132" s="1"/>
    </row>
    <row r="133" spans="1:113" ht="15" x14ac:dyDescent="0.25">
      <c r="A133" s="27"/>
      <c r="B133" s="14">
        <f t="shared" si="56"/>
        <v>129</v>
      </c>
      <c r="C133" s="15">
        <f t="shared" si="57"/>
        <v>3995847.2041886668</v>
      </c>
      <c r="D133" s="15">
        <f t="shared" si="0"/>
        <v>40261.354173106563</v>
      </c>
      <c r="E133" s="16">
        <f t="shared" si="1"/>
        <v>28303.91769633639</v>
      </c>
      <c r="F133" s="15">
        <f t="shared" si="2"/>
        <v>11957.436476770174</v>
      </c>
      <c r="G133" s="15">
        <f t="shared" si="3"/>
        <v>3983889.7677118964</v>
      </c>
      <c r="H133" s="29"/>
      <c r="I133" s="1" t="str">
        <f t="shared" si="203"/>
        <v/>
      </c>
      <c r="J133" s="4" t="str">
        <f t="shared" si="204"/>
        <v/>
      </c>
      <c r="K133" s="7" t="str">
        <f t="shared" si="190"/>
        <v/>
      </c>
      <c r="L133" s="7" t="str">
        <f t="shared" ref="L133:L196" si="252">IF(J133="","",J133*J$2/1200)</f>
        <v/>
      </c>
      <c r="M133" s="4" t="str">
        <f t="shared" si="191"/>
        <v/>
      </c>
      <c r="N133" s="4" t="str">
        <f t="shared" si="192"/>
        <v/>
      </c>
      <c r="O133" s="29"/>
      <c r="P133" s="14">
        <f t="shared" si="60"/>
        <v>129</v>
      </c>
      <c r="Q133" s="15">
        <f t="shared" si="61"/>
        <v>7702.9635325769632</v>
      </c>
      <c r="R133" s="15">
        <f>IF(Q133="","",-PMT(Q$2/1200,U$2,S$2))-32504</f>
        <v>7757.3541731065634</v>
      </c>
      <c r="S133" s="16">
        <f t="shared" ref="S133:S196" si="253">IF(Q133="","",Q133*Q$2/1200)</f>
        <v>54.562658355753491</v>
      </c>
      <c r="T133" s="15">
        <f t="shared" si="10"/>
        <v>7702.7915147508102</v>
      </c>
      <c r="U133" s="15">
        <f t="shared" si="11"/>
        <v>0.17201782615302363</v>
      </c>
      <c r="V133" s="27"/>
      <c r="W133" s="1" t="str">
        <f t="shared" si="62"/>
        <v/>
      </c>
      <c r="X133" s="4" t="str">
        <f t="shared" si="63"/>
        <v/>
      </c>
      <c r="Y133" s="4" t="str">
        <f t="shared" si="249"/>
        <v/>
      </c>
      <c r="Z133" s="7" t="str">
        <f t="shared" si="13"/>
        <v/>
      </c>
      <c r="AA133" s="4" t="str">
        <f t="shared" si="14"/>
        <v/>
      </c>
      <c r="AB133" s="4" t="str">
        <f t="shared" si="15"/>
        <v/>
      </c>
      <c r="AC133" s="27"/>
      <c r="AD133" s="1" t="str">
        <f t="shared" si="64"/>
        <v/>
      </c>
      <c r="AE133" s="4" t="str">
        <f t="shared" si="65"/>
        <v/>
      </c>
      <c r="AF133" s="4" t="str">
        <f t="shared" si="221"/>
        <v/>
      </c>
      <c r="AG133" s="7" t="str">
        <f t="shared" si="17"/>
        <v/>
      </c>
      <c r="AH133" s="4" t="str">
        <f t="shared" si="18"/>
        <v/>
      </c>
      <c r="AI133" s="4" t="str">
        <f t="shared" si="19"/>
        <v/>
      </c>
      <c r="AJ133" s="33"/>
      <c r="AK133" s="14">
        <f t="shared" si="66"/>
        <v>129</v>
      </c>
      <c r="AL133" s="15">
        <f t="shared" si="67"/>
        <v>2058122.1094194737</v>
      </c>
      <c r="AM133" s="15">
        <f t="shared" si="246"/>
        <v>65581.503479356834</v>
      </c>
      <c r="AN133" s="16">
        <f t="shared" ref="AN133:AN196" si="254">IF(AL133="","",AL133*AL$2/1200)</f>
        <v>14578.364941721273</v>
      </c>
      <c r="AO133" s="15">
        <f t="shared" si="22"/>
        <v>51003.138537635561</v>
      </c>
      <c r="AP133" s="15">
        <f t="shared" si="23"/>
        <v>2007118.9708818381</v>
      </c>
      <c r="AQ133" s="29"/>
      <c r="AR133" s="1" t="str">
        <f t="shared" si="68"/>
        <v/>
      </c>
      <c r="AS133" s="4" t="str">
        <f t="shared" si="69"/>
        <v/>
      </c>
      <c r="AT133" s="7" t="str">
        <f t="shared" si="248"/>
        <v/>
      </c>
      <c r="AU133" s="7" t="str">
        <f t="shared" ref="AU133:AU196" si="255">IF(AS133="","",AS133*AS$2/1200)</f>
        <v/>
      </c>
      <c r="AV133" s="4" t="str">
        <f t="shared" si="26"/>
        <v/>
      </c>
      <c r="AW133" s="4" t="str">
        <f t="shared" si="27"/>
        <v/>
      </c>
      <c r="AX133" s="29"/>
      <c r="AY133" s="14">
        <f t="shared" si="70"/>
        <v>129</v>
      </c>
      <c r="AZ133" s="15">
        <f t="shared" si="71"/>
        <v>3353574.8531227084</v>
      </c>
      <c r="BA133" s="15">
        <f t="shared" si="239"/>
        <v>40261.354173106563</v>
      </c>
      <c r="BB133" s="16">
        <f t="shared" si="29"/>
        <v>23754.48854295252</v>
      </c>
      <c r="BC133" s="15">
        <f t="shared" si="30"/>
        <v>16506.865630154043</v>
      </c>
      <c r="BD133" s="15">
        <f t="shared" si="31"/>
        <v>3337067.9874925544</v>
      </c>
      <c r="BE133" s="27"/>
      <c r="BF133" s="14">
        <f t="shared" si="72"/>
        <v>129</v>
      </c>
      <c r="BG133" s="15">
        <f t="shared" si="73"/>
        <v>2711302.5020567551</v>
      </c>
      <c r="BH133" s="15">
        <f t="shared" si="240"/>
        <v>40261.354173106563</v>
      </c>
      <c r="BI133" s="16">
        <f t="shared" si="33"/>
        <v>19205.059389568683</v>
      </c>
      <c r="BJ133" s="15">
        <f t="shared" si="34"/>
        <v>21056.29478353788</v>
      </c>
      <c r="BK133" s="15">
        <f t="shared" si="35"/>
        <v>2690246.2072732174</v>
      </c>
      <c r="BL133" s="27"/>
      <c r="BM133" s="14">
        <f t="shared" si="74"/>
        <v>129</v>
      </c>
      <c r="BN133" s="15">
        <f t="shared" si="75"/>
        <v>2642684.2173268017</v>
      </c>
      <c r="BO133" s="15">
        <f t="shared" si="250"/>
        <v>40261.354173106563</v>
      </c>
      <c r="BP133" s="16">
        <f t="shared" si="37"/>
        <v>18719.013206064847</v>
      </c>
      <c r="BQ133" s="15">
        <f t="shared" si="38"/>
        <v>21542.340967041717</v>
      </c>
      <c r="BR133" s="15">
        <f t="shared" si="39"/>
        <v>2621141.8763597598</v>
      </c>
      <c r="BS133" s="27"/>
      <c r="BT133" s="14">
        <f t="shared" si="76"/>
        <v>129</v>
      </c>
      <c r="BU133" s="15">
        <f t="shared" si="77"/>
        <v>2000411.8662608443</v>
      </c>
      <c r="BV133" s="15">
        <f t="shared" si="251"/>
        <v>40261.354173106563</v>
      </c>
      <c r="BW133" s="16">
        <f t="shared" si="41"/>
        <v>14169.584052680979</v>
      </c>
      <c r="BX133" s="15">
        <f t="shared" si="42"/>
        <v>26091.770120425586</v>
      </c>
      <c r="BY133" s="15">
        <f t="shared" si="43"/>
        <v>1974320.0961404187</v>
      </c>
      <c r="BZ133" s="27"/>
      <c r="CA133" s="14">
        <f t="shared" si="78"/>
        <v>129</v>
      </c>
      <c r="CB133" s="15">
        <f t="shared" si="79"/>
        <v>2400589.5079262382</v>
      </c>
      <c r="CC133" s="15">
        <f t="shared" si="243"/>
        <v>40261.354173106563</v>
      </c>
      <c r="CD133" s="16">
        <f t="shared" si="45"/>
        <v>17004.175681144188</v>
      </c>
      <c r="CE133" s="15">
        <f t="shared" si="46"/>
        <v>23257.178491962375</v>
      </c>
      <c r="CF133" s="15">
        <f t="shared" si="47"/>
        <v>2377332.3294342756</v>
      </c>
      <c r="CG133" s="33"/>
      <c r="CH133" s="14">
        <f t="shared" si="80"/>
        <v>129</v>
      </c>
      <c r="CI133" s="15">
        <f t="shared" si="81"/>
        <v>805331.81166379526</v>
      </c>
      <c r="CJ133" s="15">
        <f t="shared" si="244"/>
        <v>40261.354173106563</v>
      </c>
      <c r="CK133" s="16">
        <f t="shared" ref="CK133:CK196" si="256">IF(CI133="","",CI133*CI$2/1200)</f>
        <v>5704.4336659518831</v>
      </c>
      <c r="CL133" s="15">
        <f t="shared" si="50"/>
        <v>34556.920507154682</v>
      </c>
      <c r="CM133" s="15">
        <f t="shared" si="51"/>
        <v>770774.8911566406</v>
      </c>
      <c r="CN133" s="27"/>
      <c r="CO133" s="1" t="str">
        <f t="shared" si="82"/>
        <v/>
      </c>
      <c r="CP133" s="4" t="str">
        <f t="shared" si="83"/>
        <v/>
      </c>
      <c r="CQ133" s="7" t="str">
        <f t="shared" si="245"/>
        <v/>
      </c>
      <c r="CR133" s="7" t="str">
        <f t="shared" ref="CR133:CR196" si="257">IF(CP133="","",CP133*CP$2/1200)</f>
        <v/>
      </c>
      <c r="CS133" s="4" t="str">
        <f t="shared" si="54"/>
        <v/>
      </c>
      <c r="CT133" s="4" t="str">
        <f t="shared" si="55"/>
        <v/>
      </c>
      <c r="CU133" s="27"/>
      <c r="DB133" s="1"/>
      <c r="DI133" s="1"/>
    </row>
    <row r="134" spans="1:113" ht="15" x14ac:dyDescent="0.25">
      <c r="A134" s="27"/>
      <c r="B134" s="14">
        <f t="shared" si="56"/>
        <v>130</v>
      </c>
      <c r="C134" s="15">
        <f t="shared" si="57"/>
        <v>3983889.7677118964</v>
      </c>
      <c r="D134" s="15">
        <f t="shared" si="0"/>
        <v>40261.354173106563</v>
      </c>
      <c r="E134" s="16">
        <f t="shared" si="1"/>
        <v>28219.219187959265</v>
      </c>
      <c r="F134" s="15">
        <f t="shared" si="2"/>
        <v>12042.134985147299</v>
      </c>
      <c r="G134" s="15">
        <f t="shared" si="3"/>
        <v>3971847.6327267489</v>
      </c>
      <c r="H134" s="29"/>
      <c r="I134" s="1" t="str">
        <f t="shared" si="203"/>
        <v/>
      </c>
      <c r="J134" s="4" t="str">
        <f t="shared" si="204"/>
        <v/>
      </c>
      <c r="K134" s="7" t="str">
        <f t="shared" si="190"/>
        <v/>
      </c>
      <c r="L134" s="7" t="str">
        <f t="shared" si="252"/>
        <v/>
      </c>
      <c r="M134" s="4" t="str">
        <f t="shared" si="191"/>
        <v/>
      </c>
      <c r="N134" s="4" t="str">
        <f t="shared" si="192"/>
        <v/>
      </c>
      <c r="O134" s="29"/>
      <c r="P134" s="1" t="str">
        <f t="shared" si="60"/>
        <v/>
      </c>
      <c r="Q134" s="4" t="str">
        <f t="shared" si="61"/>
        <v/>
      </c>
      <c r="R134" s="7" t="str">
        <f t="shared" ref="R134:R165" si="258">IF(Q134="","",-PMT(Q$2/1200,U$2,S$2))</f>
        <v/>
      </c>
      <c r="S134" s="7" t="str">
        <f t="shared" si="253"/>
        <v/>
      </c>
      <c r="T134" s="4" t="str">
        <f t="shared" si="10"/>
        <v/>
      </c>
      <c r="U134" s="4" t="str">
        <f t="shared" si="11"/>
        <v/>
      </c>
      <c r="V134" s="27"/>
      <c r="W134" s="1" t="str">
        <f t="shared" si="62"/>
        <v/>
      </c>
      <c r="X134" s="4" t="str">
        <f t="shared" si="63"/>
        <v/>
      </c>
      <c r="Y134" s="4" t="str">
        <f t="shared" si="249"/>
        <v/>
      </c>
      <c r="Z134" s="7" t="str">
        <f t="shared" si="13"/>
        <v/>
      </c>
      <c r="AA134" s="4" t="str">
        <f t="shared" si="14"/>
        <v/>
      </c>
      <c r="AB134" s="4" t="str">
        <f t="shared" si="15"/>
        <v/>
      </c>
      <c r="AC134" s="27"/>
      <c r="AD134" s="1" t="str">
        <f t="shared" si="64"/>
        <v/>
      </c>
      <c r="AE134" s="4" t="str">
        <f t="shared" si="65"/>
        <v/>
      </c>
      <c r="AF134" s="4" t="str">
        <f t="shared" si="221"/>
        <v/>
      </c>
      <c r="AG134" s="7" t="str">
        <f t="shared" si="17"/>
        <v/>
      </c>
      <c r="AH134" s="4" t="str">
        <f t="shared" si="18"/>
        <v/>
      </c>
      <c r="AI134" s="4" t="str">
        <f t="shared" si="19"/>
        <v/>
      </c>
      <c r="AJ134" s="33"/>
      <c r="AK134" s="14">
        <f t="shared" si="66"/>
        <v>130</v>
      </c>
      <c r="AL134" s="15">
        <f t="shared" si="67"/>
        <v>2007118.9708818381</v>
      </c>
      <c r="AM134" s="15">
        <f t="shared" si="246"/>
        <v>65581.503479356834</v>
      </c>
      <c r="AN134" s="16">
        <f t="shared" si="254"/>
        <v>14217.092710413021</v>
      </c>
      <c r="AO134" s="15">
        <f t="shared" si="22"/>
        <v>51364.41076894381</v>
      </c>
      <c r="AP134" s="15">
        <f t="shared" si="23"/>
        <v>1955754.5601128943</v>
      </c>
      <c r="AQ134" s="29"/>
      <c r="AR134" s="1" t="str">
        <f t="shared" si="68"/>
        <v/>
      </c>
      <c r="AS134" s="4" t="str">
        <f t="shared" si="69"/>
        <v/>
      </c>
      <c r="AT134" s="7" t="str">
        <f t="shared" si="248"/>
        <v/>
      </c>
      <c r="AU134" s="7" t="str">
        <f t="shared" si="255"/>
        <v/>
      </c>
      <c r="AV134" s="4" t="str">
        <f t="shared" si="26"/>
        <v/>
      </c>
      <c r="AW134" s="4" t="str">
        <f t="shared" si="27"/>
        <v/>
      </c>
      <c r="AX134" s="29"/>
      <c r="AY134" s="14">
        <f t="shared" si="70"/>
        <v>130</v>
      </c>
      <c r="AZ134" s="15">
        <f t="shared" si="71"/>
        <v>3337067.9874925544</v>
      </c>
      <c r="BA134" s="15">
        <f t="shared" si="239"/>
        <v>40261.354173106563</v>
      </c>
      <c r="BB134" s="16">
        <f t="shared" si="29"/>
        <v>23637.564911405592</v>
      </c>
      <c r="BC134" s="15">
        <f t="shared" si="30"/>
        <v>16623.789261700971</v>
      </c>
      <c r="BD134" s="15">
        <f t="shared" si="31"/>
        <v>3320444.1982308533</v>
      </c>
      <c r="BE134" s="27"/>
      <c r="BF134" s="14">
        <f t="shared" si="72"/>
        <v>130</v>
      </c>
      <c r="BG134" s="15">
        <f t="shared" si="73"/>
        <v>2690246.2072732174</v>
      </c>
      <c r="BH134" s="15">
        <f t="shared" si="240"/>
        <v>40261.354173106563</v>
      </c>
      <c r="BI134" s="16">
        <f t="shared" si="33"/>
        <v>19055.910634851956</v>
      </c>
      <c r="BJ134" s="15">
        <f t="shared" si="34"/>
        <v>21205.443538254607</v>
      </c>
      <c r="BK134" s="15">
        <f t="shared" si="35"/>
        <v>2669040.7637349628</v>
      </c>
      <c r="BL134" s="27"/>
      <c r="BM134" s="14">
        <f t="shared" si="74"/>
        <v>130</v>
      </c>
      <c r="BN134" s="15">
        <f t="shared" si="75"/>
        <v>2621141.8763597598</v>
      </c>
      <c r="BO134" s="15">
        <f t="shared" si="250"/>
        <v>40261.354173106563</v>
      </c>
      <c r="BP134" s="16">
        <f t="shared" si="37"/>
        <v>18566.421624214967</v>
      </c>
      <c r="BQ134" s="15">
        <f t="shared" si="38"/>
        <v>21694.932548891597</v>
      </c>
      <c r="BR134" s="15">
        <f t="shared" si="39"/>
        <v>2599446.9438108681</v>
      </c>
      <c r="BS134" s="27"/>
      <c r="BT134" s="14">
        <f t="shared" si="76"/>
        <v>130</v>
      </c>
      <c r="BU134" s="15">
        <f t="shared" si="77"/>
        <v>1974320.0961404187</v>
      </c>
      <c r="BV134" s="15">
        <f t="shared" si="251"/>
        <v>40261.354173106563</v>
      </c>
      <c r="BW134" s="16">
        <f t="shared" si="41"/>
        <v>13984.7673476613</v>
      </c>
      <c r="BX134" s="15">
        <f t="shared" si="42"/>
        <v>26276.586825445265</v>
      </c>
      <c r="BY134" s="15">
        <f t="shared" si="43"/>
        <v>1948043.5093149734</v>
      </c>
      <c r="BZ134" s="27"/>
      <c r="CA134" s="14">
        <f t="shared" si="78"/>
        <v>130</v>
      </c>
      <c r="CB134" s="15">
        <f t="shared" si="79"/>
        <v>2377332.3294342756</v>
      </c>
      <c r="CC134" s="15">
        <f t="shared" si="243"/>
        <v>40261.354173106563</v>
      </c>
      <c r="CD134" s="16">
        <f t="shared" si="45"/>
        <v>16839.437333492784</v>
      </c>
      <c r="CE134" s="15">
        <f t="shared" si="46"/>
        <v>23421.916839613779</v>
      </c>
      <c r="CF134" s="15">
        <f t="shared" si="47"/>
        <v>2353910.412594662</v>
      </c>
      <c r="CG134" s="33"/>
      <c r="CH134" s="14">
        <f t="shared" si="80"/>
        <v>130</v>
      </c>
      <c r="CI134" s="15">
        <f t="shared" si="81"/>
        <v>770774.8911566406</v>
      </c>
      <c r="CJ134" s="15">
        <f t="shared" si="244"/>
        <v>40261.354173106563</v>
      </c>
      <c r="CK134" s="16">
        <f t="shared" si="256"/>
        <v>5459.6554790262044</v>
      </c>
      <c r="CL134" s="15">
        <f t="shared" si="50"/>
        <v>34801.698694080362</v>
      </c>
      <c r="CM134" s="15">
        <f t="shared" si="51"/>
        <v>735973.19246256026</v>
      </c>
      <c r="CN134" s="27"/>
      <c r="CO134" s="1" t="str">
        <f t="shared" si="82"/>
        <v/>
      </c>
      <c r="CP134" s="4" t="str">
        <f t="shared" si="83"/>
        <v/>
      </c>
      <c r="CQ134" s="7" t="str">
        <f t="shared" si="245"/>
        <v/>
      </c>
      <c r="CR134" s="7" t="str">
        <f t="shared" si="257"/>
        <v/>
      </c>
      <c r="CS134" s="4" t="str">
        <f t="shared" si="54"/>
        <v/>
      </c>
      <c r="CT134" s="4" t="str">
        <f t="shared" si="55"/>
        <v/>
      </c>
      <c r="CU134" s="27"/>
      <c r="DB134" s="1"/>
      <c r="DI134" s="1"/>
    </row>
    <row r="135" spans="1:113" ht="15" x14ac:dyDescent="0.25">
      <c r="A135" s="27"/>
      <c r="B135" s="14">
        <f t="shared" si="56"/>
        <v>131</v>
      </c>
      <c r="C135" s="15">
        <f t="shared" si="57"/>
        <v>3971847.6327267489</v>
      </c>
      <c r="D135" s="15">
        <f t="shared" si="0"/>
        <v>40261.354173106563</v>
      </c>
      <c r="E135" s="16">
        <f t="shared" si="1"/>
        <v>28133.920731814473</v>
      </c>
      <c r="F135" s="15">
        <f t="shared" si="2"/>
        <v>12127.433441292091</v>
      </c>
      <c r="G135" s="15">
        <f t="shared" si="3"/>
        <v>3959720.1992854569</v>
      </c>
      <c r="H135" s="29"/>
      <c r="I135" s="1" t="str">
        <f t="shared" si="203"/>
        <v/>
      </c>
      <c r="J135" s="4" t="str">
        <f t="shared" si="204"/>
        <v/>
      </c>
      <c r="K135" s="7" t="str">
        <f t="shared" si="190"/>
        <v/>
      </c>
      <c r="L135" s="7" t="str">
        <f t="shared" si="252"/>
        <v/>
      </c>
      <c r="M135" s="4" t="str">
        <f t="shared" si="191"/>
        <v/>
      </c>
      <c r="N135" s="4" t="str">
        <f t="shared" si="192"/>
        <v/>
      </c>
      <c r="O135" s="29"/>
      <c r="P135" s="1" t="str">
        <f t="shared" si="60"/>
        <v/>
      </c>
      <c r="Q135" s="4" t="str">
        <f t="shared" si="61"/>
        <v/>
      </c>
      <c r="R135" s="7" t="str">
        <f t="shared" si="258"/>
        <v/>
      </c>
      <c r="S135" s="7" t="str">
        <f t="shared" si="253"/>
        <v/>
      </c>
      <c r="T135" s="4" t="str">
        <f t="shared" si="10"/>
        <v/>
      </c>
      <c r="U135" s="4" t="str">
        <f t="shared" si="11"/>
        <v/>
      </c>
      <c r="V135" s="27"/>
      <c r="W135" s="1" t="str">
        <f t="shared" si="62"/>
        <v/>
      </c>
      <c r="X135" s="4" t="str">
        <f t="shared" si="63"/>
        <v/>
      </c>
      <c r="Y135" s="4" t="str">
        <f t="shared" si="249"/>
        <v/>
      </c>
      <c r="Z135" s="7" t="str">
        <f t="shared" si="13"/>
        <v/>
      </c>
      <c r="AA135" s="4" t="str">
        <f t="shared" si="14"/>
        <v/>
      </c>
      <c r="AB135" s="4" t="str">
        <f t="shared" si="15"/>
        <v/>
      </c>
      <c r="AC135" s="27"/>
      <c r="AD135" s="1" t="str">
        <f t="shared" si="64"/>
        <v/>
      </c>
      <c r="AE135" s="4" t="str">
        <f t="shared" si="65"/>
        <v/>
      </c>
      <c r="AF135" s="4" t="str">
        <f t="shared" si="221"/>
        <v/>
      </c>
      <c r="AG135" s="7" t="str">
        <f t="shared" si="17"/>
        <v/>
      </c>
      <c r="AH135" s="4" t="str">
        <f t="shared" si="18"/>
        <v/>
      </c>
      <c r="AI135" s="4" t="str">
        <f t="shared" si="19"/>
        <v/>
      </c>
      <c r="AJ135" s="33"/>
      <c r="AK135" s="14">
        <f t="shared" si="66"/>
        <v>131</v>
      </c>
      <c r="AL135" s="15">
        <f t="shared" si="67"/>
        <v>1955754.5601128943</v>
      </c>
      <c r="AM135" s="15">
        <f t="shared" si="246"/>
        <v>65581.503479356834</v>
      </c>
      <c r="AN135" s="16">
        <f t="shared" si="254"/>
        <v>13853.261467466335</v>
      </c>
      <c r="AO135" s="15">
        <f t="shared" si="22"/>
        <v>51728.242011890499</v>
      </c>
      <c r="AP135" s="15">
        <f t="shared" si="23"/>
        <v>1904026.3181010038</v>
      </c>
      <c r="AQ135" s="29"/>
      <c r="AR135" s="1" t="str">
        <f t="shared" si="68"/>
        <v/>
      </c>
      <c r="AS135" s="4" t="str">
        <f t="shared" si="69"/>
        <v/>
      </c>
      <c r="AT135" s="7" t="str">
        <f t="shared" si="248"/>
        <v/>
      </c>
      <c r="AU135" s="7" t="str">
        <f t="shared" si="255"/>
        <v/>
      </c>
      <c r="AV135" s="4" t="str">
        <f t="shared" si="26"/>
        <v/>
      </c>
      <c r="AW135" s="4" t="str">
        <f t="shared" si="27"/>
        <v/>
      </c>
      <c r="AX135" s="29"/>
      <c r="AY135" s="14">
        <f t="shared" si="70"/>
        <v>131</v>
      </c>
      <c r="AZ135" s="15">
        <f t="shared" si="71"/>
        <v>3320444.1982308533</v>
      </c>
      <c r="BA135" s="15">
        <f t="shared" si="239"/>
        <v>40261.354173106563</v>
      </c>
      <c r="BB135" s="16">
        <f t="shared" si="29"/>
        <v>23519.81307080188</v>
      </c>
      <c r="BC135" s="15">
        <f t="shared" si="30"/>
        <v>16741.541102304684</v>
      </c>
      <c r="BD135" s="15">
        <f t="shared" si="31"/>
        <v>3303702.6571285487</v>
      </c>
      <c r="BE135" s="27"/>
      <c r="BF135" s="14">
        <f t="shared" si="72"/>
        <v>131</v>
      </c>
      <c r="BG135" s="15">
        <f t="shared" si="73"/>
        <v>2669040.7637349628</v>
      </c>
      <c r="BH135" s="15">
        <f t="shared" si="240"/>
        <v>40261.354173106563</v>
      </c>
      <c r="BI135" s="16">
        <f t="shared" si="33"/>
        <v>18905.70540978932</v>
      </c>
      <c r="BJ135" s="15">
        <f t="shared" si="34"/>
        <v>21355.648763317244</v>
      </c>
      <c r="BK135" s="15">
        <f t="shared" si="35"/>
        <v>2647685.1149716456</v>
      </c>
      <c r="BL135" s="27"/>
      <c r="BM135" s="14">
        <f t="shared" si="74"/>
        <v>131</v>
      </c>
      <c r="BN135" s="15">
        <f t="shared" si="75"/>
        <v>2599446.9438108681</v>
      </c>
      <c r="BO135" s="15">
        <f t="shared" si="250"/>
        <v>40261.354173106563</v>
      </c>
      <c r="BP135" s="16">
        <f t="shared" si="37"/>
        <v>18412.749185326982</v>
      </c>
      <c r="BQ135" s="15">
        <f t="shared" si="38"/>
        <v>21848.604987779581</v>
      </c>
      <c r="BR135" s="15">
        <f t="shared" si="39"/>
        <v>2577598.3388230884</v>
      </c>
      <c r="BS135" s="27"/>
      <c r="BT135" s="14">
        <f t="shared" si="76"/>
        <v>131</v>
      </c>
      <c r="BU135" s="15">
        <f t="shared" si="77"/>
        <v>1948043.5093149734</v>
      </c>
      <c r="BV135" s="15">
        <f t="shared" si="251"/>
        <v>40261.354173106563</v>
      </c>
      <c r="BW135" s="16">
        <f t="shared" si="41"/>
        <v>13798.641524314395</v>
      </c>
      <c r="BX135" s="15">
        <f t="shared" si="42"/>
        <v>26462.712648792171</v>
      </c>
      <c r="BY135" s="15">
        <f t="shared" si="43"/>
        <v>1921580.7966661812</v>
      </c>
      <c r="BZ135" s="27"/>
      <c r="CA135" s="14">
        <f t="shared" si="78"/>
        <v>131</v>
      </c>
      <c r="CB135" s="15">
        <f t="shared" si="79"/>
        <v>2353910.412594662</v>
      </c>
      <c r="CC135" s="15">
        <f t="shared" si="243"/>
        <v>40261.354173106563</v>
      </c>
      <c r="CD135" s="16">
        <f t="shared" si="45"/>
        <v>16673.532089212189</v>
      </c>
      <c r="CE135" s="15">
        <f t="shared" si="46"/>
        <v>23587.822083894374</v>
      </c>
      <c r="CF135" s="15">
        <f t="shared" si="47"/>
        <v>2330322.5905107679</v>
      </c>
      <c r="CG135" s="33"/>
      <c r="CH135" s="14">
        <f t="shared" si="80"/>
        <v>131</v>
      </c>
      <c r="CI135" s="15">
        <f t="shared" si="81"/>
        <v>735973.19246256026</v>
      </c>
      <c r="CJ135" s="15">
        <f t="shared" si="244"/>
        <v>40261.354173106563</v>
      </c>
      <c r="CK135" s="16">
        <f t="shared" si="256"/>
        <v>5213.1434466098017</v>
      </c>
      <c r="CL135" s="15">
        <f t="shared" si="50"/>
        <v>35048.210726496764</v>
      </c>
      <c r="CM135" s="15">
        <f t="shared" si="51"/>
        <v>700924.98173606349</v>
      </c>
      <c r="CN135" s="27"/>
      <c r="CO135" s="1" t="str">
        <f t="shared" si="82"/>
        <v/>
      </c>
      <c r="CP135" s="4" t="str">
        <f t="shared" si="83"/>
        <v/>
      </c>
      <c r="CQ135" s="7" t="str">
        <f t="shared" si="245"/>
        <v/>
      </c>
      <c r="CR135" s="7" t="str">
        <f t="shared" si="257"/>
        <v/>
      </c>
      <c r="CS135" s="4" t="str">
        <f t="shared" si="54"/>
        <v/>
      </c>
      <c r="CT135" s="4" t="str">
        <f t="shared" si="55"/>
        <v/>
      </c>
      <c r="CU135" s="27"/>
      <c r="DB135" s="1"/>
      <c r="DI135" s="1"/>
    </row>
    <row r="136" spans="1:113" ht="15" x14ac:dyDescent="0.25">
      <c r="A136" s="27"/>
      <c r="B136" s="17">
        <f t="shared" si="56"/>
        <v>132</v>
      </c>
      <c r="C136" s="18">
        <f t="shared" si="57"/>
        <v>3959720.1992854569</v>
      </c>
      <c r="D136" s="18">
        <f t="shared" si="0"/>
        <v>40261.354173106563</v>
      </c>
      <c r="E136" s="19">
        <f t="shared" si="1"/>
        <v>28048.018078271987</v>
      </c>
      <c r="F136" s="18">
        <f t="shared" si="2"/>
        <v>12213.336094834576</v>
      </c>
      <c r="G136" s="18">
        <f t="shared" si="3"/>
        <v>3947506.8631906225</v>
      </c>
      <c r="H136" s="29"/>
      <c r="I136" s="1" t="str">
        <f t="shared" si="203"/>
        <v/>
      </c>
      <c r="J136" s="4" t="str">
        <f t="shared" si="204"/>
        <v/>
      </c>
      <c r="K136" s="7" t="str">
        <f t="shared" si="190"/>
        <v/>
      </c>
      <c r="L136" s="7" t="str">
        <f t="shared" si="252"/>
        <v/>
      </c>
      <c r="M136" s="4" t="str">
        <f t="shared" si="191"/>
        <v/>
      </c>
      <c r="N136" s="4" t="str">
        <f t="shared" si="192"/>
        <v/>
      </c>
      <c r="O136" s="29"/>
      <c r="P136" s="1" t="str">
        <f t="shared" si="60"/>
        <v/>
      </c>
      <c r="Q136" s="4" t="str">
        <f t="shared" si="61"/>
        <v/>
      </c>
      <c r="R136" s="7" t="str">
        <f t="shared" si="258"/>
        <v/>
      </c>
      <c r="S136" s="7" t="str">
        <f t="shared" si="253"/>
        <v/>
      </c>
      <c r="T136" s="4" t="str">
        <f t="shared" si="10"/>
        <v/>
      </c>
      <c r="U136" s="4" t="str">
        <f t="shared" si="11"/>
        <v/>
      </c>
      <c r="V136" s="27"/>
      <c r="W136" s="1" t="str">
        <f t="shared" si="62"/>
        <v/>
      </c>
      <c r="X136" s="4" t="str">
        <f t="shared" si="63"/>
        <v/>
      </c>
      <c r="Y136" s="4" t="str">
        <f t="shared" si="249"/>
        <v/>
      </c>
      <c r="Z136" s="7" t="str">
        <f t="shared" si="13"/>
        <v/>
      </c>
      <c r="AA136" s="4" t="str">
        <f t="shared" si="14"/>
        <v/>
      </c>
      <c r="AB136" s="4" t="str">
        <f t="shared" si="15"/>
        <v/>
      </c>
      <c r="AC136" s="27"/>
      <c r="AD136" s="1" t="str">
        <f t="shared" si="64"/>
        <v/>
      </c>
      <c r="AE136" s="4" t="str">
        <f t="shared" si="65"/>
        <v/>
      </c>
      <c r="AF136" s="4" t="str">
        <f t="shared" si="221"/>
        <v/>
      </c>
      <c r="AG136" s="7" t="str">
        <f t="shared" si="17"/>
        <v/>
      </c>
      <c r="AH136" s="4" t="str">
        <f t="shared" si="18"/>
        <v/>
      </c>
      <c r="AI136" s="4" t="str">
        <f t="shared" si="19"/>
        <v/>
      </c>
      <c r="AJ136" s="33"/>
      <c r="AK136" s="17">
        <f t="shared" si="66"/>
        <v>132</v>
      </c>
      <c r="AL136" s="18">
        <f t="shared" si="67"/>
        <v>1904026.3181010038</v>
      </c>
      <c r="AM136" s="18">
        <f t="shared" si="246"/>
        <v>65581.503479356834</v>
      </c>
      <c r="AN136" s="19">
        <f t="shared" si="254"/>
        <v>13486.853086548777</v>
      </c>
      <c r="AO136" s="18">
        <f t="shared" si="22"/>
        <v>52094.650392808056</v>
      </c>
      <c r="AP136" s="18">
        <f t="shared" si="23"/>
        <v>1851931.6677081957</v>
      </c>
      <c r="AQ136" s="29"/>
      <c r="AR136" s="1" t="str">
        <f t="shared" si="68"/>
        <v/>
      </c>
      <c r="AS136" s="4" t="str">
        <f t="shared" si="69"/>
        <v/>
      </c>
      <c r="AT136" s="7" t="str">
        <f t="shared" si="248"/>
        <v/>
      </c>
      <c r="AU136" s="7" t="str">
        <f t="shared" si="255"/>
        <v/>
      </c>
      <c r="AV136" s="4" t="str">
        <f t="shared" si="26"/>
        <v/>
      </c>
      <c r="AW136" s="4" t="str">
        <f t="shared" si="27"/>
        <v/>
      </c>
      <c r="AX136" s="29"/>
      <c r="AY136" s="17">
        <f t="shared" si="70"/>
        <v>132</v>
      </c>
      <c r="AZ136" s="18">
        <f t="shared" si="71"/>
        <v>3303702.6571285487</v>
      </c>
      <c r="BA136" s="18">
        <f>IF(AZ136="","",-PMT(AZ$2/1200,BD$2,BB$2))+BA5</f>
        <v>80522.708346213127</v>
      </c>
      <c r="BB136" s="19">
        <f t="shared" si="29"/>
        <v>23401.227154660555</v>
      </c>
      <c r="BC136" s="18">
        <f t="shared" si="30"/>
        <v>57121.481191552572</v>
      </c>
      <c r="BD136" s="18">
        <f t="shared" si="31"/>
        <v>3246581.175936996</v>
      </c>
      <c r="BE136" s="27"/>
      <c r="BF136" s="17">
        <f t="shared" si="72"/>
        <v>132</v>
      </c>
      <c r="BG136" s="18">
        <f t="shared" si="73"/>
        <v>2647685.1149716456</v>
      </c>
      <c r="BH136" s="18">
        <f>IF(BG136="","",-PMT(BG$2/1200,BK$2,BI$2))+$BH$5*2</f>
        <v>120784.06251931969</v>
      </c>
      <c r="BI136" s="19">
        <f t="shared" si="33"/>
        <v>18754.436231049156</v>
      </c>
      <c r="BJ136" s="18">
        <f t="shared" si="34"/>
        <v>102029.62628827053</v>
      </c>
      <c r="BK136" s="18">
        <f t="shared" si="35"/>
        <v>2545655.4886833751</v>
      </c>
      <c r="BL136" s="27"/>
      <c r="BM136" s="17">
        <f t="shared" si="74"/>
        <v>132</v>
      </c>
      <c r="BN136" s="18">
        <f t="shared" si="75"/>
        <v>2577598.3388230884</v>
      </c>
      <c r="BO136" s="18">
        <f>IF(BN136="","",-PMT(BN$2/1200,BR$2,BP$2))+$BO$5</f>
        <v>80522.708346213127</v>
      </c>
      <c r="BP136" s="19">
        <f t="shared" si="37"/>
        <v>18257.988233330208</v>
      </c>
      <c r="BQ136" s="18">
        <f t="shared" si="38"/>
        <v>62264.720112882918</v>
      </c>
      <c r="BR136" s="18">
        <f t="shared" si="39"/>
        <v>2515333.6187102054</v>
      </c>
      <c r="BS136" s="27"/>
      <c r="BT136" s="17">
        <f t="shared" si="76"/>
        <v>132</v>
      </c>
      <c r="BU136" s="18">
        <f t="shared" si="77"/>
        <v>1921580.7966661812</v>
      </c>
      <c r="BV136" s="18">
        <f>IF(BU136="","",-PMT(BU$2/1200,BY$2,BW$2))+($BV$5*2)</f>
        <v>120784.06251931969</v>
      </c>
      <c r="BW136" s="19">
        <f t="shared" si="41"/>
        <v>13611.197309718784</v>
      </c>
      <c r="BX136" s="18">
        <f t="shared" si="42"/>
        <v>107172.8652096009</v>
      </c>
      <c r="BY136" s="18">
        <f t="shared" si="43"/>
        <v>1814407.9314565803</v>
      </c>
      <c r="BZ136" s="27"/>
      <c r="CA136" s="17">
        <f t="shared" si="78"/>
        <v>132</v>
      </c>
      <c r="CB136" s="18">
        <f t="shared" si="79"/>
        <v>2330322.5905107679</v>
      </c>
      <c r="CC136" s="18">
        <f>IF(CB136="","",-PMT(CB$2/1200,CF$2,CD$2))+100000</f>
        <v>140261.35417310655</v>
      </c>
      <c r="CD136" s="19">
        <f t="shared" si="45"/>
        <v>16506.451682784606</v>
      </c>
      <c r="CE136" s="18">
        <f t="shared" si="46"/>
        <v>123754.90249032194</v>
      </c>
      <c r="CF136" s="18">
        <f t="shared" si="47"/>
        <v>2206567.6880204459</v>
      </c>
      <c r="CG136" s="33"/>
      <c r="CH136" s="17">
        <f t="shared" si="80"/>
        <v>132</v>
      </c>
      <c r="CI136" s="18">
        <f t="shared" si="81"/>
        <v>700924.98173606349</v>
      </c>
      <c r="CJ136" s="18">
        <f>IF(CI136="","",-PMT(CI$2/1200,CM$2,CK$2))+200000</f>
        <v>240261.35417310655</v>
      </c>
      <c r="CK136" s="19">
        <f t="shared" si="256"/>
        <v>4964.8852872971165</v>
      </c>
      <c r="CL136" s="18">
        <f t="shared" si="50"/>
        <v>235296.46888580945</v>
      </c>
      <c r="CM136" s="18">
        <f t="shared" si="51"/>
        <v>465628.51285025408</v>
      </c>
      <c r="CN136" s="27"/>
      <c r="CO136" s="1" t="str">
        <f t="shared" si="82"/>
        <v/>
      </c>
      <c r="CP136" s="4" t="str">
        <f t="shared" si="83"/>
        <v/>
      </c>
      <c r="CQ136" s="3" t="e">
        <f>IF(CP136="","",-PMT(CP$2/1200,CT$2,CR$2))+100000</f>
        <v>#VALUE!</v>
      </c>
      <c r="CR136" s="7" t="str">
        <f t="shared" si="257"/>
        <v/>
      </c>
      <c r="CS136" s="4" t="str">
        <f t="shared" si="54"/>
        <v/>
      </c>
      <c r="CT136" s="4" t="str">
        <f t="shared" si="55"/>
        <v/>
      </c>
      <c r="CU136" s="27"/>
      <c r="DB136" s="1"/>
      <c r="DI136" s="1"/>
    </row>
    <row r="137" spans="1:113" ht="15" x14ac:dyDescent="0.25">
      <c r="A137" s="27"/>
      <c r="B137" s="14">
        <f t="shared" si="56"/>
        <v>133</v>
      </c>
      <c r="C137" s="15">
        <f t="shared" si="57"/>
        <v>3947506.8631906225</v>
      </c>
      <c r="D137" s="15">
        <f t="shared" si="0"/>
        <v>40261.354173106563</v>
      </c>
      <c r="E137" s="16">
        <f t="shared" si="1"/>
        <v>27961.506947600243</v>
      </c>
      <c r="F137" s="15">
        <f t="shared" si="2"/>
        <v>12299.847225506321</v>
      </c>
      <c r="G137" s="15">
        <f t="shared" si="3"/>
        <v>3935207.0159651162</v>
      </c>
      <c r="H137" s="29"/>
      <c r="I137" s="5" t="str">
        <f t="shared" si="203"/>
        <v/>
      </c>
      <c r="J137" s="6" t="str">
        <f t="shared" si="204"/>
        <v/>
      </c>
      <c r="K137" s="7" t="str">
        <f t="shared" si="190"/>
        <v/>
      </c>
      <c r="L137" s="8" t="str">
        <f t="shared" si="252"/>
        <v/>
      </c>
      <c r="M137" s="6" t="str">
        <f t="shared" si="191"/>
        <v/>
      </c>
      <c r="N137" s="6" t="str">
        <f t="shared" si="192"/>
        <v/>
      </c>
      <c r="O137" s="29"/>
      <c r="P137" s="5" t="str">
        <f t="shared" si="60"/>
        <v/>
      </c>
      <c r="Q137" s="6" t="str">
        <f t="shared" si="61"/>
        <v/>
      </c>
      <c r="R137" s="7" t="str">
        <f t="shared" si="258"/>
        <v/>
      </c>
      <c r="S137" s="8" t="str">
        <f t="shared" si="253"/>
        <v/>
      </c>
      <c r="T137" s="6" t="str">
        <f t="shared" si="10"/>
        <v/>
      </c>
      <c r="U137" s="6" t="str">
        <f t="shared" si="11"/>
        <v/>
      </c>
      <c r="V137" s="27"/>
      <c r="W137" s="1" t="str">
        <f t="shared" si="62"/>
        <v/>
      </c>
      <c r="X137" s="4" t="str">
        <f t="shared" si="63"/>
        <v/>
      </c>
      <c r="Y137" s="4" t="str">
        <f t="shared" si="249"/>
        <v/>
      </c>
      <c r="Z137" s="7" t="str">
        <f t="shared" si="13"/>
        <v/>
      </c>
      <c r="AA137" s="4" t="str">
        <f t="shared" si="14"/>
        <v/>
      </c>
      <c r="AB137" s="4" t="str">
        <f t="shared" si="15"/>
        <v/>
      </c>
      <c r="AC137" s="27"/>
      <c r="AD137" s="1" t="str">
        <f t="shared" si="64"/>
        <v/>
      </c>
      <c r="AE137" s="4" t="str">
        <f t="shared" si="65"/>
        <v/>
      </c>
      <c r="AF137" s="4" t="str">
        <f t="shared" si="221"/>
        <v/>
      </c>
      <c r="AG137" s="7" t="str">
        <f t="shared" si="17"/>
        <v/>
      </c>
      <c r="AH137" s="4" t="str">
        <f t="shared" si="18"/>
        <v/>
      </c>
      <c r="AI137" s="4" t="str">
        <f t="shared" si="19"/>
        <v/>
      </c>
      <c r="AJ137" s="33"/>
      <c r="AK137" s="14">
        <f t="shared" si="66"/>
        <v>133</v>
      </c>
      <c r="AL137" s="15">
        <f t="shared" si="67"/>
        <v>1851931.6677081957</v>
      </c>
      <c r="AM137" s="15">
        <f>AM136*105%</f>
        <v>68860.578653324672</v>
      </c>
      <c r="AN137" s="16">
        <f t="shared" si="254"/>
        <v>13117.849312933053</v>
      </c>
      <c r="AO137" s="15">
        <f t="shared" si="22"/>
        <v>55742.729340391619</v>
      </c>
      <c r="AP137" s="15">
        <f t="shared" si="23"/>
        <v>1796188.938367804</v>
      </c>
      <c r="AQ137" s="29"/>
      <c r="AR137" s="5" t="str">
        <f t="shared" si="68"/>
        <v/>
      </c>
      <c r="AS137" s="6" t="str">
        <f t="shared" si="69"/>
        <v/>
      </c>
      <c r="AT137" s="7" t="str">
        <f t="shared" si="248"/>
        <v/>
      </c>
      <c r="AU137" s="8" t="str">
        <f t="shared" si="255"/>
        <v/>
      </c>
      <c r="AV137" s="6" t="str">
        <f t="shared" si="26"/>
        <v/>
      </c>
      <c r="AW137" s="6" t="str">
        <f t="shared" si="27"/>
        <v/>
      </c>
      <c r="AX137" s="29"/>
      <c r="AY137" s="14">
        <f t="shared" si="70"/>
        <v>133</v>
      </c>
      <c r="AZ137" s="15">
        <f t="shared" si="71"/>
        <v>3246581.175936996</v>
      </c>
      <c r="BA137" s="15">
        <f t="shared" ref="BA137:BA147" si="259">IF(AZ137="","",-PMT(AZ$2/1200,BD$2,BB$2))</f>
        <v>40261.354173106563</v>
      </c>
      <c r="BB137" s="16">
        <f t="shared" si="29"/>
        <v>22996.616662887056</v>
      </c>
      <c r="BC137" s="15">
        <f t="shared" si="30"/>
        <v>17264.737510219507</v>
      </c>
      <c r="BD137" s="15">
        <f t="shared" si="31"/>
        <v>3229316.4384267763</v>
      </c>
      <c r="BE137" s="27"/>
      <c r="BF137" s="14">
        <f t="shared" si="72"/>
        <v>133</v>
      </c>
      <c r="BG137" s="15">
        <f t="shared" si="73"/>
        <v>2545655.4886833751</v>
      </c>
      <c r="BH137" s="15">
        <f t="shared" ref="BH137:BH147" si="260">IF(BG137="","",-PMT(BG$2/1200,BK$2,BI$2))</f>
        <v>40261.354173106563</v>
      </c>
      <c r="BI137" s="16">
        <f t="shared" si="33"/>
        <v>18031.726378173906</v>
      </c>
      <c r="BJ137" s="15">
        <f t="shared" si="34"/>
        <v>22229.627794932658</v>
      </c>
      <c r="BK137" s="15">
        <f t="shared" si="35"/>
        <v>2523425.8608884425</v>
      </c>
      <c r="BL137" s="27"/>
      <c r="BM137" s="14">
        <f t="shared" si="74"/>
        <v>133</v>
      </c>
      <c r="BN137" s="15">
        <f t="shared" si="75"/>
        <v>2515333.6187102054</v>
      </c>
      <c r="BO137" s="15">
        <f t="shared" ref="BO137:BO141" si="261">IF(BN137="","",-PMT(BN$2/1200,BR$2,BP$2))</f>
        <v>40261.354173106563</v>
      </c>
      <c r="BP137" s="16">
        <f t="shared" si="37"/>
        <v>17816.946465863955</v>
      </c>
      <c r="BQ137" s="15">
        <f t="shared" si="38"/>
        <v>22444.407707242608</v>
      </c>
      <c r="BR137" s="15">
        <f t="shared" si="39"/>
        <v>2492889.2110029627</v>
      </c>
      <c r="BS137" s="27"/>
      <c r="BT137" s="14">
        <f t="shared" si="76"/>
        <v>133</v>
      </c>
      <c r="BU137" s="15">
        <f t="shared" si="77"/>
        <v>1814407.9314565803</v>
      </c>
      <c r="BV137" s="15">
        <f t="shared" ref="BV137:BV141" si="262">IF(BU137="","",-PMT(BU$2/1200,BY$2,BW$2))</f>
        <v>40261.354173106563</v>
      </c>
      <c r="BW137" s="16">
        <f t="shared" si="41"/>
        <v>12852.056181150778</v>
      </c>
      <c r="BX137" s="15">
        <f t="shared" si="42"/>
        <v>27409.297991955784</v>
      </c>
      <c r="BY137" s="15">
        <f t="shared" si="43"/>
        <v>1786998.6334646244</v>
      </c>
      <c r="BZ137" s="27"/>
      <c r="CA137" s="14">
        <f t="shared" si="78"/>
        <v>133</v>
      </c>
      <c r="CB137" s="15">
        <f t="shared" si="79"/>
        <v>2206567.6880204459</v>
      </c>
      <c r="CC137" s="15">
        <f t="shared" ref="CC137:CC147" si="263">IF(CB137="","",-PMT(CB$2/1200,CF$2,CD$2))</f>
        <v>40261.354173106563</v>
      </c>
      <c r="CD137" s="16">
        <f t="shared" si="45"/>
        <v>15629.854456811492</v>
      </c>
      <c r="CE137" s="15">
        <f t="shared" si="46"/>
        <v>24631.499716295071</v>
      </c>
      <c r="CF137" s="15">
        <f t="shared" si="47"/>
        <v>2181936.1883041509</v>
      </c>
      <c r="CG137" s="33"/>
      <c r="CH137" s="14">
        <f t="shared" si="80"/>
        <v>133</v>
      </c>
      <c r="CI137" s="15">
        <f t="shared" si="81"/>
        <v>465628.51285025408</v>
      </c>
      <c r="CJ137" s="15">
        <f t="shared" ref="CJ137:CJ147" si="264">IF(CI137="","",-PMT(CI$2/1200,CM$2,CK$2))</f>
        <v>40261.354173106563</v>
      </c>
      <c r="CK137" s="16">
        <f t="shared" si="256"/>
        <v>3298.2019660226329</v>
      </c>
      <c r="CL137" s="15">
        <f t="shared" si="50"/>
        <v>36963.152207083927</v>
      </c>
      <c r="CM137" s="15">
        <f t="shared" si="51"/>
        <v>428665.36064317013</v>
      </c>
      <c r="CN137" s="27"/>
      <c r="CO137" s="5" t="str">
        <f t="shared" si="82"/>
        <v/>
      </c>
      <c r="CP137" s="6" t="str">
        <f t="shared" si="83"/>
        <v/>
      </c>
      <c r="CQ137" s="7" t="str">
        <f t="shared" ref="CQ137:CQ147" si="265">IF(CP137="","",-PMT(CP$2/1200,CT$2,CR$2))</f>
        <v/>
      </c>
      <c r="CR137" s="8" t="str">
        <f t="shared" si="257"/>
        <v/>
      </c>
      <c r="CS137" s="6" t="str">
        <f t="shared" si="54"/>
        <v/>
      </c>
      <c r="CT137" s="6" t="str">
        <f t="shared" si="55"/>
        <v/>
      </c>
      <c r="CU137" s="27"/>
      <c r="DB137" s="1"/>
      <c r="DI137" s="1"/>
    </row>
    <row r="138" spans="1:113" ht="15" x14ac:dyDescent="0.25">
      <c r="A138" s="27"/>
      <c r="B138" s="14">
        <f t="shared" si="56"/>
        <v>134</v>
      </c>
      <c r="C138" s="15">
        <f t="shared" si="57"/>
        <v>3935207.0159651162</v>
      </c>
      <c r="D138" s="15">
        <f t="shared" si="0"/>
        <v>40261.354173106563</v>
      </c>
      <c r="E138" s="16">
        <f t="shared" si="1"/>
        <v>27874.383029752909</v>
      </c>
      <c r="F138" s="15">
        <f t="shared" si="2"/>
        <v>12386.971143353654</v>
      </c>
      <c r="G138" s="15">
        <f t="shared" si="3"/>
        <v>3922820.0448217625</v>
      </c>
      <c r="H138" s="29"/>
      <c r="I138" s="5" t="str">
        <f t="shared" si="203"/>
        <v/>
      </c>
      <c r="J138" s="6" t="str">
        <f t="shared" si="204"/>
        <v/>
      </c>
      <c r="K138" s="7" t="str">
        <f t="shared" si="190"/>
        <v/>
      </c>
      <c r="L138" s="8" t="str">
        <f t="shared" si="252"/>
        <v/>
      </c>
      <c r="M138" s="6" t="str">
        <f t="shared" si="191"/>
        <v/>
      </c>
      <c r="N138" s="6" t="str">
        <f t="shared" si="192"/>
        <v/>
      </c>
      <c r="O138" s="29"/>
      <c r="P138" s="5" t="str">
        <f t="shared" si="60"/>
        <v/>
      </c>
      <c r="Q138" s="6" t="str">
        <f t="shared" si="61"/>
        <v/>
      </c>
      <c r="R138" s="7" t="str">
        <f t="shared" si="258"/>
        <v/>
      </c>
      <c r="S138" s="8" t="str">
        <f t="shared" si="253"/>
        <v/>
      </c>
      <c r="T138" s="6" t="str">
        <f t="shared" si="10"/>
        <v/>
      </c>
      <c r="U138" s="6" t="str">
        <f t="shared" si="11"/>
        <v/>
      </c>
      <c r="V138" s="27"/>
      <c r="W138" s="1" t="str">
        <f t="shared" si="62"/>
        <v/>
      </c>
      <c r="X138" s="4" t="str">
        <f t="shared" si="63"/>
        <v/>
      </c>
      <c r="Y138" s="4" t="str">
        <f t="shared" si="249"/>
        <v/>
      </c>
      <c r="Z138" s="7" t="str">
        <f t="shared" si="13"/>
        <v/>
      </c>
      <c r="AA138" s="4" t="str">
        <f t="shared" si="14"/>
        <v/>
      </c>
      <c r="AB138" s="4" t="str">
        <f t="shared" si="15"/>
        <v/>
      </c>
      <c r="AC138" s="27"/>
      <c r="AD138" s="1" t="str">
        <f t="shared" si="64"/>
        <v/>
      </c>
      <c r="AE138" s="4" t="str">
        <f t="shared" si="65"/>
        <v/>
      </c>
      <c r="AF138" s="4" t="str">
        <f t="shared" si="221"/>
        <v/>
      </c>
      <c r="AG138" s="7" t="str">
        <f t="shared" si="17"/>
        <v/>
      </c>
      <c r="AH138" s="4" t="str">
        <f t="shared" si="18"/>
        <v/>
      </c>
      <c r="AI138" s="4" t="str">
        <f t="shared" si="19"/>
        <v/>
      </c>
      <c r="AJ138" s="33"/>
      <c r="AK138" s="14">
        <f t="shared" si="66"/>
        <v>134</v>
      </c>
      <c r="AL138" s="15">
        <f t="shared" si="67"/>
        <v>1796188.938367804</v>
      </c>
      <c r="AM138" s="15">
        <f t="shared" ref="AM138:AM148" si="266">AM137</f>
        <v>68860.578653324672</v>
      </c>
      <c r="AN138" s="16">
        <f t="shared" si="254"/>
        <v>12723.004980105277</v>
      </c>
      <c r="AO138" s="15">
        <f t="shared" si="22"/>
        <v>56137.573673219391</v>
      </c>
      <c r="AP138" s="15">
        <f t="shared" si="23"/>
        <v>1740051.3646945846</v>
      </c>
      <c r="AQ138" s="29"/>
      <c r="AR138" s="5" t="str">
        <f t="shared" si="68"/>
        <v/>
      </c>
      <c r="AS138" s="6" t="str">
        <f t="shared" si="69"/>
        <v/>
      </c>
      <c r="AT138" s="7" t="str">
        <f t="shared" si="248"/>
        <v/>
      </c>
      <c r="AU138" s="8" t="str">
        <f t="shared" si="255"/>
        <v/>
      </c>
      <c r="AV138" s="6" t="str">
        <f t="shared" si="26"/>
        <v/>
      </c>
      <c r="AW138" s="6" t="str">
        <f t="shared" si="27"/>
        <v/>
      </c>
      <c r="AX138" s="29"/>
      <c r="AY138" s="14">
        <f t="shared" si="70"/>
        <v>134</v>
      </c>
      <c r="AZ138" s="15">
        <f t="shared" si="71"/>
        <v>3229316.4384267763</v>
      </c>
      <c r="BA138" s="15">
        <f t="shared" si="259"/>
        <v>40261.354173106563</v>
      </c>
      <c r="BB138" s="16">
        <f t="shared" si="29"/>
        <v>22874.324772189666</v>
      </c>
      <c r="BC138" s="15">
        <f t="shared" si="30"/>
        <v>17387.029400916897</v>
      </c>
      <c r="BD138" s="15">
        <f t="shared" si="31"/>
        <v>3211929.4090258596</v>
      </c>
      <c r="BE138" s="27"/>
      <c r="BF138" s="14">
        <f t="shared" si="72"/>
        <v>134</v>
      </c>
      <c r="BG138" s="15">
        <f t="shared" si="73"/>
        <v>2523425.8608884425</v>
      </c>
      <c r="BH138" s="15">
        <f t="shared" si="260"/>
        <v>40261.354173106563</v>
      </c>
      <c r="BI138" s="16">
        <f t="shared" si="33"/>
        <v>17874.26651462647</v>
      </c>
      <c r="BJ138" s="15">
        <f t="shared" si="34"/>
        <v>22387.087658480094</v>
      </c>
      <c r="BK138" s="15">
        <f t="shared" si="35"/>
        <v>2501038.7732299622</v>
      </c>
      <c r="BL138" s="27"/>
      <c r="BM138" s="14">
        <f t="shared" si="74"/>
        <v>134</v>
      </c>
      <c r="BN138" s="15">
        <f t="shared" si="75"/>
        <v>2492889.2110029627</v>
      </c>
      <c r="BO138" s="15">
        <f t="shared" si="261"/>
        <v>40261.354173106563</v>
      </c>
      <c r="BP138" s="16">
        <f t="shared" si="37"/>
        <v>17657.965244604318</v>
      </c>
      <c r="BQ138" s="15">
        <f t="shared" si="38"/>
        <v>22603.388928502245</v>
      </c>
      <c r="BR138" s="15">
        <f t="shared" si="39"/>
        <v>2470285.8220744603</v>
      </c>
      <c r="BS138" s="27"/>
      <c r="BT138" s="14">
        <f t="shared" si="76"/>
        <v>134</v>
      </c>
      <c r="BU138" s="15">
        <f t="shared" si="77"/>
        <v>1786998.6334646244</v>
      </c>
      <c r="BV138" s="15">
        <f t="shared" si="262"/>
        <v>40261.354173106563</v>
      </c>
      <c r="BW138" s="16">
        <f t="shared" si="41"/>
        <v>12657.906987041089</v>
      </c>
      <c r="BX138" s="15">
        <f t="shared" si="42"/>
        <v>27603.447186065474</v>
      </c>
      <c r="BY138" s="15">
        <f t="shared" si="43"/>
        <v>1759395.186278559</v>
      </c>
      <c r="BZ138" s="27"/>
      <c r="CA138" s="14">
        <f t="shared" si="78"/>
        <v>134</v>
      </c>
      <c r="CB138" s="15">
        <f t="shared" si="79"/>
        <v>2181936.1883041509</v>
      </c>
      <c r="CC138" s="15">
        <f t="shared" si="263"/>
        <v>40261.354173106563</v>
      </c>
      <c r="CD138" s="16">
        <f t="shared" si="45"/>
        <v>15455.381333821068</v>
      </c>
      <c r="CE138" s="15">
        <f t="shared" si="46"/>
        <v>24805.972839285496</v>
      </c>
      <c r="CF138" s="15">
        <f t="shared" si="47"/>
        <v>2157130.2154648653</v>
      </c>
      <c r="CG138" s="33"/>
      <c r="CH138" s="14">
        <f t="shared" si="80"/>
        <v>134</v>
      </c>
      <c r="CI138" s="15">
        <f t="shared" si="81"/>
        <v>428665.36064317013</v>
      </c>
      <c r="CJ138" s="15">
        <f t="shared" si="264"/>
        <v>40261.354173106563</v>
      </c>
      <c r="CK138" s="16">
        <f t="shared" si="256"/>
        <v>3036.3796378891216</v>
      </c>
      <c r="CL138" s="15">
        <f t="shared" si="50"/>
        <v>37224.974535217443</v>
      </c>
      <c r="CM138" s="15">
        <f t="shared" si="51"/>
        <v>391440.38610795268</v>
      </c>
      <c r="CN138" s="27"/>
      <c r="CO138" s="5" t="str">
        <f t="shared" si="82"/>
        <v/>
      </c>
      <c r="CP138" s="6" t="str">
        <f t="shared" si="83"/>
        <v/>
      </c>
      <c r="CQ138" s="7" t="str">
        <f t="shared" si="265"/>
        <v/>
      </c>
      <c r="CR138" s="8" t="str">
        <f t="shared" si="257"/>
        <v/>
      </c>
      <c r="CS138" s="6" t="str">
        <f t="shared" si="54"/>
        <v/>
      </c>
      <c r="CT138" s="6" t="str">
        <f t="shared" si="55"/>
        <v/>
      </c>
      <c r="CU138" s="27"/>
      <c r="DB138" s="1"/>
      <c r="DI138" s="1"/>
    </row>
    <row r="139" spans="1:113" ht="15" x14ac:dyDescent="0.25">
      <c r="A139" s="27"/>
      <c r="B139" s="14">
        <f t="shared" si="56"/>
        <v>135</v>
      </c>
      <c r="C139" s="15">
        <f t="shared" si="57"/>
        <v>3922820.0448217625</v>
      </c>
      <c r="D139" s="15">
        <f t="shared" si="0"/>
        <v>40261.354173106563</v>
      </c>
      <c r="E139" s="16">
        <f t="shared" si="1"/>
        <v>27786.64198415415</v>
      </c>
      <c r="F139" s="15">
        <f t="shared" si="2"/>
        <v>12474.712188952413</v>
      </c>
      <c r="G139" s="15">
        <f t="shared" si="3"/>
        <v>3910345.3326328099</v>
      </c>
      <c r="H139" s="29"/>
      <c r="I139" s="5" t="str">
        <f t="shared" si="203"/>
        <v/>
      </c>
      <c r="J139" s="6" t="str">
        <f t="shared" si="204"/>
        <v/>
      </c>
      <c r="K139" s="7" t="str">
        <f t="shared" si="190"/>
        <v/>
      </c>
      <c r="L139" s="8" t="str">
        <f t="shared" si="252"/>
        <v/>
      </c>
      <c r="M139" s="6" t="str">
        <f t="shared" si="191"/>
        <v/>
      </c>
      <c r="N139" s="6" t="str">
        <f t="shared" si="192"/>
        <v/>
      </c>
      <c r="O139" s="29"/>
      <c r="P139" s="5" t="str">
        <f t="shared" si="60"/>
        <v/>
      </c>
      <c r="Q139" s="6" t="str">
        <f t="shared" si="61"/>
        <v/>
      </c>
      <c r="R139" s="7" t="str">
        <f t="shared" si="258"/>
        <v/>
      </c>
      <c r="S139" s="8" t="str">
        <f t="shared" si="253"/>
        <v/>
      </c>
      <c r="T139" s="6" t="str">
        <f t="shared" si="10"/>
        <v/>
      </c>
      <c r="U139" s="6" t="str">
        <f t="shared" si="11"/>
        <v/>
      </c>
      <c r="V139" s="27"/>
      <c r="W139" s="1" t="str">
        <f t="shared" si="62"/>
        <v/>
      </c>
      <c r="X139" s="4" t="str">
        <f t="shared" si="63"/>
        <v/>
      </c>
      <c r="Y139" s="4" t="str">
        <f t="shared" si="249"/>
        <v/>
      </c>
      <c r="Z139" s="7" t="str">
        <f t="shared" si="13"/>
        <v/>
      </c>
      <c r="AA139" s="4" t="str">
        <f t="shared" si="14"/>
        <v/>
      </c>
      <c r="AB139" s="4" t="str">
        <f t="shared" si="15"/>
        <v/>
      </c>
      <c r="AC139" s="27"/>
      <c r="AD139" s="1" t="str">
        <f t="shared" si="64"/>
        <v/>
      </c>
      <c r="AE139" s="4" t="str">
        <f t="shared" si="65"/>
        <v/>
      </c>
      <c r="AF139" s="4" t="str">
        <f t="shared" si="221"/>
        <v/>
      </c>
      <c r="AG139" s="7" t="str">
        <f t="shared" si="17"/>
        <v/>
      </c>
      <c r="AH139" s="4" t="str">
        <f t="shared" si="18"/>
        <v/>
      </c>
      <c r="AI139" s="4" t="str">
        <f t="shared" si="19"/>
        <v/>
      </c>
      <c r="AJ139" s="33"/>
      <c r="AK139" s="14">
        <f t="shared" si="66"/>
        <v>135</v>
      </c>
      <c r="AL139" s="15">
        <f t="shared" si="67"/>
        <v>1740051.3646945846</v>
      </c>
      <c r="AM139" s="15">
        <f t="shared" si="266"/>
        <v>68860.578653324672</v>
      </c>
      <c r="AN139" s="16">
        <f t="shared" si="254"/>
        <v>12325.363833253308</v>
      </c>
      <c r="AO139" s="15">
        <f t="shared" si="22"/>
        <v>56535.214820071364</v>
      </c>
      <c r="AP139" s="15">
        <f t="shared" si="23"/>
        <v>1683516.1498745133</v>
      </c>
      <c r="AQ139" s="29"/>
      <c r="AR139" s="5" t="str">
        <f t="shared" si="68"/>
        <v/>
      </c>
      <c r="AS139" s="6" t="str">
        <f t="shared" si="69"/>
        <v/>
      </c>
      <c r="AT139" s="7" t="str">
        <f t="shared" si="248"/>
        <v/>
      </c>
      <c r="AU139" s="8" t="str">
        <f t="shared" si="255"/>
        <v/>
      </c>
      <c r="AV139" s="6" t="str">
        <f t="shared" si="26"/>
        <v/>
      </c>
      <c r="AW139" s="6" t="str">
        <f t="shared" si="27"/>
        <v/>
      </c>
      <c r="AX139" s="29"/>
      <c r="AY139" s="14">
        <f t="shared" si="70"/>
        <v>135</v>
      </c>
      <c r="AZ139" s="15">
        <f t="shared" si="71"/>
        <v>3211929.4090258596</v>
      </c>
      <c r="BA139" s="15">
        <f t="shared" si="259"/>
        <v>40261.354173106563</v>
      </c>
      <c r="BB139" s="16">
        <f t="shared" si="29"/>
        <v>22751.166647266506</v>
      </c>
      <c r="BC139" s="15">
        <f t="shared" si="30"/>
        <v>17510.187525840058</v>
      </c>
      <c r="BD139" s="15">
        <f t="shared" si="31"/>
        <v>3194419.2215000195</v>
      </c>
      <c r="BE139" s="27"/>
      <c r="BF139" s="14">
        <f t="shared" si="72"/>
        <v>135</v>
      </c>
      <c r="BG139" s="15">
        <f t="shared" si="73"/>
        <v>2501038.7732299622</v>
      </c>
      <c r="BH139" s="15">
        <f t="shared" si="260"/>
        <v>40261.354173106563</v>
      </c>
      <c r="BI139" s="16">
        <f t="shared" si="33"/>
        <v>17715.691310378901</v>
      </c>
      <c r="BJ139" s="15">
        <f t="shared" si="34"/>
        <v>22545.662862727662</v>
      </c>
      <c r="BK139" s="15">
        <f t="shared" si="35"/>
        <v>2478493.1103672343</v>
      </c>
      <c r="BL139" s="27"/>
      <c r="BM139" s="14">
        <f t="shared" si="74"/>
        <v>135</v>
      </c>
      <c r="BN139" s="15">
        <f t="shared" si="75"/>
        <v>2470285.8220744603</v>
      </c>
      <c r="BO139" s="15">
        <f t="shared" si="261"/>
        <v>40261.354173106563</v>
      </c>
      <c r="BP139" s="16">
        <f t="shared" si="37"/>
        <v>17497.857906360761</v>
      </c>
      <c r="BQ139" s="15">
        <f t="shared" si="38"/>
        <v>22763.496266745802</v>
      </c>
      <c r="BR139" s="15">
        <f t="shared" si="39"/>
        <v>2447522.3258077144</v>
      </c>
      <c r="BS139" s="27"/>
      <c r="BT139" s="14">
        <f t="shared" si="76"/>
        <v>135</v>
      </c>
      <c r="BU139" s="15">
        <f t="shared" si="77"/>
        <v>1759395.186278559</v>
      </c>
      <c r="BV139" s="15">
        <f t="shared" si="262"/>
        <v>40261.354173106563</v>
      </c>
      <c r="BW139" s="16">
        <f t="shared" si="41"/>
        <v>12462.382569473126</v>
      </c>
      <c r="BX139" s="15">
        <f t="shared" si="42"/>
        <v>27798.971603633436</v>
      </c>
      <c r="BY139" s="15">
        <f t="shared" si="43"/>
        <v>1731596.2146749257</v>
      </c>
      <c r="BZ139" s="27"/>
      <c r="CA139" s="14">
        <f t="shared" si="78"/>
        <v>135</v>
      </c>
      <c r="CB139" s="15">
        <f t="shared" si="79"/>
        <v>2157130.2154648653</v>
      </c>
      <c r="CC139" s="15">
        <f t="shared" si="263"/>
        <v>40261.354173106563</v>
      </c>
      <c r="CD139" s="16">
        <f t="shared" si="45"/>
        <v>15279.672359542797</v>
      </c>
      <c r="CE139" s="15">
        <f t="shared" si="46"/>
        <v>24981.681813563766</v>
      </c>
      <c r="CF139" s="15">
        <f t="shared" si="47"/>
        <v>2132148.5336513016</v>
      </c>
      <c r="CG139" s="33"/>
      <c r="CH139" s="14">
        <f t="shared" si="80"/>
        <v>135</v>
      </c>
      <c r="CI139" s="15">
        <f t="shared" si="81"/>
        <v>391440.38610795268</v>
      </c>
      <c r="CJ139" s="15">
        <f t="shared" si="264"/>
        <v>40261.354173106563</v>
      </c>
      <c r="CK139" s="16">
        <f t="shared" si="256"/>
        <v>2772.7027349313312</v>
      </c>
      <c r="CL139" s="15">
        <f t="shared" si="50"/>
        <v>37488.651438175235</v>
      </c>
      <c r="CM139" s="15">
        <f t="shared" si="51"/>
        <v>353951.73466977745</v>
      </c>
      <c r="CN139" s="27"/>
      <c r="CO139" s="5" t="str">
        <f t="shared" si="82"/>
        <v/>
      </c>
      <c r="CP139" s="6" t="str">
        <f t="shared" si="83"/>
        <v/>
      </c>
      <c r="CQ139" s="7" t="str">
        <f t="shared" si="265"/>
        <v/>
      </c>
      <c r="CR139" s="8" t="str">
        <f t="shared" si="257"/>
        <v/>
      </c>
      <c r="CS139" s="6" t="str">
        <f t="shared" si="54"/>
        <v/>
      </c>
      <c r="CT139" s="6" t="str">
        <f t="shared" si="55"/>
        <v/>
      </c>
      <c r="CU139" s="27"/>
      <c r="DB139" s="1"/>
      <c r="DI139" s="1"/>
    </row>
    <row r="140" spans="1:113" ht="15" x14ac:dyDescent="0.25">
      <c r="A140" s="27"/>
      <c r="B140" s="14">
        <f t="shared" si="56"/>
        <v>136</v>
      </c>
      <c r="C140" s="15">
        <f t="shared" si="57"/>
        <v>3910345.3326328099</v>
      </c>
      <c r="D140" s="15">
        <f t="shared" si="0"/>
        <v>40261.354173106563</v>
      </c>
      <c r="E140" s="16">
        <f t="shared" si="1"/>
        <v>27698.279439482405</v>
      </c>
      <c r="F140" s="15">
        <f t="shared" si="2"/>
        <v>12563.074733624158</v>
      </c>
      <c r="G140" s="15">
        <f t="shared" si="3"/>
        <v>3897782.2578991856</v>
      </c>
      <c r="H140" s="29"/>
      <c r="I140" s="5" t="str">
        <f t="shared" si="203"/>
        <v/>
      </c>
      <c r="J140" s="6" t="str">
        <f t="shared" si="204"/>
        <v/>
      </c>
      <c r="K140" s="7" t="str">
        <f t="shared" si="190"/>
        <v/>
      </c>
      <c r="L140" s="8" t="str">
        <f t="shared" si="252"/>
        <v/>
      </c>
      <c r="M140" s="6" t="str">
        <f t="shared" si="191"/>
        <v/>
      </c>
      <c r="N140" s="6" t="str">
        <f t="shared" si="192"/>
        <v/>
      </c>
      <c r="O140" s="29"/>
      <c r="P140" s="5" t="str">
        <f t="shared" si="60"/>
        <v/>
      </c>
      <c r="Q140" s="6" t="str">
        <f t="shared" si="61"/>
        <v/>
      </c>
      <c r="R140" s="7" t="str">
        <f t="shared" si="258"/>
        <v/>
      </c>
      <c r="S140" s="8" t="str">
        <f t="shared" si="253"/>
        <v/>
      </c>
      <c r="T140" s="6" t="str">
        <f t="shared" si="10"/>
        <v/>
      </c>
      <c r="U140" s="6" t="str">
        <f t="shared" si="11"/>
        <v/>
      </c>
      <c r="V140" s="27"/>
      <c r="W140" s="1" t="str">
        <f t="shared" si="62"/>
        <v/>
      </c>
      <c r="X140" s="4" t="str">
        <f t="shared" si="63"/>
        <v/>
      </c>
      <c r="Y140" s="4" t="str">
        <f t="shared" si="249"/>
        <v/>
      </c>
      <c r="Z140" s="7" t="str">
        <f t="shared" si="13"/>
        <v/>
      </c>
      <c r="AA140" s="4" t="str">
        <f t="shared" si="14"/>
        <v/>
      </c>
      <c r="AB140" s="4" t="str">
        <f t="shared" si="15"/>
        <v/>
      </c>
      <c r="AC140" s="27"/>
      <c r="AD140" s="1" t="str">
        <f t="shared" si="64"/>
        <v/>
      </c>
      <c r="AE140" s="4" t="str">
        <f t="shared" si="65"/>
        <v/>
      </c>
      <c r="AF140" s="4" t="str">
        <f t="shared" si="221"/>
        <v/>
      </c>
      <c r="AG140" s="7" t="str">
        <f t="shared" si="17"/>
        <v/>
      </c>
      <c r="AH140" s="4" t="str">
        <f t="shared" si="18"/>
        <v/>
      </c>
      <c r="AI140" s="4" t="str">
        <f t="shared" si="19"/>
        <v/>
      </c>
      <c r="AJ140" s="33"/>
      <c r="AK140" s="14">
        <f t="shared" si="66"/>
        <v>136</v>
      </c>
      <c r="AL140" s="15">
        <f t="shared" si="67"/>
        <v>1683516.1498745133</v>
      </c>
      <c r="AM140" s="15">
        <f t="shared" si="266"/>
        <v>68860.578653324672</v>
      </c>
      <c r="AN140" s="16">
        <f t="shared" si="254"/>
        <v>11924.906061611135</v>
      </c>
      <c r="AO140" s="15">
        <f t="shared" si="22"/>
        <v>56935.672591713534</v>
      </c>
      <c r="AP140" s="15">
        <f t="shared" si="23"/>
        <v>1626580.4772827998</v>
      </c>
      <c r="AQ140" s="29"/>
      <c r="AR140" s="5" t="str">
        <f t="shared" si="68"/>
        <v/>
      </c>
      <c r="AS140" s="6" t="str">
        <f t="shared" si="69"/>
        <v/>
      </c>
      <c r="AT140" s="7" t="str">
        <f t="shared" si="248"/>
        <v/>
      </c>
      <c r="AU140" s="8" t="str">
        <f t="shared" si="255"/>
        <v/>
      </c>
      <c r="AV140" s="6" t="str">
        <f t="shared" si="26"/>
        <v/>
      </c>
      <c r="AW140" s="6" t="str">
        <f t="shared" si="27"/>
        <v/>
      </c>
      <c r="AX140" s="29"/>
      <c r="AY140" s="14">
        <f t="shared" si="70"/>
        <v>136</v>
      </c>
      <c r="AZ140" s="15">
        <f t="shared" si="71"/>
        <v>3194419.2215000195</v>
      </c>
      <c r="BA140" s="15">
        <f t="shared" si="259"/>
        <v>40261.354173106563</v>
      </c>
      <c r="BB140" s="16">
        <f t="shared" si="29"/>
        <v>22627.136152291805</v>
      </c>
      <c r="BC140" s="15">
        <f t="shared" si="30"/>
        <v>17634.218020814758</v>
      </c>
      <c r="BD140" s="15">
        <f t="shared" si="31"/>
        <v>3176785.0034792046</v>
      </c>
      <c r="BE140" s="27"/>
      <c r="BF140" s="14">
        <f t="shared" si="72"/>
        <v>136</v>
      </c>
      <c r="BG140" s="15">
        <f t="shared" si="73"/>
        <v>2478493.1103672343</v>
      </c>
      <c r="BH140" s="15">
        <f t="shared" si="260"/>
        <v>40261.354173106563</v>
      </c>
      <c r="BI140" s="16">
        <f t="shared" si="33"/>
        <v>17555.992865101241</v>
      </c>
      <c r="BJ140" s="15">
        <f t="shared" si="34"/>
        <v>22705.361308005322</v>
      </c>
      <c r="BK140" s="15">
        <f t="shared" si="35"/>
        <v>2455787.7490592292</v>
      </c>
      <c r="BL140" s="27"/>
      <c r="BM140" s="14">
        <f t="shared" si="74"/>
        <v>136</v>
      </c>
      <c r="BN140" s="15">
        <f t="shared" si="75"/>
        <v>2447522.3258077144</v>
      </c>
      <c r="BO140" s="15">
        <f t="shared" si="261"/>
        <v>40261.354173106563</v>
      </c>
      <c r="BP140" s="16">
        <f t="shared" si="37"/>
        <v>17336.61647447131</v>
      </c>
      <c r="BQ140" s="15">
        <f t="shared" si="38"/>
        <v>22924.737698635254</v>
      </c>
      <c r="BR140" s="15">
        <f t="shared" si="39"/>
        <v>2424597.5881090793</v>
      </c>
      <c r="BS140" s="27"/>
      <c r="BT140" s="14">
        <f t="shared" si="76"/>
        <v>136</v>
      </c>
      <c r="BU140" s="15">
        <f t="shared" si="77"/>
        <v>1731596.2146749257</v>
      </c>
      <c r="BV140" s="15">
        <f t="shared" si="262"/>
        <v>40261.354173106563</v>
      </c>
      <c r="BW140" s="16">
        <f t="shared" si="41"/>
        <v>12265.473187280724</v>
      </c>
      <c r="BX140" s="15">
        <f t="shared" si="42"/>
        <v>27995.880985825839</v>
      </c>
      <c r="BY140" s="15">
        <f t="shared" si="43"/>
        <v>1703600.3336890999</v>
      </c>
      <c r="BZ140" s="27"/>
      <c r="CA140" s="14">
        <f t="shared" si="78"/>
        <v>136</v>
      </c>
      <c r="CB140" s="15">
        <f t="shared" si="79"/>
        <v>2132148.5336513016</v>
      </c>
      <c r="CC140" s="15">
        <f t="shared" si="263"/>
        <v>40261.354173106563</v>
      </c>
      <c r="CD140" s="16">
        <f t="shared" si="45"/>
        <v>15102.718780030053</v>
      </c>
      <c r="CE140" s="15">
        <f t="shared" si="46"/>
        <v>25158.635393076511</v>
      </c>
      <c r="CF140" s="15">
        <f t="shared" si="47"/>
        <v>2106989.8982582251</v>
      </c>
      <c r="CG140" s="33"/>
      <c r="CH140" s="14">
        <f t="shared" si="80"/>
        <v>136</v>
      </c>
      <c r="CI140" s="15">
        <f t="shared" si="81"/>
        <v>353951.73466977745</v>
      </c>
      <c r="CJ140" s="15">
        <f t="shared" si="264"/>
        <v>40261.354173106563</v>
      </c>
      <c r="CK140" s="16">
        <f t="shared" si="256"/>
        <v>2507.1581205775901</v>
      </c>
      <c r="CL140" s="15">
        <f t="shared" si="50"/>
        <v>37754.196052528976</v>
      </c>
      <c r="CM140" s="15">
        <f t="shared" si="51"/>
        <v>316197.53861724847</v>
      </c>
      <c r="CN140" s="27"/>
      <c r="CO140" s="5" t="str">
        <f t="shared" si="82"/>
        <v/>
      </c>
      <c r="CP140" s="6" t="str">
        <f t="shared" si="83"/>
        <v/>
      </c>
      <c r="CQ140" s="7" t="str">
        <f t="shared" si="265"/>
        <v/>
      </c>
      <c r="CR140" s="8" t="str">
        <f t="shared" si="257"/>
        <v/>
      </c>
      <c r="CS140" s="6" t="str">
        <f t="shared" si="54"/>
        <v/>
      </c>
      <c r="CT140" s="6" t="str">
        <f t="shared" si="55"/>
        <v/>
      </c>
      <c r="CU140" s="27"/>
      <c r="DB140" s="1"/>
      <c r="DI140" s="1"/>
    </row>
    <row r="141" spans="1:113" ht="15" x14ac:dyDescent="0.25">
      <c r="A141" s="27"/>
      <c r="B141" s="14">
        <f t="shared" si="56"/>
        <v>137</v>
      </c>
      <c r="C141" s="15">
        <f t="shared" si="57"/>
        <v>3897782.2578991856</v>
      </c>
      <c r="D141" s="15">
        <f t="shared" si="0"/>
        <v>40261.354173106563</v>
      </c>
      <c r="E141" s="16">
        <f t="shared" si="1"/>
        <v>27609.290993452567</v>
      </c>
      <c r="F141" s="15">
        <f t="shared" si="2"/>
        <v>12652.063179653996</v>
      </c>
      <c r="G141" s="15">
        <f t="shared" si="3"/>
        <v>3885130.1947195316</v>
      </c>
      <c r="H141" s="29"/>
      <c r="I141" s="5" t="str">
        <f t="shared" si="203"/>
        <v/>
      </c>
      <c r="J141" s="6" t="str">
        <f t="shared" si="204"/>
        <v/>
      </c>
      <c r="K141" s="7" t="str">
        <f t="shared" si="190"/>
        <v/>
      </c>
      <c r="L141" s="8" t="str">
        <f t="shared" si="252"/>
        <v/>
      </c>
      <c r="M141" s="6" t="str">
        <f t="shared" si="191"/>
        <v/>
      </c>
      <c r="N141" s="6" t="str">
        <f t="shared" si="192"/>
        <v/>
      </c>
      <c r="O141" s="29"/>
      <c r="P141" s="5" t="str">
        <f t="shared" si="60"/>
        <v/>
      </c>
      <c r="Q141" s="6" t="str">
        <f t="shared" si="61"/>
        <v/>
      </c>
      <c r="R141" s="7" t="str">
        <f t="shared" si="258"/>
        <v/>
      </c>
      <c r="S141" s="8" t="str">
        <f t="shared" si="253"/>
        <v/>
      </c>
      <c r="T141" s="6" t="str">
        <f t="shared" si="10"/>
        <v/>
      </c>
      <c r="U141" s="6" t="str">
        <f t="shared" si="11"/>
        <v/>
      </c>
      <c r="V141" s="27"/>
      <c r="W141" s="1" t="str">
        <f t="shared" si="62"/>
        <v/>
      </c>
      <c r="X141" s="4" t="str">
        <f t="shared" si="63"/>
        <v/>
      </c>
      <c r="Y141" s="4" t="str">
        <f t="shared" si="249"/>
        <v/>
      </c>
      <c r="Z141" s="7" t="str">
        <f t="shared" si="13"/>
        <v/>
      </c>
      <c r="AA141" s="4" t="str">
        <f t="shared" si="14"/>
        <v/>
      </c>
      <c r="AB141" s="4" t="str">
        <f t="shared" si="15"/>
        <v/>
      </c>
      <c r="AC141" s="27"/>
      <c r="AD141" s="1" t="str">
        <f t="shared" si="64"/>
        <v/>
      </c>
      <c r="AE141" s="4" t="str">
        <f t="shared" si="65"/>
        <v/>
      </c>
      <c r="AF141" s="4" t="str">
        <f t="shared" si="221"/>
        <v/>
      </c>
      <c r="AG141" s="7" t="str">
        <f t="shared" si="17"/>
        <v/>
      </c>
      <c r="AH141" s="4" t="str">
        <f t="shared" si="18"/>
        <v/>
      </c>
      <c r="AI141" s="4" t="str">
        <f t="shared" si="19"/>
        <v/>
      </c>
      <c r="AJ141" s="33"/>
      <c r="AK141" s="14">
        <f t="shared" si="66"/>
        <v>137</v>
      </c>
      <c r="AL141" s="15">
        <f t="shared" si="67"/>
        <v>1626580.4772827998</v>
      </c>
      <c r="AM141" s="15">
        <f t="shared" si="266"/>
        <v>68860.578653324672</v>
      </c>
      <c r="AN141" s="16">
        <f t="shared" si="254"/>
        <v>11521.611714086499</v>
      </c>
      <c r="AO141" s="15">
        <f t="shared" si="22"/>
        <v>57338.966939238177</v>
      </c>
      <c r="AP141" s="15">
        <f t="shared" si="23"/>
        <v>1569241.5103435616</v>
      </c>
      <c r="AQ141" s="29"/>
      <c r="AR141" s="5" t="str">
        <f t="shared" si="68"/>
        <v/>
      </c>
      <c r="AS141" s="6" t="str">
        <f t="shared" si="69"/>
        <v/>
      </c>
      <c r="AT141" s="7" t="str">
        <f t="shared" si="248"/>
        <v/>
      </c>
      <c r="AU141" s="8" t="str">
        <f t="shared" si="255"/>
        <v/>
      </c>
      <c r="AV141" s="6" t="str">
        <f t="shared" si="26"/>
        <v/>
      </c>
      <c r="AW141" s="6" t="str">
        <f t="shared" si="27"/>
        <v/>
      </c>
      <c r="AX141" s="29"/>
      <c r="AY141" s="14">
        <f t="shared" si="70"/>
        <v>137</v>
      </c>
      <c r="AZ141" s="15">
        <f t="shared" si="71"/>
        <v>3176785.0034792046</v>
      </c>
      <c r="BA141" s="15">
        <f t="shared" si="259"/>
        <v>40261.354173106563</v>
      </c>
      <c r="BB141" s="16">
        <f t="shared" si="29"/>
        <v>22502.227107977698</v>
      </c>
      <c r="BC141" s="15">
        <f t="shared" si="30"/>
        <v>17759.127065128865</v>
      </c>
      <c r="BD141" s="15">
        <f t="shared" si="31"/>
        <v>3159025.876414076</v>
      </c>
      <c r="BE141" s="27"/>
      <c r="BF141" s="14">
        <f t="shared" si="72"/>
        <v>137</v>
      </c>
      <c r="BG141" s="15">
        <f t="shared" si="73"/>
        <v>2455787.7490592292</v>
      </c>
      <c r="BH141" s="15">
        <f t="shared" si="260"/>
        <v>40261.354173106563</v>
      </c>
      <c r="BI141" s="16">
        <f t="shared" si="33"/>
        <v>17395.163222502873</v>
      </c>
      <c r="BJ141" s="15">
        <f t="shared" si="34"/>
        <v>22866.19095060369</v>
      </c>
      <c r="BK141" s="15">
        <f t="shared" si="35"/>
        <v>2432921.5581086255</v>
      </c>
      <c r="BL141" s="27"/>
      <c r="BM141" s="14">
        <f t="shared" si="74"/>
        <v>137</v>
      </c>
      <c r="BN141" s="15">
        <f t="shared" si="75"/>
        <v>2424597.5881090793</v>
      </c>
      <c r="BO141" s="15">
        <f t="shared" si="261"/>
        <v>40261.354173106563</v>
      </c>
      <c r="BP141" s="16">
        <f t="shared" si="37"/>
        <v>17174.232915772645</v>
      </c>
      <c r="BQ141" s="15">
        <f t="shared" si="38"/>
        <v>23087.121257333918</v>
      </c>
      <c r="BR141" s="15">
        <f t="shared" si="39"/>
        <v>2401510.4668517453</v>
      </c>
      <c r="BS141" s="27"/>
      <c r="BT141" s="14">
        <f t="shared" si="76"/>
        <v>137</v>
      </c>
      <c r="BU141" s="15">
        <f t="shared" si="77"/>
        <v>1703600.3336890999</v>
      </c>
      <c r="BV141" s="15">
        <f t="shared" si="262"/>
        <v>40261.354173106563</v>
      </c>
      <c r="BW141" s="16">
        <f t="shared" si="41"/>
        <v>12067.169030297791</v>
      </c>
      <c r="BX141" s="15">
        <f t="shared" si="42"/>
        <v>28194.185142808772</v>
      </c>
      <c r="BY141" s="15">
        <f t="shared" si="43"/>
        <v>1675406.148546291</v>
      </c>
      <c r="BZ141" s="27"/>
      <c r="CA141" s="14">
        <f t="shared" si="78"/>
        <v>137</v>
      </c>
      <c r="CB141" s="15">
        <f t="shared" si="79"/>
        <v>2106989.8982582251</v>
      </c>
      <c r="CC141" s="15">
        <f t="shared" si="263"/>
        <v>40261.354173106563</v>
      </c>
      <c r="CD141" s="16">
        <f t="shared" si="45"/>
        <v>14924.511779329094</v>
      </c>
      <c r="CE141" s="15">
        <f t="shared" si="46"/>
        <v>25336.842393777471</v>
      </c>
      <c r="CF141" s="15">
        <f t="shared" si="47"/>
        <v>2081653.0558644475</v>
      </c>
      <c r="CG141" s="33"/>
      <c r="CH141" s="14">
        <f t="shared" si="80"/>
        <v>137</v>
      </c>
      <c r="CI141" s="15">
        <f t="shared" si="81"/>
        <v>316197.53861724847</v>
      </c>
      <c r="CJ141" s="15">
        <f t="shared" si="264"/>
        <v>40261.354173106563</v>
      </c>
      <c r="CK141" s="16">
        <f t="shared" si="256"/>
        <v>2239.7325652055101</v>
      </c>
      <c r="CL141" s="15">
        <f t="shared" si="50"/>
        <v>38021.621607901056</v>
      </c>
      <c r="CM141" s="15">
        <f t="shared" si="51"/>
        <v>278175.91700934741</v>
      </c>
      <c r="CN141" s="27"/>
      <c r="CO141" s="5" t="str">
        <f t="shared" si="82"/>
        <v/>
      </c>
      <c r="CP141" s="6" t="str">
        <f t="shared" si="83"/>
        <v/>
      </c>
      <c r="CQ141" s="7" t="str">
        <f t="shared" si="265"/>
        <v/>
      </c>
      <c r="CR141" s="8" t="str">
        <f t="shared" si="257"/>
        <v/>
      </c>
      <c r="CS141" s="6" t="str">
        <f t="shared" si="54"/>
        <v/>
      </c>
      <c r="CT141" s="6" t="str">
        <f t="shared" si="55"/>
        <v/>
      </c>
      <c r="CU141" s="27"/>
      <c r="DB141" s="1"/>
      <c r="DI141" s="1"/>
    </row>
    <row r="142" spans="1:113" ht="15" x14ac:dyDescent="0.25">
      <c r="A142" s="27"/>
      <c r="B142" s="14">
        <f t="shared" si="56"/>
        <v>138</v>
      </c>
      <c r="C142" s="15">
        <f t="shared" si="57"/>
        <v>3885130.1947195316</v>
      </c>
      <c r="D142" s="15">
        <f t="shared" si="0"/>
        <v>40261.354173106563</v>
      </c>
      <c r="E142" s="16">
        <f t="shared" si="1"/>
        <v>27519.672212596681</v>
      </c>
      <c r="F142" s="15">
        <f t="shared" si="2"/>
        <v>12741.681960509883</v>
      </c>
      <c r="G142" s="15">
        <f t="shared" si="3"/>
        <v>3872388.5127590215</v>
      </c>
      <c r="H142" s="29"/>
      <c r="I142" s="5" t="str">
        <f t="shared" si="203"/>
        <v/>
      </c>
      <c r="J142" s="6" t="str">
        <f t="shared" si="204"/>
        <v/>
      </c>
      <c r="K142" s="7" t="str">
        <f t="shared" si="190"/>
        <v/>
      </c>
      <c r="L142" s="8" t="str">
        <f t="shared" si="252"/>
        <v/>
      </c>
      <c r="M142" s="6" t="str">
        <f t="shared" si="191"/>
        <v/>
      </c>
      <c r="N142" s="6" t="str">
        <f t="shared" si="192"/>
        <v/>
      </c>
      <c r="O142" s="29"/>
      <c r="P142" s="5" t="str">
        <f t="shared" si="60"/>
        <v/>
      </c>
      <c r="Q142" s="6" t="str">
        <f t="shared" si="61"/>
        <v/>
      </c>
      <c r="R142" s="7" t="str">
        <f t="shared" si="258"/>
        <v/>
      </c>
      <c r="S142" s="8" t="str">
        <f t="shared" si="253"/>
        <v/>
      </c>
      <c r="T142" s="6" t="str">
        <f t="shared" si="10"/>
        <v/>
      </c>
      <c r="U142" s="6" t="str">
        <f t="shared" si="11"/>
        <v/>
      </c>
      <c r="V142" s="27"/>
      <c r="W142" s="1" t="str">
        <f t="shared" si="62"/>
        <v/>
      </c>
      <c r="X142" s="4" t="str">
        <f t="shared" si="63"/>
        <v/>
      </c>
      <c r="Y142" s="4" t="str">
        <f t="shared" si="249"/>
        <v/>
      </c>
      <c r="Z142" s="7" t="str">
        <f t="shared" si="13"/>
        <v/>
      </c>
      <c r="AA142" s="4" t="str">
        <f t="shared" si="14"/>
        <v/>
      </c>
      <c r="AB142" s="4" t="str">
        <f t="shared" si="15"/>
        <v/>
      </c>
      <c r="AC142" s="27"/>
      <c r="AD142" s="1" t="str">
        <f t="shared" si="64"/>
        <v/>
      </c>
      <c r="AE142" s="4" t="str">
        <f t="shared" si="65"/>
        <v/>
      </c>
      <c r="AF142" s="4" t="str">
        <f t="shared" si="221"/>
        <v/>
      </c>
      <c r="AG142" s="7" t="str">
        <f t="shared" si="17"/>
        <v/>
      </c>
      <c r="AH142" s="4" t="str">
        <f t="shared" si="18"/>
        <v/>
      </c>
      <c r="AI142" s="4" t="str">
        <f t="shared" si="19"/>
        <v/>
      </c>
      <c r="AJ142" s="33"/>
      <c r="AK142" s="14">
        <f t="shared" si="66"/>
        <v>138</v>
      </c>
      <c r="AL142" s="15">
        <f t="shared" si="67"/>
        <v>1569241.5103435616</v>
      </c>
      <c r="AM142" s="15">
        <f t="shared" si="266"/>
        <v>68860.578653324672</v>
      </c>
      <c r="AN142" s="16">
        <f t="shared" si="254"/>
        <v>11115.460698266896</v>
      </c>
      <c r="AO142" s="15">
        <f t="shared" si="22"/>
        <v>57745.11795505778</v>
      </c>
      <c r="AP142" s="15">
        <f t="shared" si="23"/>
        <v>1511496.3923885038</v>
      </c>
      <c r="AQ142" s="29"/>
      <c r="AR142" s="5" t="str">
        <f t="shared" si="68"/>
        <v/>
      </c>
      <c r="AS142" s="6" t="str">
        <f t="shared" si="69"/>
        <v/>
      </c>
      <c r="AT142" s="7" t="str">
        <f t="shared" si="248"/>
        <v/>
      </c>
      <c r="AU142" s="8" t="str">
        <f t="shared" si="255"/>
        <v/>
      </c>
      <c r="AV142" s="6" t="str">
        <f t="shared" si="26"/>
        <v/>
      </c>
      <c r="AW142" s="6" t="str">
        <f t="shared" si="27"/>
        <v/>
      </c>
      <c r="AX142" s="29"/>
      <c r="AY142" s="14">
        <f t="shared" si="70"/>
        <v>138</v>
      </c>
      <c r="AZ142" s="15">
        <f t="shared" si="71"/>
        <v>3159025.876414076</v>
      </c>
      <c r="BA142" s="15">
        <f t="shared" si="259"/>
        <v>40261.354173106563</v>
      </c>
      <c r="BB142" s="16">
        <f t="shared" si="29"/>
        <v>22376.43329126637</v>
      </c>
      <c r="BC142" s="15">
        <f t="shared" si="30"/>
        <v>17884.920881840193</v>
      </c>
      <c r="BD142" s="15">
        <f t="shared" si="31"/>
        <v>3141140.9555322356</v>
      </c>
      <c r="BE142" s="27"/>
      <c r="BF142" s="14">
        <f t="shared" si="72"/>
        <v>138</v>
      </c>
      <c r="BG142" s="15">
        <f t="shared" si="73"/>
        <v>2432921.5581086255</v>
      </c>
      <c r="BH142" s="15">
        <f t="shared" si="260"/>
        <v>40261.354173106563</v>
      </c>
      <c r="BI142" s="16">
        <f t="shared" si="33"/>
        <v>17233.194369936096</v>
      </c>
      <c r="BJ142" s="15">
        <f t="shared" si="34"/>
        <v>23028.159803170467</v>
      </c>
      <c r="BK142" s="15">
        <f t="shared" si="35"/>
        <v>2409893.3983054552</v>
      </c>
      <c r="BL142" s="27"/>
      <c r="BM142" s="14">
        <f t="shared" si="74"/>
        <v>138</v>
      </c>
      <c r="BN142" s="15">
        <f t="shared" si="75"/>
        <v>2401510.4668517453</v>
      </c>
      <c r="BO142" s="15">
        <f>IF(BN142="","",-PMT(BN$2/1200,BR$2,BP$2))+$BO$5</f>
        <v>80522.708346213127</v>
      </c>
      <c r="BP142" s="16">
        <f t="shared" si="37"/>
        <v>17010.699140199864</v>
      </c>
      <c r="BQ142" s="15">
        <f t="shared" si="38"/>
        <v>63512.009206013259</v>
      </c>
      <c r="BR142" s="15">
        <f t="shared" si="39"/>
        <v>2337998.457645732</v>
      </c>
      <c r="BS142" s="27"/>
      <c r="BT142" s="14">
        <f t="shared" si="76"/>
        <v>138</v>
      </c>
      <c r="BU142" s="15">
        <f t="shared" si="77"/>
        <v>1675406.148546291</v>
      </c>
      <c r="BV142" s="15">
        <f>IF(BU142="","",-PMT(BU$2/1200,BY$2,BW$2))+$BV$5</f>
        <v>80522.708346213127</v>
      </c>
      <c r="BW142" s="16">
        <f t="shared" si="41"/>
        <v>11867.460218869561</v>
      </c>
      <c r="BX142" s="15">
        <f t="shared" si="42"/>
        <v>68655.24812734357</v>
      </c>
      <c r="BY142" s="15">
        <f t="shared" si="43"/>
        <v>1606750.9004189475</v>
      </c>
      <c r="BZ142" s="27"/>
      <c r="CA142" s="14">
        <f t="shared" si="78"/>
        <v>138</v>
      </c>
      <c r="CB142" s="15">
        <f t="shared" si="79"/>
        <v>2081653.0558644475</v>
      </c>
      <c r="CC142" s="15">
        <f t="shared" si="263"/>
        <v>40261.354173106563</v>
      </c>
      <c r="CD142" s="16">
        <f t="shared" si="45"/>
        <v>14745.042479039837</v>
      </c>
      <c r="CE142" s="15">
        <f t="shared" si="46"/>
        <v>25516.311694066724</v>
      </c>
      <c r="CF142" s="15">
        <f t="shared" si="47"/>
        <v>2056136.7441703808</v>
      </c>
      <c r="CG142" s="33"/>
      <c r="CH142" s="14">
        <f t="shared" si="80"/>
        <v>138</v>
      </c>
      <c r="CI142" s="15">
        <f t="shared" si="81"/>
        <v>278175.91700934741</v>
      </c>
      <c r="CJ142" s="15">
        <f t="shared" si="264"/>
        <v>40261.354173106563</v>
      </c>
      <c r="CK142" s="16">
        <f t="shared" si="256"/>
        <v>1970.4127454828774</v>
      </c>
      <c r="CL142" s="15">
        <f t="shared" si="50"/>
        <v>38290.941427623686</v>
      </c>
      <c r="CM142" s="15">
        <f t="shared" si="51"/>
        <v>239884.97558172373</v>
      </c>
      <c r="CN142" s="27"/>
      <c r="CO142" s="5" t="str">
        <f t="shared" si="82"/>
        <v/>
      </c>
      <c r="CP142" s="6" t="str">
        <f t="shared" si="83"/>
        <v/>
      </c>
      <c r="CQ142" s="7" t="str">
        <f t="shared" si="265"/>
        <v/>
      </c>
      <c r="CR142" s="8" t="str">
        <f t="shared" si="257"/>
        <v/>
      </c>
      <c r="CS142" s="6" t="str">
        <f t="shared" si="54"/>
        <v/>
      </c>
      <c r="CT142" s="6" t="str">
        <f t="shared" si="55"/>
        <v/>
      </c>
      <c r="CU142" s="27"/>
      <c r="DB142" s="1"/>
      <c r="DI142" s="1"/>
    </row>
    <row r="143" spans="1:113" ht="15" x14ac:dyDescent="0.25">
      <c r="A143" s="27"/>
      <c r="B143" s="14">
        <f t="shared" si="56"/>
        <v>139</v>
      </c>
      <c r="C143" s="15">
        <f t="shared" si="57"/>
        <v>3872388.5127590215</v>
      </c>
      <c r="D143" s="15">
        <f t="shared" si="0"/>
        <v>40261.354173106563</v>
      </c>
      <c r="E143" s="16">
        <f t="shared" si="1"/>
        <v>27429.418632043071</v>
      </c>
      <c r="F143" s="15">
        <f t="shared" si="2"/>
        <v>12831.935541063493</v>
      </c>
      <c r="G143" s="15">
        <f t="shared" si="3"/>
        <v>3859556.5772179579</v>
      </c>
      <c r="H143" s="29"/>
      <c r="I143" s="5" t="str">
        <f t="shared" si="203"/>
        <v/>
      </c>
      <c r="J143" s="6" t="str">
        <f t="shared" si="204"/>
        <v/>
      </c>
      <c r="K143" s="7" t="str">
        <f t="shared" si="190"/>
        <v/>
      </c>
      <c r="L143" s="8" t="str">
        <f t="shared" si="252"/>
        <v/>
      </c>
      <c r="M143" s="6" t="str">
        <f t="shared" si="191"/>
        <v/>
      </c>
      <c r="N143" s="6" t="str">
        <f t="shared" si="192"/>
        <v/>
      </c>
      <c r="O143" s="29"/>
      <c r="P143" s="5" t="str">
        <f t="shared" si="60"/>
        <v/>
      </c>
      <c r="Q143" s="6" t="str">
        <f t="shared" si="61"/>
        <v/>
      </c>
      <c r="R143" s="7" t="str">
        <f t="shared" si="258"/>
        <v/>
      </c>
      <c r="S143" s="8" t="str">
        <f t="shared" si="253"/>
        <v/>
      </c>
      <c r="T143" s="6" t="str">
        <f t="shared" si="10"/>
        <v/>
      </c>
      <c r="U143" s="6" t="str">
        <f t="shared" si="11"/>
        <v/>
      </c>
      <c r="V143" s="27"/>
      <c r="W143" s="1" t="str">
        <f t="shared" si="62"/>
        <v/>
      </c>
      <c r="X143" s="4" t="str">
        <f t="shared" si="63"/>
        <v/>
      </c>
      <c r="Y143" s="4" t="str">
        <f t="shared" si="249"/>
        <v/>
      </c>
      <c r="Z143" s="7" t="str">
        <f t="shared" si="13"/>
        <v/>
      </c>
      <c r="AA143" s="4" t="str">
        <f t="shared" si="14"/>
        <v/>
      </c>
      <c r="AB143" s="4" t="str">
        <f t="shared" si="15"/>
        <v/>
      </c>
      <c r="AC143" s="27"/>
      <c r="AD143" s="1" t="str">
        <f t="shared" si="64"/>
        <v/>
      </c>
      <c r="AE143" s="4" t="str">
        <f t="shared" si="65"/>
        <v/>
      </c>
      <c r="AF143" s="4" t="str">
        <f t="shared" si="221"/>
        <v/>
      </c>
      <c r="AG143" s="7" t="str">
        <f t="shared" si="17"/>
        <v/>
      </c>
      <c r="AH143" s="4" t="str">
        <f t="shared" si="18"/>
        <v/>
      </c>
      <c r="AI143" s="4" t="str">
        <f t="shared" si="19"/>
        <v/>
      </c>
      <c r="AJ143" s="33"/>
      <c r="AK143" s="14">
        <f t="shared" si="66"/>
        <v>139</v>
      </c>
      <c r="AL143" s="15">
        <f t="shared" si="67"/>
        <v>1511496.3923885038</v>
      </c>
      <c r="AM143" s="15">
        <f t="shared" si="266"/>
        <v>68860.578653324672</v>
      </c>
      <c r="AN143" s="16">
        <f t="shared" si="254"/>
        <v>10706.432779418568</v>
      </c>
      <c r="AO143" s="15">
        <f t="shared" si="22"/>
        <v>58154.145873906105</v>
      </c>
      <c r="AP143" s="15">
        <f t="shared" si="23"/>
        <v>1453342.2465145977</v>
      </c>
      <c r="AQ143" s="29"/>
      <c r="AR143" s="5" t="str">
        <f t="shared" si="68"/>
        <v/>
      </c>
      <c r="AS143" s="6" t="str">
        <f t="shared" si="69"/>
        <v/>
      </c>
      <c r="AT143" s="7" t="str">
        <f t="shared" si="248"/>
        <v/>
      </c>
      <c r="AU143" s="8" t="str">
        <f t="shared" si="255"/>
        <v/>
      </c>
      <c r="AV143" s="6" t="str">
        <f t="shared" si="26"/>
        <v/>
      </c>
      <c r="AW143" s="6" t="str">
        <f t="shared" si="27"/>
        <v/>
      </c>
      <c r="AX143" s="29"/>
      <c r="AY143" s="14">
        <f t="shared" si="70"/>
        <v>139</v>
      </c>
      <c r="AZ143" s="15">
        <f t="shared" si="71"/>
        <v>3141140.9555322356</v>
      </c>
      <c r="BA143" s="15">
        <f t="shared" si="259"/>
        <v>40261.354173106563</v>
      </c>
      <c r="BB143" s="16">
        <f t="shared" si="29"/>
        <v>22249.748435020003</v>
      </c>
      <c r="BC143" s="15">
        <f t="shared" si="30"/>
        <v>18011.60573808656</v>
      </c>
      <c r="BD143" s="15">
        <f t="shared" si="31"/>
        <v>3123129.3497941489</v>
      </c>
      <c r="BE143" s="27"/>
      <c r="BF143" s="14">
        <f t="shared" si="72"/>
        <v>139</v>
      </c>
      <c r="BG143" s="15">
        <f t="shared" si="73"/>
        <v>2409893.3983054552</v>
      </c>
      <c r="BH143" s="15">
        <f t="shared" si="260"/>
        <v>40261.354173106563</v>
      </c>
      <c r="BI143" s="16">
        <f t="shared" si="33"/>
        <v>17070.078237996975</v>
      </c>
      <c r="BJ143" s="15">
        <f t="shared" si="34"/>
        <v>23191.275935109588</v>
      </c>
      <c r="BK143" s="15">
        <f t="shared" si="35"/>
        <v>2386702.1223703455</v>
      </c>
      <c r="BL143" s="27"/>
      <c r="BM143" s="14">
        <f t="shared" si="74"/>
        <v>139</v>
      </c>
      <c r="BN143" s="15">
        <f t="shared" si="75"/>
        <v>2337998.457645732</v>
      </c>
      <c r="BO143" s="15">
        <f t="shared" ref="BO143:BO147" si="267">IF(BN143="","",-PMT(BN$2/1200,BR$2,BP$2))</f>
        <v>40261.354173106563</v>
      </c>
      <c r="BP143" s="16">
        <f t="shared" si="37"/>
        <v>16560.822408323933</v>
      </c>
      <c r="BQ143" s="15">
        <f t="shared" si="38"/>
        <v>23700.53176478263</v>
      </c>
      <c r="BR143" s="15">
        <f t="shared" si="39"/>
        <v>2314297.9258809495</v>
      </c>
      <c r="BS143" s="27"/>
      <c r="BT143" s="14">
        <f t="shared" si="76"/>
        <v>139</v>
      </c>
      <c r="BU143" s="15">
        <f t="shared" si="77"/>
        <v>1606750.9004189475</v>
      </c>
      <c r="BV143" s="15">
        <f t="shared" ref="BV143:BV147" si="268">IF(BU143="","",-PMT(BU$2/1200,BY$2,BW$2))</f>
        <v>40261.354173106563</v>
      </c>
      <c r="BW143" s="16">
        <f t="shared" si="41"/>
        <v>11381.152211300878</v>
      </c>
      <c r="BX143" s="15">
        <f t="shared" si="42"/>
        <v>28880.201961805687</v>
      </c>
      <c r="BY143" s="15">
        <f t="shared" si="43"/>
        <v>1577870.6984571419</v>
      </c>
      <c r="BZ143" s="27"/>
      <c r="CA143" s="14">
        <f t="shared" si="78"/>
        <v>139</v>
      </c>
      <c r="CB143" s="15">
        <f t="shared" si="79"/>
        <v>2056136.7441703808</v>
      </c>
      <c r="CC143" s="15">
        <f t="shared" si="263"/>
        <v>40261.354173106563</v>
      </c>
      <c r="CD143" s="16">
        <f t="shared" si="45"/>
        <v>14564.301937873532</v>
      </c>
      <c r="CE143" s="15">
        <f t="shared" si="46"/>
        <v>25697.05223523303</v>
      </c>
      <c r="CF143" s="15">
        <f t="shared" si="47"/>
        <v>2030439.6919351476</v>
      </c>
      <c r="CG143" s="33"/>
      <c r="CH143" s="14">
        <f t="shared" si="80"/>
        <v>139</v>
      </c>
      <c r="CI143" s="15">
        <f t="shared" si="81"/>
        <v>239884.97558172373</v>
      </c>
      <c r="CJ143" s="15">
        <f t="shared" si="264"/>
        <v>40261.354173106563</v>
      </c>
      <c r="CK143" s="16">
        <f t="shared" si="256"/>
        <v>1699.1852437038765</v>
      </c>
      <c r="CL143" s="15">
        <f t="shared" si="50"/>
        <v>38562.168929402687</v>
      </c>
      <c r="CM143" s="15">
        <f t="shared" si="51"/>
        <v>201322.80665232104</v>
      </c>
      <c r="CN143" s="27"/>
      <c r="CO143" s="5" t="str">
        <f t="shared" si="82"/>
        <v/>
      </c>
      <c r="CP143" s="6" t="str">
        <f t="shared" si="83"/>
        <v/>
      </c>
      <c r="CQ143" s="7" t="str">
        <f t="shared" si="265"/>
        <v/>
      </c>
      <c r="CR143" s="8" t="str">
        <f t="shared" si="257"/>
        <v/>
      </c>
      <c r="CS143" s="6" t="str">
        <f t="shared" si="54"/>
        <v/>
      </c>
      <c r="CT143" s="6" t="str">
        <f t="shared" si="55"/>
        <v/>
      </c>
      <c r="CU143" s="27"/>
      <c r="DB143" s="1"/>
      <c r="DI143" s="1"/>
    </row>
    <row r="144" spans="1:113" ht="15" x14ac:dyDescent="0.25">
      <c r="A144" s="27"/>
      <c r="B144" s="14">
        <f t="shared" si="56"/>
        <v>140</v>
      </c>
      <c r="C144" s="15">
        <f t="shared" si="57"/>
        <v>3859556.5772179579</v>
      </c>
      <c r="D144" s="15">
        <f t="shared" si="0"/>
        <v>40261.354173106563</v>
      </c>
      <c r="E144" s="16">
        <f t="shared" si="1"/>
        <v>27338.525755293867</v>
      </c>
      <c r="F144" s="15">
        <f t="shared" si="2"/>
        <v>12922.828417812696</v>
      </c>
      <c r="G144" s="15">
        <f t="shared" si="3"/>
        <v>3846633.7488001455</v>
      </c>
      <c r="H144" s="29"/>
      <c r="I144" s="5" t="str">
        <f t="shared" si="203"/>
        <v/>
      </c>
      <c r="J144" s="6" t="str">
        <f t="shared" si="204"/>
        <v/>
      </c>
      <c r="K144" s="7" t="str">
        <f t="shared" si="190"/>
        <v/>
      </c>
      <c r="L144" s="8" t="str">
        <f t="shared" si="252"/>
        <v/>
      </c>
      <c r="M144" s="6" t="str">
        <f t="shared" si="191"/>
        <v/>
      </c>
      <c r="N144" s="6" t="str">
        <f t="shared" si="192"/>
        <v/>
      </c>
      <c r="O144" s="29"/>
      <c r="P144" s="5" t="str">
        <f t="shared" si="60"/>
        <v/>
      </c>
      <c r="Q144" s="6" t="str">
        <f t="shared" si="61"/>
        <v/>
      </c>
      <c r="R144" s="7" t="str">
        <f t="shared" si="258"/>
        <v/>
      </c>
      <c r="S144" s="8" t="str">
        <f t="shared" si="253"/>
        <v/>
      </c>
      <c r="T144" s="6" t="str">
        <f t="shared" si="10"/>
        <v/>
      </c>
      <c r="U144" s="6" t="str">
        <f t="shared" si="11"/>
        <v/>
      </c>
      <c r="V144" s="27"/>
      <c r="W144" s="1" t="str">
        <f t="shared" si="62"/>
        <v/>
      </c>
      <c r="X144" s="4" t="str">
        <f t="shared" si="63"/>
        <v/>
      </c>
      <c r="Y144" s="4" t="str">
        <f t="shared" si="249"/>
        <v/>
      </c>
      <c r="Z144" s="7" t="str">
        <f t="shared" si="13"/>
        <v/>
      </c>
      <c r="AA144" s="4" t="str">
        <f t="shared" si="14"/>
        <v/>
      </c>
      <c r="AB144" s="4" t="str">
        <f t="shared" si="15"/>
        <v/>
      </c>
      <c r="AC144" s="27"/>
      <c r="AD144" s="1" t="str">
        <f t="shared" si="64"/>
        <v/>
      </c>
      <c r="AE144" s="4" t="str">
        <f t="shared" si="65"/>
        <v/>
      </c>
      <c r="AF144" s="4" t="str">
        <f t="shared" si="221"/>
        <v/>
      </c>
      <c r="AG144" s="7" t="str">
        <f t="shared" si="17"/>
        <v/>
      </c>
      <c r="AH144" s="4" t="str">
        <f t="shared" si="18"/>
        <v/>
      </c>
      <c r="AI144" s="4" t="str">
        <f t="shared" si="19"/>
        <v/>
      </c>
      <c r="AJ144" s="33"/>
      <c r="AK144" s="14">
        <f t="shared" si="66"/>
        <v>140</v>
      </c>
      <c r="AL144" s="15">
        <f t="shared" si="67"/>
        <v>1453342.2465145977</v>
      </c>
      <c r="AM144" s="15">
        <f t="shared" si="266"/>
        <v>68860.578653324672</v>
      </c>
      <c r="AN144" s="16">
        <f t="shared" si="254"/>
        <v>10294.507579478399</v>
      </c>
      <c r="AO144" s="15">
        <f t="shared" si="22"/>
        <v>58566.071073846273</v>
      </c>
      <c r="AP144" s="15">
        <f t="shared" si="23"/>
        <v>1394776.1754407515</v>
      </c>
      <c r="AQ144" s="29"/>
      <c r="AR144" s="5" t="str">
        <f t="shared" si="68"/>
        <v/>
      </c>
      <c r="AS144" s="6" t="str">
        <f t="shared" si="69"/>
        <v/>
      </c>
      <c r="AT144" s="7" t="str">
        <f t="shared" si="248"/>
        <v/>
      </c>
      <c r="AU144" s="8" t="str">
        <f t="shared" si="255"/>
        <v/>
      </c>
      <c r="AV144" s="6" t="str">
        <f t="shared" si="26"/>
        <v/>
      </c>
      <c r="AW144" s="6" t="str">
        <f t="shared" si="27"/>
        <v/>
      </c>
      <c r="AX144" s="29"/>
      <c r="AY144" s="14">
        <f t="shared" si="70"/>
        <v>140</v>
      </c>
      <c r="AZ144" s="15">
        <f t="shared" si="71"/>
        <v>3123129.3497941489</v>
      </c>
      <c r="BA144" s="15">
        <f t="shared" si="259"/>
        <v>40261.354173106563</v>
      </c>
      <c r="BB144" s="16">
        <f t="shared" si="29"/>
        <v>22122.166227708556</v>
      </c>
      <c r="BC144" s="15">
        <f t="shared" si="30"/>
        <v>18139.187945398007</v>
      </c>
      <c r="BD144" s="15">
        <f t="shared" si="31"/>
        <v>3104990.1618487509</v>
      </c>
      <c r="BE144" s="27"/>
      <c r="BF144" s="14">
        <f t="shared" si="72"/>
        <v>140</v>
      </c>
      <c r="BG144" s="15">
        <f t="shared" si="73"/>
        <v>2386702.1223703455</v>
      </c>
      <c r="BH144" s="15">
        <f t="shared" si="260"/>
        <v>40261.354173106563</v>
      </c>
      <c r="BI144" s="16">
        <f t="shared" si="33"/>
        <v>16905.806700123281</v>
      </c>
      <c r="BJ144" s="15">
        <f t="shared" si="34"/>
        <v>23355.547472983282</v>
      </c>
      <c r="BK144" s="15">
        <f t="shared" si="35"/>
        <v>2363346.5748973624</v>
      </c>
      <c r="BL144" s="27"/>
      <c r="BM144" s="14">
        <f t="shared" si="74"/>
        <v>140</v>
      </c>
      <c r="BN144" s="15">
        <f t="shared" si="75"/>
        <v>2314297.9258809495</v>
      </c>
      <c r="BO144" s="15">
        <f t="shared" si="267"/>
        <v>40261.354173106563</v>
      </c>
      <c r="BP144" s="16">
        <f t="shared" si="37"/>
        <v>16392.943641656722</v>
      </c>
      <c r="BQ144" s="15">
        <f t="shared" si="38"/>
        <v>23868.410531449841</v>
      </c>
      <c r="BR144" s="15">
        <f t="shared" si="39"/>
        <v>2290429.5153494994</v>
      </c>
      <c r="BS144" s="27"/>
      <c r="BT144" s="14">
        <f t="shared" si="76"/>
        <v>140</v>
      </c>
      <c r="BU144" s="15">
        <f t="shared" si="77"/>
        <v>1577870.6984571419</v>
      </c>
      <c r="BV144" s="15">
        <f t="shared" si="268"/>
        <v>40261.354173106563</v>
      </c>
      <c r="BW144" s="16">
        <f t="shared" si="41"/>
        <v>11176.58411407142</v>
      </c>
      <c r="BX144" s="15">
        <f t="shared" si="42"/>
        <v>29084.770059035145</v>
      </c>
      <c r="BY144" s="15">
        <f t="shared" si="43"/>
        <v>1548785.9283981067</v>
      </c>
      <c r="BZ144" s="27"/>
      <c r="CA144" s="14">
        <f t="shared" si="78"/>
        <v>140</v>
      </c>
      <c r="CB144" s="15">
        <f t="shared" si="79"/>
        <v>2030439.6919351476</v>
      </c>
      <c r="CC144" s="15">
        <f t="shared" si="263"/>
        <v>40261.354173106563</v>
      </c>
      <c r="CD144" s="16">
        <f t="shared" si="45"/>
        <v>14382.281151207295</v>
      </c>
      <c r="CE144" s="15">
        <f t="shared" si="46"/>
        <v>25879.073021899268</v>
      </c>
      <c r="CF144" s="15">
        <f t="shared" si="47"/>
        <v>2004560.6189132484</v>
      </c>
      <c r="CG144" s="33"/>
      <c r="CH144" s="14">
        <f t="shared" si="80"/>
        <v>140</v>
      </c>
      <c r="CI144" s="15">
        <f t="shared" si="81"/>
        <v>201322.80665232104</v>
      </c>
      <c r="CJ144" s="15">
        <f t="shared" si="264"/>
        <v>40261.354173106563</v>
      </c>
      <c r="CK144" s="16">
        <f t="shared" si="256"/>
        <v>1426.0365471206073</v>
      </c>
      <c r="CL144" s="15">
        <f t="shared" si="50"/>
        <v>38835.317625985954</v>
      </c>
      <c r="CM144" s="15">
        <f t="shared" si="51"/>
        <v>162487.4890263351</v>
      </c>
      <c r="CN144" s="27"/>
      <c r="CO144" s="5" t="str">
        <f t="shared" si="82"/>
        <v/>
      </c>
      <c r="CP144" s="6" t="str">
        <f t="shared" si="83"/>
        <v/>
      </c>
      <c r="CQ144" s="7" t="str">
        <f t="shared" si="265"/>
        <v/>
      </c>
      <c r="CR144" s="8" t="str">
        <f t="shared" si="257"/>
        <v/>
      </c>
      <c r="CS144" s="6" t="str">
        <f t="shared" si="54"/>
        <v/>
      </c>
      <c r="CT144" s="6" t="str">
        <f t="shared" si="55"/>
        <v/>
      </c>
      <c r="CU144" s="27"/>
      <c r="DB144" s="1"/>
      <c r="DI144" s="1"/>
    </row>
    <row r="145" spans="1:113" ht="15" x14ac:dyDescent="0.25">
      <c r="A145" s="27"/>
      <c r="B145" s="14">
        <f t="shared" si="56"/>
        <v>141</v>
      </c>
      <c r="C145" s="15">
        <f t="shared" si="57"/>
        <v>3846633.7488001455</v>
      </c>
      <c r="D145" s="15">
        <f t="shared" si="0"/>
        <v>40261.354173106563</v>
      </c>
      <c r="E145" s="16">
        <f t="shared" si="1"/>
        <v>27246.989054001031</v>
      </c>
      <c r="F145" s="15">
        <f t="shared" si="2"/>
        <v>13014.365119105532</v>
      </c>
      <c r="G145" s="15">
        <f t="shared" si="3"/>
        <v>3833619.3836810398</v>
      </c>
      <c r="H145" s="29"/>
      <c r="I145" s="5" t="str">
        <f t="shared" si="203"/>
        <v/>
      </c>
      <c r="J145" s="6" t="str">
        <f t="shared" si="204"/>
        <v/>
      </c>
      <c r="K145" s="7" t="str">
        <f t="shared" si="190"/>
        <v/>
      </c>
      <c r="L145" s="8" t="str">
        <f t="shared" si="252"/>
        <v/>
      </c>
      <c r="M145" s="6" t="str">
        <f t="shared" si="191"/>
        <v/>
      </c>
      <c r="N145" s="6" t="str">
        <f t="shared" si="192"/>
        <v/>
      </c>
      <c r="O145" s="29"/>
      <c r="P145" s="5" t="str">
        <f t="shared" si="60"/>
        <v/>
      </c>
      <c r="Q145" s="6" t="str">
        <f t="shared" si="61"/>
        <v/>
      </c>
      <c r="R145" s="7" t="str">
        <f t="shared" si="258"/>
        <v/>
      </c>
      <c r="S145" s="8" t="str">
        <f t="shared" si="253"/>
        <v/>
      </c>
      <c r="T145" s="6" t="str">
        <f t="shared" si="10"/>
        <v/>
      </c>
      <c r="U145" s="6" t="str">
        <f t="shared" si="11"/>
        <v/>
      </c>
      <c r="V145" s="27"/>
      <c r="W145" s="1" t="str">
        <f t="shared" si="62"/>
        <v/>
      </c>
      <c r="X145" s="4" t="str">
        <f t="shared" si="63"/>
        <v/>
      </c>
      <c r="Y145" s="4" t="str">
        <f t="shared" si="249"/>
        <v/>
      </c>
      <c r="Z145" s="7" t="str">
        <f t="shared" si="13"/>
        <v/>
      </c>
      <c r="AA145" s="4" t="str">
        <f t="shared" si="14"/>
        <v/>
      </c>
      <c r="AB145" s="4" t="str">
        <f t="shared" si="15"/>
        <v/>
      </c>
      <c r="AC145" s="27"/>
      <c r="AD145" s="1" t="str">
        <f t="shared" si="64"/>
        <v/>
      </c>
      <c r="AE145" s="4" t="str">
        <f t="shared" si="65"/>
        <v/>
      </c>
      <c r="AF145" s="4" t="str">
        <f t="shared" si="221"/>
        <v/>
      </c>
      <c r="AG145" s="7" t="str">
        <f t="shared" si="17"/>
        <v/>
      </c>
      <c r="AH145" s="4" t="str">
        <f t="shared" si="18"/>
        <v/>
      </c>
      <c r="AI145" s="4" t="str">
        <f t="shared" si="19"/>
        <v/>
      </c>
      <c r="AJ145" s="33"/>
      <c r="AK145" s="14">
        <f t="shared" si="66"/>
        <v>141</v>
      </c>
      <c r="AL145" s="15">
        <f t="shared" si="67"/>
        <v>1394776.1754407515</v>
      </c>
      <c r="AM145" s="15">
        <f t="shared" si="266"/>
        <v>68860.578653324672</v>
      </c>
      <c r="AN145" s="16">
        <f t="shared" si="254"/>
        <v>9879.6645760386564</v>
      </c>
      <c r="AO145" s="15">
        <f t="shared" si="22"/>
        <v>58980.914077286012</v>
      </c>
      <c r="AP145" s="15">
        <f t="shared" si="23"/>
        <v>1335795.2613634656</v>
      </c>
      <c r="AQ145" s="29"/>
      <c r="AR145" s="5" t="str">
        <f t="shared" si="68"/>
        <v/>
      </c>
      <c r="AS145" s="6" t="str">
        <f t="shared" si="69"/>
        <v/>
      </c>
      <c r="AT145" s="7" t="str">
        <f t="shared" si="248"/>
        <v/>
      </c>
      <c r="AU145" s="8" t="str">
        <f t="shared" si="255"/>
        <v/>
      </c>
      <c r="AV145" s="6" t="str">
        <f t="shared" si="26"/>
        <v/>
      </c>
      <c r="AW145" s="6" t="str">
        <f t="shared" si="27"/>
        <v/>
      </c>
      <c r="AX145" s="29"/>
      <c r="AY145" s="14">
        <f t="shared" si="70"/>
        <v>141</v>
      </c>
      <c r="AZ145" s="15">
        <f t="shared" si="71"/>
        <v>3104990.1618487509</v>
      </c>
      <c r="BA145" s="15">
        <f t="shared" si="259"/>
        <v>40261.354173106563</v>
      </c>
      <c r="BB145" s="16">
        <f t="shared" si="29"/>
        <v>21993.680313095319</v>
      </c>
      <c r="BC145" s="15">
        <f t="shared" si="30"/>
        <v>18267.673860011244</v>
      </c>
      <c r="BD145" s="15">
        <f t="shared" si="31"/>
        <v>3086722.4879887397</v>
      </c>
      <c r="BE145" s="27"/>
      <c r="BF145" s="14">
        <f t="shared" si="72"/>
        <v>141</v>
      </c>
      <c r="BG145" s="15">
        <f t="shared" si="73"/>
        <v>2363346.5748973624</v>
      </c>
      <c r="BH145" s="15">
        <f t="shared" si="260"/>
        <v>40261.354173106563</v>
      </c>
      <c r="BI145" s="16">
        <f t="shared" si="33"/>
        <v>16740.371572189651</v>
      </c>
      <c r="BJ145" s="15">
        <f t="shared" si="34"/>
        <v>23520.982600916912</v>
      </c>
      <c r="BK145" s="15">
        <f t="shared" si="35"/>
        <v>2339825.5922964453</v>
      </c>
      <c r="BL145" s="27"/>
      <c r="BM145" s="14">
        <f t="shared" si="74"/>
        <v>141</v>
      </c>
      <c r="BN145" s="15">
        <f t="shared" si="75"/>
        <v>2290429.5153494994</v>
      </c>
      <c r="BO145" s="15">
        <f t="shared" si="267"/>
        <v>40261.354173106563</v>
      </c>
      <c r="BP145" s="16">
        <f t="shared" si="37"/>
        <v>16223.875733725621</v>
      </c>
      <c r="BQ145" s="15">
        <f t="shared" si="38"/>
        <v>24037.478439380942</v>
      </c>
      <c r="BR145" s="15">
        <f t="shared" si="39"/>
        <v>2266392.0369101185</v>
      </c>
      <c r="BS145" s="27"/>
      <c r="BT145" s="14">
        <f t="shared" si="76"/>
        <v>141</v>
      </c>
      <c r="BU145" s="15">
        <f t="shared" si="77"/>
        <v>1548785.9283981067</v>
      </c>
      <c r="BV145" s="15">
        <f t="shared" si="268"/>
        <v>40261.354173106563</v>
      </c>
      <c r="BW145" s="16">
        <f t="shared" si="41"/>
        <v>10970.566992819922</v>
      </c>
      <c r="BX145" s="15">
        <f t="shared" si="42"/>
        <v>29290.787180286643</v>
      </c>
      <c r="BY145" s="15">
        <f t="shared" si="43"/>
        <v>1519495.1412178201</v>
      </c>
      <c r="BZ145" s="27"/>
      <c r="CA145" s="14">
        <f t="shared" si="78"/>
        <v>141</v>
      </c>
      <c r="CB145" s="15">
        <f t="shared" si="79"/>
        <v>2004560.6189132484</v>
      </c>
      <c r="CC145" s="15">
        <f t="shared" si="263"/>
        <v>40261.354173106563</v>
      </c>
      <c r="CD145" s="16">
        <f t="shared" si="45"/>
        <v>14198.971050635511</v>
      </c>
      <c r="CE145" s="15">
        <f t="shared" si="46"/>
        <v>26062.383122471052</v>
      </c>
      <c r="CF145" s="15">
        <f t="shared" si="47"/>
        <v>1978498.2357907773</v>
      </c>
      <c r="CG145" s="33"/>
      <c r="CH145" s="14">
        <f t="shared" si="80"/>
        <v>141</v>
      </c>
      <c r="CI145" s="15">
        <f t="shared" si="81"/>
        <v>162487.4890263351</v>
      </c>
      <c r="CJ145" s="15">
        <f t="shared" si="264"/>
        <v>40261.354173106563</v>
      </c>
      <c r="CK145" s="16">
        <f t="shared" si="256"/>
        <v>1150.9530472698737</v>
      </c>
      <c r="CL145" s="15">
        <f t="shared" si="50"/>
        <v>39110.401125836688</v>
      </c>
      <c r="CM145" s="15">
        <f t="shared" si="51"/>
        <v>123377.08790049842</v>
      </c>
      <c r="CN145" s="27"/>
      <c r="CO145" s="5" t="str">
        <f t="shared" si="82"/>
        <v/>
      </c>
      <c r="CP145" s="6" t="str">
        <f t="shared" si="83"/>
        <v/>
      </c>
      <c r="CQ145" s="7" t="str">
        <f t="shared" si="265"/>
        <v/>
      </c>
      <c r="CR145" s="8" t="str">
        <f t="shared" si="257"/>
        <v/>
      </c>
      <c r="CS145" s="6" t="str">
        <f t="shared" si="54"/>
        <v/>
      </c>
      <c r="CT145" s="6" t="str">
        <f t="shared" si="55"/>
        <v/>
      </c>
      <c r="CU145" s="27"/>
      <c r="DB145" s="1"/>
      <c r="DI145" s="1"/>
    </row>
    <row r="146" spans="1:113" ht="15" x14ac:dyDescent="0.25">
      <c r="A146" s="27"/>
      <c r="B146" s="14">
        <f t="shared" si="56"/>
        <v>142</v>
      </c>
      <c r="C146" s="15">
        <f t="shared" si="57"/>
        <v>3833619.3836810398</v>
      </c>
      <c r="D146" s="15">
        <f t="shared" si="0"/>
        <v>40261.354173106563</v>
      </c>
      <c r="E146" s="16">
        <f t="shared" si="1"/>
        <v>27154.803967740696</v>
      </c>
      <c r="F146" s="15">
        <f t="shared" si="2"/>
        <v>13106.550205365867</v>
      </c>
      <c r="G146" s="15">
        <f t="shared" si="3"/>
        <v>3820512.833475674</v>
      </c>
      <c r="H146" s="29"/>
      <c r="I146" s="5" t="str">
        <f t="shared" si="203"/>
        <v/>
      </c>
      <c r="J146" s="6" t="str">
        <f t="shared" si="204"/>
        <v/>
      </c>
      <c r="K146" s="7" t="str">
        <f t="shared" si="190"/>
        <v/>
      </c>
      <c r="L146" s="8" t="str">
        <f t="shared" si="252"/>
        <v/>
      </c>
      <c r="M146" s="6" t="str">
        <f t="shared" si="191"/>
        <v/>
      </c>
      <c r="N146" s="6" t="str">
        <f t="shared" si="192"/>
        <v/>
      </c>
      <c r="O146" s="29"/>
      <c r="P146" s="5" t="str">
        <f t="shared" si="60"/>
        <v/>
      </c>
      <c r="Q146" s="6" t="str">
        <f t="shared" si="61"/>
        <v/>
      </c>
      <c r="R146" s="7" t="str">
        <f t="shared" si="258"/>
        <v/>
      </c>
      <c r="S146" s="8" t="str">
        <f t="shared" si="253"/>
        <v/>
      </c>
      <c r="T146" s="6" t="str">
        <f t="shared" si="10"/>
        <v/>
      </c>
      <c r="U146" s="6" t="str">
        <f t="shared" si="11"/>
        <v/>
      </c>
      <c r="V146" s="27"/>
      <c r="W146" s="1" t="str">
        <f t="shared" si="62"/>
        <v/>
      </c>
      <c r="X146" s="4" t="str">
        <f t="shared" si="63"/>
        <v/>
      </c>
      <c r="Y146" s="4" t="str">
        <f t="shared" si="249"/>
        <v/>
      </c>
      <c r="Z146" s="7" t="str">
        <f t="shared" si="13"/>
        <v/>
      </c>
      <c r="AA146" s="4" t="str">
        <f t="shared" si="14"/>
        <v/>
      </c>
      <c r="AB146" s="4" t="str">
        <f t="shared" si="15"/>
        <v/>
      </c>
      <c r="AC146" s="27"/>
      <c r="AD146" s="1" t="str">
        <f t="shared" si="64"/>
        <v/>
      </c>
      <c r="AE146" s="4" t="str">
        <f t="shared" si="65"/>
        <v/>
      </c>
      <c r="AF146" s="4" t="str">
        <f t="shared" si="221"/>
        <v/>
      </c>
      <c r="AG146" s="7" t="str">
        <f t="shared" si="17"/>
        <v/>
      </c>
      <c r="AH146" s="4" t="str">
        <f t="shared" si="18"/>
        <v/>
      </c>
      <c r="AI146" s="4" t="str">
        <f t="shared" si="19"/>
        <v/>
      </c>
      <c r="AJ146" s="33"/>
      <c r="AK146" s="14">
        <f t="shared" si="66"/>
        <v>142</v>
      </c>
      <c r="AL146" s="15">
        <f t="shared" si="67"/>
        <v>1335795.2613634656</v>
      </c>
      <c r="AM146" s="15">
        <f t="shared" si="266"/>
        <v>68860.578653324672</v>
      </c>
      <c r="AN146" s="16">
        <f t="shared" si="254"/>
        <v>9461.8831013245472</v>
      </c>
      <c r="AO146" s="15">
        <f t="shared" si="22"/>
        <v>59398.695552000121</v>
      </c>
      <c r="AP146" s="15">
        <f t="shared" si="23"/>
        <v>1276396.5658114655</v>
      </c>
      <c r="AQ146" s="29"/>
      <c r="AR146" s="5" t="str">
        <f t="shared" si="68"/>
        <v/>
      </c>
      <c r="AS146" s="6" t="str">
        <f t="shared" si="69"/>
        <v/>
      </c>
      <c r="AT146" s="7" t="str">
        <f t="shared" si="248"/>
        <v/>
      </c>
      <c r="AU146" s="8" t="str">
        <f t="shared" si="255"/>
        <v/>
      </c>
      <c r="AV146" s="6" t="str">
        <f t="shared" si="26"/>
        <v/>
      </c>
      <c r="AW146" s="6" t="str">
        <f t="shared" si="27"/>
        <v/>
      </c>
      <c r="AX146" s="29"/>
      <c r="AY146" s="14">
        <f t="shared" si="70"/>
        <v>142</v>
      </c>
      <c r="AZ146" s="15">
        <f t="shared" si="71"/>
        <v>3086722.4879887397</v>
      </c>
      <c r="BA146" s="15">
        <f t="shared" si="259"/>
        <v>40261.354173106563</v>
      </c>
      <c r="BB146" s="16">
        <f t="shared" si="29"/>
        <v>21864.284289920241</v>
      </c>
      <c r="BC146" s="15">
        <f t="shared" si="30"/>
        <v>18397.069883186323</v>
      </c>
      <c r="BD146" s="15">
        <f t="shared" si="31"/>
        <v>3068325.4181055534</v>
      </c>
      <c r="BE146" s="27"/>
      <c r="BF146" s="14">
        <f t="shared" si="72"/>
        <v>142</v>
      </c>
      <c r="BG146" s="15">
        <f t="shared" si="73"/>
        <v>2339825.5922964453</v>
      </c>
      <c r="BH146" s="15">
        <f t="shared" si="260"/>
        <v>40261.354173106563</v>
      </c>
      <c r="BI146" s="16">
        <f t="shared" si="33"/>
        <v>16573.764612099822</v>
      </c>
      <c r="BJ146" s="15">
        <f t="shared" si="34"/>
        <v>23687.589561006742</v>
      </c>
      <c r="BK146" s="15">
        <f t="shared" si="35"/>
        <v>2316138.0027354388</v>
      </c>
      <c r="BL146" s="27"/>
      <c r="BM146" s="14">
        <f t="shared" si="74"/>
        <v>142</v>
      </c>
      <c r="BN146" s="15">
        <f t="shared" si="75"/>
        <v>2266392.0369101185</v>
      </c>
      <c r="BO146" s="15">
        <f t="shared" si="267"/>
        <v>40261.354173106563</v>
      </c>
      <c r="BP146" s="16">
        <f t="shared" si="37"/>
        <v>16053.610261446673</v>
      </c>
      <c r="BQ146" s="15">
        <f t="shared" si="38"/>
        <v>24207.743911659891</v>
      </c>
      <c r="BR146" s="15">
        <f t="shared" si="39"/>
        <v>2242184.2929984587</v>
      </c>
      <c r="BS146" s="27"/>
      <c r="BT146" s="14">
        <f t="shared" si="76"/>
        <v>142</v>
      </c>
      <c r="BU146" s="15">
        <f t="shared" si="77"/>
        <v>1519495.1412178201</v>
      </c>
      <c r="BV146" s="15">
        <f t="shared" si="268"/>
        <v>40261.354173106563</v>
      </c>
      <c r="BW146" s="16">
        <f t="shared" si="41"/>
        <v>10763.090583626226</v>
      </c>
      <c r="BX146" s="15">
        <f t="shared" si="42"/>
        <v>29498.263589480339</v>
      </c>
      <c r="BY146" s="15">
        <f t="shared" si="43"/>
        <v>1489996.8776283397</v>
      </c>
      <c r="BZ146" s="27"/>
      <c r="CA146" s="14">
        <f t="shared" si="78"/>
        <v>142</v>
      </c>
      <c r="CB146" s="15">
        <f t="shared" si="79"/>
        <v>1978498.2357907773</v>
      </c>
      <c r="CC146" s="15">
        <f t="shared" si="263"/>
        <v>40261.354173106563</v>
      </c>
      <c r="CD146" s="16">
        <f t="shared" si="45"/>
        <v>14014.362503518007</v>
      </c>
      <c r="CE146" s="15">
        <f t="shared" si="46"/>
        <v>26246.991669588555</v>
      </c>
      <c r="CF146" s="15">
        <f t="shared" si="47"/>
        <v>1952251.2441211888</v>
      </c>
      <c r="CG146" s="33"/>
      <c r="CH146" s="14">
        <f t="shared" si="80"/>
        <v>142</v>
      </c>
      <c r="CI146" s="15">
        <f t="shared" si="81"/>
        <v>123377.08790049842</v>
      </c>
      <c r="CJ146" s="15">
        <f t="shared" si="264"/>
        <v>40261.354173106563</v>
      </c>
      <c r="CK146" s="16">
        <f t="shared" si="256"/>
        <v>873.92103929519715</v>
      </c>
      <c r="CL146" s="15">
        <f t="shared" si="50"/>
        <v>39387.43313381137</v>
      </c>
      <c r="CM146" s="15">
        <f t="shared" si="51"/>
        <v>83989.654766687047</v>
      </c>
      <c r="CN146" s="27"/>
      <c r="CO146" s="5" t="str">
        <f t="shared" si="82"/>
        <v/>
      </c>
      <c r="CP146" s="6" t="str">
        <f t="shared" si="83"/>
        <v/>
      </c>
      <c r="CQ146" s="7" t="str">
        <f t="shared" si="265"/>
        <v/>
      </c>
      <c r="CR146" s="8" t="str">
        <f t="shared" si="257"/>
        <v/>
      </c>
      <c r="CS146" s="6" t="str">
        <f t="shared" si="54"/>
        <v/>
      </c>
      <c r="CT146" s="6" t="str">
        <f t="shared" si="55"/>
        <v/>
      </c>
      <c r="CU146" s="27"/>
      <c r="DB146" s="1"/>
      <c r="DI146" s="1"/>
    </row>
    <row r="147" spans="1:113" ht="15" x14ac:dyDescent="0.25">
      <c r="A147" s="27"/>
      <c r="B147" s="14">
        <f t="shared" si="56"/>
        <v>143</v>
      </c>
      <c r="C147" s="15">
        <f t="shared" si="57"/>
        <v>3820512.833475674</v>
      </c>
      <c r="D147" s="15">
        <f t="shared" si="0"/>
        <v>40261.354173106563</v>
      </c>
      <c r="E147" s="16">
        <f t="shared" si="1"/>
        <v>27061.965903786022</v>
      </c>
      <c r="F147" s="15">
        <f t="shared" si="2"/>
        <v>13199.388269320541</v>
      </c>
      <c r="G147" s="15">
        <f t="shared" si="3"/>
        <v>3807313.4452063534</v>
      </c>
      <c r="H147" s="29"/>
      <c r="I147" s="5" t="str">
        <f t="shared" si="203"/>
        <v/>
      </c>
      <c r="J147" s="6" t="str">
        <f t="shared" si="204"/>
        <v/>
      </c>
      <c r="K147" s="7" t="str">
        <f t="shared" si="190"/>
        <v/>
      </c>
      <c r="L147" s="8" t="str">
        <f t="shared" si="252"/>
        <v/>
      </c>
      <c r="M147" s="6" t="str">
        <f t="shared" si="191"/>
        <v/>
      </c>
      <c r="N147" s="6" t="str">
        <f t="shared" si="192"/>
        <v/>
      </c>
      <c r="O147" s="29"/>
      <c r="P147" s="5" t="str">
        <f t="shared" si="60"/>
        <v/>
      </c>
      <c r="Q147" s="6" t="str">
        <f t="shared" si="61"/>
        <v/>
      </c>
      <c r="R147" s="7" t="str">
        <f t="shared" si="258"/>
        <v/>
      </c>
      <c r="S147" s="8" t="str">
        <f t="shared" si="253"/>
        <v/>
      </c>
      <c r="T147" s="6" t="str">
        <f t="shared" si="10"/>
        <v/>
      </c>
      <c r="U147" s="6" t="str">
        <f t="shared" si="11"/>
        <v/>
      </c>
      <c r="V147" s="27"/>
      <c r="W147" s="1" t="str">
        <f t="shared" si="62"/>
        <v/>
      </c>
      <c r="X147" s="4" t="str">
        <f t="shared" si="63"/>
        <v/>
      </c>
      <c r="Y147" s="4" t="str">
        <f t="shared" si="249"/>
        <v/>
      </c>
      <c r="Z147" s="7" t="str">
        <f t="shared" si="13"/>
        <v/>
      </c>
      <c r="AA147" s="4" t="str">
        <f t="shared" si="14"/>
        <v/>
      </c>
      <c r="AB147" s="4" t="str">
        <f t="shared" si="15"/>
        <v/>
      </c>
      <c r="AC147" s="27"/>
      <c r="AD147" s="1" t="str">
        <f t="shared" si="64"/>
        <v/>
      </c>
      <c r="AE147" s="4" t="str">
        <f t="shared" si="65"/>
        <v/>
      </c>
      <c r="AF147" s="4" t="str">
        <f t="shared" si="221"/>
        <v/>
      </c>
      <c r="AG147" s="7" t="str">
        <f t="shared" si="17"/>
        <v/>
      </c>
      <c r="AH147" s="4" t="str">
        <f t="shared" si="18"/>
        <v/>
      </c>
      <c r="AI147" s="4" t="str">
        <f t="shared" si="19"/>
        <v/>
      </c>
      <c r="AJ147" s="33"/>
      <c r="AK147" s="14">
        <f t="shared" si="66"/>
        <v>143</v>
      </c>
      <c r="AL147" s="15">
        <f t="shared" si="67"/>
        <v>1276396.5658114655</v>
      </c>
      <c r="AM147" s="15">
        <f t="shared" si="266"/>
        <v>68860.578653324672</v>
      </c>
      <c r="AN147" s="16">
        <f t="shared" si="254"/>
        <v>9041.1423411645483</v>
      </c>
      <c r="AO147" s="15">
        <f t="shared" si="22"/>
        <v>59819.43631216012</v>
      </c>
      <c r="AP147" s="15">
        <f t="shared" si="23"/>
        <v>1216577.1294993053</v>
      </c>
      <c r="AQ147" s="29"/>
      <c r="AR147" s="5" t="str">
        <f t="shared" si="68"/>
        <v/>
      </c>
      <c r="AS147" s="6" t="str">
        <f t="shared" si="69"/>
        <v/>
      </c>
      <c r="AT147" s="7" t="str">
        <f t="shared" si="248"/>
        <v/>
      </c>
      <c r="AU147" s="8" t="str">
        <f t="shared" si="255"/>
        <v/>
      </c>
      <c r="AV147" s="6" t="str">
        <f t="shared" si="26"/>
        <v/>
      </c>
      <c r="AW147" s="6" t="str">
        <f t="shared" si="27"/>
        <v/>
      </c>
      <c r="AX147" s="29"/>
      <c r="AY147" s="14">
        <f t="shared" si="70"/>
        <v>143</v>
      </c>
      <c r="AZ147" s="15">
        <f t="shared" si="71"/>
        <v>3068325.4181055534</v>
      </c>
      <c r="BA147" s="15">
        <f t="shared" si="259"/>
        <v>40261.354173106563</v>
      </c>
      <c r="BB147" s="16">
        <f t="shared" si="29"/>
        <v>21733.971711581002</v>
      </c>
      <c r="BC147" s="15">
        <f t="shared" si="30"/>
        <v>18527.382461525562</v>
      </c>
      <c r="BD147" s="15">
        <f t="shared" si="31"/>
        <v>3049798.0356440279</v>
      </c>
      <c r="BE147" s="27"/>
      <c r="BF147" s="14">
        <f t="shared" si="72"/>
        <v>143</v>
      </c>
      <c r="BG147" s="15">
        <f t="shared" si="73"/>
        <v>2316138.0027354388</v>
      </c>
      <c r="BH147" s="15">
        <f t="shared" si="260"/>
        <v>40261.354173106563</v>
      </c>
      <c r="BI147" s="16">
        <f t="shared" si="33"/>
        <v>16405.977519376025</v>
      </c>
      <c r="BJ147" s="15">
        <f t="shared" si="34"/>
        <v>23855.376653730538</v>
      </c>
      <c r="BK147" s="15">
        <f t="shared" si="35"/>
        <v>2292282.6260817084</v>
      </c>
      <c r="BL147" s="27"/>
      <c r="BM147" s="14">
        <f t="shared" si="74"/>
        <v>143</v>
      </c>
      <c r="BN147" s="15">
        <f t="shared" si="75"/>
        <v>2242184.2929984587</v>
      </c>
      <c r="BO147" s="15">
        <f t="shared" si="267"/>
        <v>40261.354173106563</v>
      </c>
      <c r="BP147" s="16">
        <f t="shared" si="37"/>
        <v>15882.138742072415</v>
      </c>
      <c r="BQ147" s="15">
        <f t="shared" si="38"/>
        <v>24379.21543103415</v>
      </c>
      <c r="BR147" s="15">
        <f t="shared" si="39"/>
        <v>2217805.0775674246</v>
      </c>
      <c r="BS147" s="27"/>
      <c r="BT147" s="14">
        <f t="shared" si="76"/>
        <v>143</v>
      </c>
      <c r="BU147" s="15">
        <f t="shared" si="77"/>
        <v>1489996.8776283397</v>
      </c>
      <c r="BV147" s="15">
        <f t="shared" si="268"/>
        <v>40261.354173106563</v>
      </c>
      <c r="BW147" s="16">
        <f t="shared" si="41"/>
        <v>10554.144549867407</v>
      </c>
      <c r="BX147" s="15">
        <f t="shared" si="42"/>
        <v>29707.209623239156</v>
      </c>
      <c r="BY147" s="15">
        <f t="shared" si="43"/>
        <v>1460289.6680051005</v>
      </c>
      <c r="BZ147" s="27"/>
      <c r="CA147" s="14">
        <f t="shared" si="78"/>
        <v>143</v>
      </c>
      <c r="CB147" s="15">
        <f t="shared" si="79"/>
        <v>1952251.2441211888</v>
      </c>
      <c r="CC147" s="15">
        <f t="shared" si="263"/>
        <v>40261.354173106563</v>
      </c>
      <c r="CD147" s="16">
        <f t="shared" si="45"/>
        <v>13828.446312525088</v>
      </c>
      <c r="CE147" s="15">
        <f t="shared" si="46"/>
        <v>26432.907860581476</v>
      </c>
      <c r="CF147" s="15">
        <f t="shared" si="47"/>
        <v>1925818.3362606072</v>
      </c>
      <c r="CG147" s="33"/>
      <c r="CH147" s="14">
        <f t="shared" si="80"/>
        <v>143</v>
      </c>
      <c r="CI147" s="15">
        <f t="shared" si="81"/>
        <v>83989.654766687047</v>
      </c>
      <c r="CJ147" s="15">
        <f t="shared" si="264"/>
        <v>40261.354173106563</v>
      </c>
      <c r="CK147" s="16">
        <f t="shared" si="256"/>
        <v>594.92672126403318</v>
      </c>
      <c r="CL147" s="15">
        <f t="shared" si="50"/>
        <v>39666.42745184253</v>
      </c>
      <c r="CM147" s="15">
        <f t="shared" si="51"/>
        <v>44323.227314844517</v>
      </c>
      <c r="CN147" s="27"/>
      <c r="CO147" s="5" t="str">
        <f t="shared" si="82"/>
        <v/>
      </c>
      <c r="CP147" s="6" t="str">
        <f t="shared" si="83"/>
        <v/>
      </c>
      <c r="CQ147" s="7" t="str">
        <f t="shared" si="265"/>
        <v/>
      </c>
      <c r="CR147" s="8" t="str">
        <f t="shared" si="257"/>
        <v/>
      </c>
      <c r="CS147" s="6" t="str">
        <f t="shared" si="54"/>
        <v/>
      </c>
      <c r="CT147" s="6" t="str">
        <f t="shared" si="55"/>
        <v/>
      </c>
      <c r="CU147" s="27"/>
      <c r="DB147" s="1"/>
      <c r="DI147" s="1"/>
    </row>
    <row r="148" spans="1:113" ht="15" x14ac:dyDescent="0.25">
      <c r="A148" s="27"/>
      <c r="B148" s="17">
        <f t="shared" si="56"/>
        <v>144</v>
      </c>
      <c r="C148" s="18">
        <f t="shared" si="57"/>
        <v>3807313.4452063534</v>
      </c>
      <c r="D148" s="18">
        <f t="shared" si="0"/>
        <v>40261.354173106563</v>
      </c>
      <c r="E148" s="19">
        <f t="shared" si="1"/>
        <v>26968.470236878336</v>
      </c>
      <c r="F148" s="18">
        <f t="shared" si="2"/>
        <v>13292.883936228227</v>
      </c>
      <c r="G148" s="18">
        <f t="shared" si="3"/>
        <v>3794020.5612701252</v>
      </c>
      <c r="H148" s="29"/>
      <c r="I148" s="5" t="str">
        <f t="shared" si="203"/>
        <v/>
      </c>
      <c r="J148" s="6" t="str">
        <f t="shared" si="204"/>
        <v/>
      </c>
      <c r="K148" s="7" t="str">
        <f t="shared" si="190"/>
        <v/>
      </c>
      <c r="L148" s="8" t="str">
        <f t="shared" si="252"/>
        <v/>
      </c>
      <c r="M148" s="6" t="str">
        <f t="shared" si="191"/>
        <v/>
      </c>
      <c r="N148" s="6" t="str">
        <f t="shared" si="192"/>
        <v/>
      </c>
      <c r="O148" s="29"/>
      <c r="P148" s="5" t="str">
        <f t="shared" si="60"/>
        <v/>
      </c>
      <c r="Q148" s="6" t="str">
        <f t="shared" si="61"/>
        <v/>
      </c>
      <c r="R148" s="7" t="str">
        <f t="shared" si="258"/>
        <v/>
      </c>
      <c r="S148" s="8" t="str">
        <f t="shared" si="253"/>
        <v/>
      </c>
      <c r="T148" s="6" t="str">
        <f t="shared" si="10"/>
        <v/>
      </c>
      <c r="U148" s="6" t="str">
        <f t="shared" si="11"/>
        <v/>
      </c>
      <c r="V148" s="27"/>
      <c r="W148" s="1" t="str">
        <f t="shared" si="62"/>
        <v/>
      </c>
      <c r="X148" s="4" t="str">
        <f t="shared" si="63"/>
        <v/>
      </c>
      <c r="Y148" s="4" t="str">
        <f t="shared" si="249"/>
        <v/>
      </c>
      <c r="Z148" s="7" t="str">
        <f t="shared" si="13"/>
        <v/>
      </c>
      <c r="AA148" s="4" t="str">
        <f t="shared" si="14"/>
        <v/>
      </c>
      <c r="AB148" s="4" t="str">
        <f t="shared" si="15"/>
        <v/>
      </c>
      <c r="AC148" s="27"/>
      <c r="AD148" s="1" t="str">
        <f t="shared" si="64"/>
        <v/>
      </c>
      <c r="AE148" s="4" t="str">
        <f t="shared" si="65"/>
        <v/>
      </c>
      <c r="AF148" s="4" t="str">
        <f t="shared" si="221"/>
        <v/>
      </c>
      <c r="AG148" s="7" t="str">
        <f t="shared" si="17"/>
        <v/>
      </c>
      <c r="AH148" s="4" t="str">
        <f t="shared" si="18"/>
        <v/>
      </c>
      <c r="AI148" s="4" t="str">
        <f t="shared" si="19"/>
        <v/>
      </c>
      <c r="AJ148" s="33"/>
      <c r="AK148" s="17">
        <f t="shared" si="66"/>
        <v>144</v>
      </c>
      <c r="AL148" s="18">
        <f t="shared" si="67"/>
        <v>1216577.1294993053</v>
      </c>
      <c r="AM148" s="18">
        <f t="shared" si="266"/>
        <v>68860.578653324672</v>
      </c>
      <c r="AN148" s="19">
        <f t="shared" si="254"/>
        <v>8617.4213339534126</v>
      </c>
      <c r="AO148" s="18">
        <f t="shared" si="22"/>
        <v>60243.157319371261</v>
      </c>
      <c r="AP148" s="18">
        <f t="shared" si="23"/>
        <v>1156333.9721799339</v>
      </c>
      <c r="AQ148" s="29"/>
      <c r="AR148" s="5" t="str">
        <f t="shared" si="68"/>
        <v/>
      </c>
      <c r="AS148" s="6" t="str">
        <f t="shared" si="69"/>
        <v/>
      </c>
      <c r="AT148" s="7" t="str">
        <f t="shared" si="248"/>
        <v/>
      </c>
      <c r="AU148" s="8" t="str">
        <f t="shared" si="255"/>
        <v/>
      </c>
      <c r="AV148" s="6" t="str">
        <f t="shared" si="26"/>
        <v/>
      </c>
      <c r="AW148" s="6" t="str">
        <f t="shared" si="27"/>
        <v/>
      </c>
      <c r="AX148" s="29"/>
      <c r="AY148" s="17">
        <f t="shared" si="70"/>
        <v>144</v>
      </c>
      <c r="AZ148" s="18">
        <f t="shared" si="71"/>
        <v>3049798.0356440279</v>
      </c>
      <c r="BA148" s="18">
        <f>IF(AZ148="","",-PMT(AZ$2/1200,BD$2,BB$2))+BA5</f>
        <v>80522.708346213127</v>
      </c>
      <c r="BB148" s="19">
        <f t="shared" si="29"/>
        <v>21602.736085811863</v>
      </c>
      <c r="BC148" s="18">
        <f t="shared" si="30"/>
        <v>58919.972260401264</v>
      </c>
      <c r="BD148" s="18">
        <f t="shared" si="31"/>
        <v>2990878.0633836268</v>
      </c>
      <c r="BE148" s="27"/>
      <c r="BF148" s="17">
        <f t="shared" si="72"/>
        <v>144</v>
      </c>
      <c r="BG148" s="18">
        <f t="shared" si="73"/>
        <v>2292282.6260817084</v>
      </c>
      <c r="BH148" s="18">
        <f>IF(BG148="","",-PMT(BG$2/1200,BK$2,BI$2))+$BH$5*2</f>
        <v>120784.06251931969</v>
      </c>
      <c r="BI148" s="19">
        <f t="shared" si="33"/>
        <v>16237.001934745433</v>
      </c>
      <c r="BJ148" s="18">
        <f t="shared" si="34"/>
        <v>104547.06058457425</v>
      </c>
      <c r="BK148" s="18">
        <f t="shared" si="35"/>
        <v>2187735.5654971339</v>
      </c>
      <c r="BL148" s="27"/>
      <c r="BM148" s="17">
        <f t="shared" si="74"/>
        <v>144</v>
      </c>
      <c r="BN148" s="18">
        <f t="shared" si="75"/>
        <v>2217805.0775674246</v>
      </c>
      <c r="BO148" s="18">
        <f>IF(BN148="","",-PMT(BN$2/1200,BR$2,BP$2))+$BO$5</f>
        <v>80522.708346213127</v>
      </c>
      <c r="BP148" s="19">
        <f t="shared" si="37"/>
        <v>15709.45263276926</v>
      </c>
      <c r="BQ148" s="18">
        <f t="shared" si="38"/>
        <v>64813.255713443868</v>
      </c>
      <c r="BR148" s="18">
        <f t="shared" si="39"/>
        <v>2152991.8218539809</v>
      </c>
      <c r="BS148" s="27"/>
      <c r="BT148" s="17">
        <f t="shared" si="76"/>
        <v>144</v>
      </c>
      <c r="BU148" s="18">
        <f t="shared" si="77"/>
        <v>1460289.6680051005</v>
      </c>
      <c r="BV148" s="18">
        <f>IF(BU148="","",-PMT(BU$2/1200,BY$2,BW$2))+($BV$5*2)</f>
        <v>120784.06251931969</v>
      </c>
      <c r="BW148" s="19">
        <f t="shared" si="41"/>
        <v>10343.718481702796</v>
      </c>
      <c r="BX148" s="18">
        <f t="shared" si="42"/>
        <v>110440.34403761689</v>
      </c>
      <c r="BY148" s="18">
        <f t="shared" si="43"/>
        <v>1349849.3239674836</v>
      </c>
      <c r="BZ148" s="27"/>
      <c r="CA148" s="17">
        <f t="shared" si="78"/>
        <v>144</v>
      </c>
      <c r="CB148" s="18">
        <f t="shared" si="79"/>
        <v>1925818.3362606072</v>
      </c>
      <c r="CC148" s="18">
        <f>IF(CB148="","",-PMT(CB$2/1200,CF$2,CD$2))+100000</f>
        <v>140261.35417310655</v>
      </c>
      <c r="CD148" s="19">
        <f t="shared" si="45"/>
        <v>13641.213215179301</v>
      </c>
      <c r="CE148" s="18">
        <f t="shared" si="46"/>
        <v>126620.14095792724</v>
      </c>
      <c r="CF148" s="18">
        <f t="shared" si="47"/>
        <v>1799198.1953026799</v>
      </c>
      <c r="CG148" s="33"/>
      <c r="CH148" s="17">
        <f t="shared" si="80"/>
        <v>144</v>
      </c>
      <c r="CI148" s="18">
        <f t="shared" si="81"/>
        <v>44323.227314844517</v>
      </c>
      <c r="CJ148" s="18">
        <f>IF(CI148="","",-PMT(CI$2/1200,CM$2,CK$2))+200000-195624</f>
        <v>44637.354173106549</v>
      </c>
      <c r="CK148" s="19">
        <f t="shared" si="256"/>
        <v>313.95619348014867</v>
      </c>
      <c r="CL148" s="18">
        <f t="shared" si="50"/>
        <v>44323.397979626403</v>
      </c>
      <c r="CM148" s="18">
        <f t="shared" si="51"/>
        <v>-0.17066478188644396</v>
      </c>
      <c r="CN148" s="27"/>
      <c r="CO148" s="5" t="str">
        <f t="shared" si="82"/>
        <v/>
      </c>
      <c r="CP148" s="6" t="str">
        <f t="shared" si="83"/>
        <v/>
      </c>
      <c r="CQ148" s="3" t="e">
        <f>IF(CP148="","",-PMT(CP$2/1200,CT$2,CR$2))+100000</f>
        <v>#VALUE!</v>
      </c>
      <c r="CR148" s="8" t="str">
        <f t="shared" si="257"/>
        <v/>
      </c>
      <c r="CS148" s="6" t="str">
        <f t="shared" si="54"/>
        <v/>
      </c>
      <c r="CT148" s="6" t="str">
        <f t="shared" si="55"/>
        <v/>
      </c>
      <c r="CU148" s="27"/>
      <c r="DB148" s="1"/>
      <c r="DI148" s="1"/>
    </row>
    <row r="149" spans="1:113" ht="15" x14ac:dyDescent="0.25">
      <c r="A149" s="27"/>
      <c r="B149" s="14">
        <f t="shared" si="56"/>
        <v>145</v>
      </c>
      <c r="C149" s="15">
        <f t="shared" si="57"/>
        <v>3794020.5612701252</v>
      </c>
      <c r="D149" s="15">
        <f t="shared" si="0"/>
        <v>40261.354173106563</v>
      </c>
      <c r="E149" s="16">
        <f t="shared" si="1"/>
        <v>26874.312308996719</v>
      </c>
      <c r="F149" s="15">
        <f t="shared" si="2"/>
        <v>13387.041864109844</v>
      </c>
      <c r="G149" s="15">
        <f t="shared" si="3"/>
        <v>3780633.5194060155</v>
      </c>
      <c r="H149" s="29"/>
      <c r="I149" s="1" t="str">
        <f t="shared" si="203"/>
        <v/>
      </c>
      <c r="J149" s="4" t="str">
        <f t="shared" si="204"/>
        <v/>
      </c>
      <c r="K149" s="7" t="str">
        <f t="shared" si="190"/>
        <v/>
      </c>
      <c r="L149" s="7" t="str">
        <f t="shared" si="252"/>
        <v/>
      </c>
      <c r="M149" s="4" t="str">
        <f t="shared" si="191"/>
        <v/>
      </c>
      <c r="N149" s="4" t="str">
        <f t="shared" si="192"/>
        <v/>
      </c>
      <c r="O149" s="29"/>
      <c r="P149" s="1" t="str">
        <f t="shared" si="60"/>
        <v/>
      </c>
      <c r="Q149" s="4" t="str">
        <f t="shared" si="61"/>
        <v/>
      </c>
      <c r="R149" s="7" t="str">
        <f t="shared" si="258"/>
        <v/>
      </c>
      <c r="S149" s="7" t="str">
        <f t="shared" si="253"/>
        <v/>
      </c>
      <c r="T149" s="4" t="str">
        <f t="shared" si="10"/>
        <v/>
      </c>
      <c r="U149" s="4" t="str">
        <f t="shared" si="11"/>
        <v/>
      </c>
      <c r="V149" s="27"/>
      <c r="W149" s="1" t="str">
        <f t="shared" si="62"/>
        <v/>
      </c>
      <c r="X149" s="4" t="str">
        <f t="shared" si="63"/>
        <v/>
      </c>
      <c r="Y149" s="4" t="str">
        <f t="shared" si="249"/>
        <v/>
      </c>
      <c r="Z149" s="7" t="str">
        <f t="shared" si="13"/>
        <v/>
      </c>
      <c r="AA149" s="4" t="str">
        <f t="shared" si="14"/>
        <v/>
      </c>
      <c r="AB149" s="4" t="str">
        <f t="shared" si="15"/>
        <v/>
      </c>
      <c r="AC149" s="27"/>
      <c r="AD149" s="1" t="str">
        <f t="shared" si="64"/>
        <v/>
      </c>
      <c r="AE149" s="4" t="str">
        <f t="shared" si="65"/>
        <v/>
      </c>
      <c r="AF149" s="4" t="str">
        <f t="shared" si="221"/>
        <v/>
      </c>
      <c r="AG149" s="7" t="str">
        <f t="shared" si="17"/>
        <v/>
      </c>
      <c r="AH149" s="4" t="str">
        <f t="shared" si="18"/>
        <v/>
      </c>
      <c r="AI149" s="4" t="str">
        <f t="shared" si="19"/>
        <v/>
      </c>
      <c r="AJ149" s="33"/>
      <c r="AK149" s="14">
        <f t="shared" si="66"/>
        <v>145</v>
      </c>
      <c r="AL149" s="15">
        <f t="shared" si="67"/>
        <v>1156333.9721799339</v>
      </c>
      <c r="AM149" s="15">
        <f>AM148*105%</f>
        <v>72303.607585990903</v>
      </c>
      <c r="AN149" s="16">
        <f t="shared" si="254"/>
        <v>8190.6989696078654</v>
      </c>
      <c r="AO149" s="15">
        <f t="shared" si="22"/>
        <v>64112.908616383036</v>
      </c>
      <c r="AP149" s="15">
        <f t="shared" si="23"/>
        <v>1092221.0635635508</v>
      </c>
      <c r="AQ149" s="29"/>
      <c r="AR149" s="1" t="str">
        <f t="shared" si="68"/>
        <v/>
      </c>
      <c r="AS149" s="4" t="str">
        <f t="shared" si="69"/>
        <v/>
      </c>
      <c r="AT149" s="7" t="str">
        <f t="shared" si="248"/>
        <v/>
      </c>
      <c r="AU149" s="7" t="str">
        <f t="shared" si="255"/>
        <v/>
      </c>
      <c r="AV149" s="4" t="str">
        <f t="shared" si="26"/>
        <v/>
      </c>
      <c r="AW149" s="4" t="str">
        <f t="shared" si="27"/>
        <v/>
      </c>
      <c r="AX149" s="29"/>
      <c r="AY149" s="14">
        <f t="shared" si="70"/>
        <v>145</v>
      </c>
      <c r="AZ149" s="15">
        <f t="shared" si="71"/>
        <v>2990878.0633836268</v>
      </c>
      <c r="BA149" s="15">
        <f t="shared" ref="BA149:BA159" si="269">IF(AZ149="","",-PMT(AZ$2/1200,BD$2,BB$2))</f>
        <v>40261.354173106563</v>
      </c>
      <c r="BB149" s="16">
        <f t="shared" si="29"/>
        <v>21185.386282300689</v>
      </c>
      <c r="BC149" s="15">
        <f t="shared" si="30"/>
        <v>19075.967890805874</v>
      </c>
      <c r="BD149" s="15">
        <f t="shared" si="31"/>
        <v>2971802.0954928207</v>
      </c>
      <c r="BE149" s="27"/>
      <c r="BF149" s="14">
        <f t="shared" si="72"/>
        <v>145</v>
      </c>
      <c r="BG149" s="15">
        <f t="shared" si="73"/>
        <v>2187735.5654971339</v>
      </c>
      <c r="BH149" s="15">
        <f t="shared" ref="BH149:BH159" si="270">IF(BG149="","",-PMT(BG$2/1200,BK$2,BI$2))</f>
        <v>40261.354173106563</v>
      </c>
      <c r="BI149" s="16">
        <f t="shared" si="33"/>
        <v>15496.460255604698</v>
      </c>
      <c r="BJ149" s="15">
        <f t="shared" si="34"/>
        <v>24764.893917501868</v>
      </c>
      <c r="BK149" s="15">
        <f t="shared" si="35"/>
        <v>2162970.671579632</v>
      </c>
      <c r="BL149" s="27"/>
      <c r="BM149" s="14">
        <f t="shared" si="74"/>
        <v>145</v>
      </c>
      <c r="BN149" s="15">
        <f t="shared" si="75"/>
        <v>2152991.8218539809</v>
      </c>
      <c r="BO149" s="15">
        <f t="shared" ref="BO149:BO153" si="271">IF(BN149="","",-PMT(BN$2/1200,BR$2,BP$2))</f>
        <v>40261.354173106563</v>
      </c>
      <c r="BP149" s="16">
        <f t="shared" si="37"/>
        <v>15250.358738132365</v>
      </c>
      <c r="BQ149" s="15">
        <f t="shared" si="38"/>
        <v>25010.995434974197</v>
      </c>
      <c r="BR149" s="15">
        <f t="shared" si="39"/>
        <v>2127980.8264190066</v>
      </c>
      <c r="BS149" s="27"/>
      <c r="BT149" s="14">
        <f t="shared" si="76"/>
        <v>145</v>
      </c>
      <c r="BU149" s="15">
        <f t="shared" si="77"/>
        <v>1349849.3239674836</v>
      </c>
      <c r="BV149" s="15">
        <f t="shared" ref="BV149:BV153" si="272">IF(BU149="","",-PMT(BU$2/1200,BY$2,BW$2))</f>
        <v>40261.354173106563</v>
      </c>
      <c r="BW149" s="16">
        <f t="shared" si="41"/>
        <v>9561.4327114363423</v>
      </c>
      <c r="BX149" s="15">
        <f t="shared" si="42"/>
        <v>30699.921461670223</v>
      </c>
      <c r="BY149" s="15">
        <f t="shared" si="43"/>
        <v>1319149.4025058134</v>
      </c>
      <c r="BZ149" s="27"/>
      <c r="CA149" s="14">
        <f t="shared" si="78"/>
        <v>145</v>
      </c>
      <c r="CB149" s="15">
        <f t="shared" si="79"/>
        <v>1799198.1953026799</v>
      </c>
      <c r="CC149" s="15">
        <f t="shared" ref="CC149:CC159" si="273">IF(CB149="","",-PMT(CB$2/1200,CF$2,CD$2))</f>
        <v>40261.354173106563</v>
      </c>
      <c r="CD149" s="16">
        <f t="shared" si="45"/>
        <v>12744.320550060649</v>
      </c>
      <c r="CE149" s="15">
        <f t="shared" si="46"/>
        <v>27517.033623045914</v>
      </c>
      <c r="CF149" s="15">
        <f t="shared" si="47"/>
        <v>1771681.1616796339</v>
      </c>
      <c r="CG149" s="33"/>
      <c r="CH149" s="1" t="str">
        <f t="shared" si="80"/>
        <v/>
      </c>
      <c r="CI149" s="4" t="str">
        <f t="shared" si="81"/>
        <v/>
      </c>
      <c r="CJ149" s="7" t="str">
        <f t="shared" ref="CJ149:CJ159" si="274">IF(CI149="","",-PMT(CI$2/1200,CM$2,CK$2))</f>
        <v/>
      </c>
      <c r="CK149" s="7" t="str">
        <f t="shared" si="256"/>
        <v/>
      </c>
      <c r="CL149" s="4" t="str">
        <f t="shared" si="50"/>
        <v/>
      </c>
      <c r="CM149" s="4" t="str">
        <f t="shared" si="51"/>
        <v/>
      </c>
      <c r="CN149" s="27"/>
      <c r="CO149" s="1" t="str">
        <f t="shared" si="82"/>
        <v/>
      </c>
      <c r="CP149" s="4" t="str">
        <f t="shared" si="83"/>
        <v/>
      </c>
      <c r="CQ149" s="7" t="str">
        <f t="shared" ref="CQ149:CQ159" si="275">IF(CP149="","",-PMT(CP$2/1200,CT$2,CR$2))</f>
        <v/>
      </c>
      <c r="CR149" s="7" t="str">
        <f t="shared" si="257"/>
        <v/>
      </c>
      <c r="CS149" s="4" t="str">
        <f t="shared" si="54"/>
        <v/>
      </c>
      <c r="CT149" s="4" t="str">
        <f t="shared" si="55"/>
        <v/>
      </c>
      <c r="CU149" s="27"/>
      <c r="DB149" s="1"/>
      <c r="DI149" s="1"/>
    </row>
    <row r="150" spans="1:113" ht="15" x14ac:dyDescent="0.25">
      <c r="A150" s="27"/>
      <c r="B150" s="14">
        <f t="shared" si="56"/>
        <v>146</v>
      </c>
      <c r="C150" s="15">
        <f t="shared" si="57"/>
        <v>3780633.5194060155</v>
      </c>
      <c r="D150" s="15">
        <f t="shared" si="0"/>
        <v>40261.354173106563</v>
      </c>
      <c r="E150" s="16">
        <f t="shared" si="1"/>
        <v>26779.487429125944</v>
      </c>
      <c r="F150" s="15">
        <f t="shared" si="2"/>
        <v>13481.86674398062</v>
      </c>
      <c r="G150" s="15">
        <f t="shared" si="3"/>
        <v>3767151.6526620351</v>
      </c>
      <c r="H150" s="29"/>
      <c r="I150" s="1" t="str">
        <f t="shared" si="203"/>
        <v/>
      </c>
      <c r="J150" s="4" t="str">
        <f t="shared" si="204"/>
        <v/>
      </c>
      <c r="K150" s="7" t="str">
        <f t="shared" si="190"/>
        <v/>
      </c>
      <c r="L150" s="7" t="str">
        <f t="shared" si="252"/>
        <v/>
      </c>
      <c r="M150" s="4" t="str">
        <f t="shared" si="191"/>
        <v/>
      </c>
      <c r="N150" s="4" t="str">
        <f t="shared" si="192"/>
        <v/>
      </c>
      <c r="O150" s="29"/>
      <c r="P150" s="1" t="str">
        <f t="shared" si="60"/>
        <v/>
      </c>
      <c r="Q150" s="4" t="str">
        <f t="shared" si="61"/>
        <v/>
      </c>
      <c r="R150" s="7" t="str">
        <f t="shared" si="258"/>
        <v/>
      </c>
      <c r="S150" s="7" t="str">
        <f t="shared" si="253"/>
        <v/>
      </c>
      <c r="T150" s="4" t="str">
        <f t="shared" si="10"/>
        <v/>
      </c>
      <c r="U150" s="4" t="str">
        <f t="shared" si="11"/>
        <v/>
      </c>
      <c r="V150" s="27"/>
      <c r="W150" s="1" t="str">
        <f t="shared" si="62"/>
        <v/>
      </c>
      <c r="X150" s="4" t="str">
        <f t="shared" si="63"/>
        <v/>
      </c>
      <c r="Y150" s="4" t="str">
        <f t="shared" si="249"/>
        <v/>
      </c>
      <c r="Z150" s="7" t="str">
        <f t="shared" si="13"/>
        <v/>
      </c>
      <c r="AA150" s="4" t="str">
        <f t="shared" si="14"/>
        <v/>
      </c>
      <c r="AB150" s="4" t="str">
        <f t="shared" si="15"/>
        <v/>
      </c>
      <c r="AC150" s="27"/>
      <c r="AD150" s="1" t="str">
        <f t="shared" si="64"/>
        <v/>
      </c>
      <c r="AE150" s="4" t="str">
        <f t="shared" si="65"/>
        <v/>
      </c>
      <c r="AF150" s="4" t="str">
        <f t="shared" si="221"/>
        <v/>
      </c>
      <c r="AG150" s="7" t="str">
        <f t="shared" si="17"/>
        <v/>
      </c>
      <c r="AH150" s="4" t="str">
        <f t="shared" si="18"/>
        <v/>
      </c>
      <c r="AI150" s="4" t="str">
        <f t="shared" si="19"/>
        <v/>
      </c>
      <c r="AJ150" s="33"/>
      <c r="AK150" s="14">
        <f t="shared" si="66"/>
        <v>146</v>
      </c>
      <c r="AL150" s="15">
        <f t="shared" si="67"/>
        <v>1092221.0635635508</v>
      </c>
      <c r="AM150" s="15">
        <f t="shared" ref="AM150:AM160" si="276">AM149</f>
        <v>72303.607585990903</v>
      </c>
      <c r="AN150" s="16">
        <f t="shared" si="254"/>
        <v>7736.5658669084851</v>
      </c>
      <c r="AO150" s="15">
        <f t="shared" si="22"/>
        <v>64567.041719082416</v>
      </c>
      <c r="AP150" s="15">
        <f t="shared" si="23"/>
        <v>1027654.0218444684</v>
      </c>
      <c r="AQ150" s="29"/>
      <c r="AR150" s="1" t="str">
        <f t="shared" si="68"/>
        <v/>
      </c>
      <c r="AS150" s="4" t="str">
        <f t="shared" si="69"/>
        <v/>
      </c>
      <c r="AT150" s="7" t="str">
        <f t="shared" si="248"/>
        <v/>
      </c>
      <c r="AU150" s="7" t="str">
        <f t="shared" si="255"/>
        <v/>
      </c>
      <c r="AV150" s="4" t="str">
        <f t="shared" si="26"/>
        <v/>
      </c>
      <c r="AW150" s="4" t="str">
        <f t="shared" si="27"/>
        <v/>
      </c>
      <c r="AX150" s="29"/>
      <c r="AY150" s="14">
        <f t="shared" si="70"/>
        <v>146</v>
      </c>
      <c r="AZ150" s="15">
        <f t="shared" si="71"/>
        <v>2971802.0954928207</v>
      </c>
      <c r="BA150" s="15">
        <f t="shared" si="269"/>
        <v>40261.354173106563</v>
      </c>
      <c r="BB150" s="16">
        <f t="shared" si="29"/>
        <v>21050.264843074146</v>
      </c>
      <c r="BC150" s="15">
        <f t="shared" si="30"/>
        <v>19211.089330032417</v>
      </c>
      <c r="BD150" s="15">
        <f t="shared" si="31"/>
        <v>2952591.0061627883</v>
      </c>
      <c r="BE150" s="27"/>
      <c r="BF150" s="14">
        <f t="shared" si="72"/>
        <v>146</v>
      </c>
      <c r="BG150" s="15">
        <f t="shared" si="73"/>
        <v>2162970.671579632</v>
      </c>
      <c r="BH150" s="15">
        <f t="shared" si="270"/>
        <v>40261.354173106563</v>
      </c>
      <c r="BI150" s="16">
        <f t="shared" si="33"/>
        <v>15321.042257022393</v>
      </c>
      <c r="BJ150" s="15">
        <f t="shared" si="34"/>
        <v>24940.311916084171</v>
      </c>
      <c r="BK150" s="15">
        <f t="shared" si="35"/>
        <v>2138030.3596635479</v>
      </c>
      <c r="BL150" s="27"/>
      <c r="BM150" s="14">
        <f t="shared" si="74"/>
        <v>146</v>
      </c>
      <c r="BN150" s="15">
        <f t="shared" si="75"/>
        <v>2127980.8264190066</v>
      </c>
      <c r="BO150" s="15">
        <f t="shared" si="271"/>
        <v>40261.354173106563</v>
      </c>
      <c r="BP150" s="16">
        <f t="shared" si="37"/>
        <v>15073.197520467962</v>
      </c>
      <c r="BQ150" s="15">
        <f t="shared" si="38"/>
        <v>25188.156652638601</v>
      </c>
      <c r="BR150" s="15">
        <f t="shared" si="39"/>
        <v>2102792.6697663679</v>
      </c>
      <c r="BS150" s="27"/>
      <c r="BT150" s="14">
        <f t="shared" si="76"/>
        <v>146</v>
      </c>
      <c r="BU150" s="15">
        <f t="shared" si="77"/>
        <v>1319149.4025058134</v>
      </c>
      <c r="BV150" s="15">
        <f t="shared" si="272"/>
        <v>40261.354173106563</v>
      </c>
      <c r="BW150" s="16">
        <f t="shared" si="41"/>
        <v>9343.9749344161792</v>
      </c>
      <c r="BX150" s="15">
        <f t="shared" si="42"/>
        <v>30917.379238690384</v>
      </c>
      <c r="BY150" s="15">
        <f t="shared" si="43"/>
        <v>1288232.0232671229</v>
      </c>
      <c r="BZ150" s="27"/>
      <c r="CA150" s="14">
        <f t="shared" si="78"/>
        <v>146</v>
      </c>
      <c r="CB150" s="15">
        <f t="shared" si="79"/>
        <v>1771681.1616796339</v>
      </c>
      <c r="CC150" s="15">
        <f t="shared" si="273"/>
        <v>40261.354173106563</v>
      </c>
      <c r="CD150" s="16">
        <f t="shared" si="45"/>
        <v>12549.408228564072</v>
      </c>
      <c r="CE150" s="15">
        <f t="shared" si="46"/>
        <v>27711.945944542491</v>
      </c>
      <c r="CF150" s="15">
        <f t="shared" si="47"/>
        <v>1743969.2157350914</v>
      </c>
      <c r="CG150" s="33"/>
      <c r="CH150" s="1" t="str">
        <f t="shared" si="80"/>
        <v/>
      </c>
      <c r="CI150" s="4" t="str">
        <f t="shared" si="81"/>
        <v/>
      </c>
      <c r="CJ150" s="7" t="str">
        <f t="shared" si="274"/>
        <v/>
      </c>
      <c r="CK150" s="7" t="str">
        <f t="shared" si="256"/>
        <v/>
      </c>
      <c r="CL150" s="4" t="str">
        <f t="shared" si="50"/>
        <v/>
      </c>
      <c r="CM150" s="4" t="str">
        <f t="shared" si="51"/>
        <v/>
      </c>
      <c r="CN150" s="27"/>
      <c r="CO150" s="1" t="str">
        <f t="shared" si="82"/>
        <v/>
      </c>
      <c r="CP150" s="4" t="str">
        <f t="shared" si="83"/>
        <v/>
      </c>
      <c r="CQ150" s="7" t="str">
        <f t="shared" si="275"/>
        <v/>
      </c>
      <c r="CR150" s="7" t="str">
        <f t="shared" si="257"/>
        <v/>
      </c>
      <c r="CS150" s="4" t="str">
        <f t="shared" si="54"/>
        <v/>
      </c>
      <c r="CT150" s="4" t="str">
        <f t="shared" si="55"/>
        <v/>
      </c>
      <c r="CU150" s="27"/>
      <c r="DB150" s="1"/>
      <c r="DI150" s="1"/>
    </row>
    <row r="151" spans="1:113" ht="15" x14ac:dyDescent="0.25">
      <c r="A151" s="27"/>
      <c r="B151" s="14">
        <f t="shared" si="56"/>
        <v>147</v>
      </c>
      <c r="C151" s="15">
        <f t="shared" si="57"/>
        <v>3767151.6526620351</v>
      </c>
      <c r="D151" s="15">
        <f t="shared" si="0"/>
        <v>40261.354173106563</v>
      </c>
      <c r="E151" s="16">
        <f t="shared" si="1"/>
        <v>26683.990873022751</v>
      </c>
      <c r="F151" s="15">
        <f t="shared" si="2"/>
        <v>13577.363300083813</v>
      </c>
      <c r="G151" s="15">
        <f t="shared" si="3"/>
        <v>3753574.2893619514</v>
      </c>
      <c r="H151" s="29"/>
      <c r="I151" s="1" t="str">
        <f t="shared" si="203"/>
        <v/>
      </c>
      <c r="J151" s="4" t="str">
        <f t="shared" si="204"/>
        <v/>
      </c>
      <c r="K151" s="7" t="str">
        <f t="shared" si="190"/>
        <v/>
      </c>
      <c r="L151" s="7" t="str">
        <f t="shared" si="252"/>
        <v/>
      </c>
      <c r="M151" s="4" t="str">
        <f t="shared" si="191"/>
        <v/>
      </c>
      <c r="N151" s="4" t="str">
        <f t="shared" si="192"/>
        <v/>
      </c>
      <c r="O151" s="29"/>
      <c r="P151" s="1" t="str">
        <f t="shared" si="60"/>
        <v/>
      </c>
      <c r="Q151" s="4" t="str">
        <f t="shared" si="61"/>
        <v/>
      </c>
      <c r="R151" s="7" t="str">
        <f t="shared" si="258"/>
        <v/>
      </c>
      <c r="S151" s="7" t="str">
        <f t="shared" si="253"/>
        <v/>
      </c>
      <c r="T151" s="4" t="str">
        <f t="shared" si="10"/>
        <v/>
      </c>
      <c r="U151" s="4" t="str">
        <f t="shared" si="11"/>
        <v/>
      </c>
      <c r="V151" s="27"/>
      <c r="W151" s="1" t="str">
        <f t="shared" si="62"/>
        <v/>
      </c>
      <c r="X151" s="4" t="str">
        <f t="shared" si="63"/>
        <v/>
      </c>
      <c r="Y151" s="4" t="str">
        <f t="shared" si="249"/>
        <v/>
      </c>
      <c r="Z151" s="7" t="str">
        <f t="shared" si="13"/>
        <v/>
      </c>
      <c r="AA151" s="4" t="str">
        <f t="shared" si="14"/>
        <v/>
      </c>
      <c r="AB151" s="4" t="str">
        <f t="shared" si="15"/>
        <v/>
      </c>
      <c r="AC151" s="27"/>
      <c r="AD151" s="1" t="str">
        <f t="shared" si="64"/>
        <v/>
      </c>
      <c r="AE151" s="4" t="str">
        <f t="shared" si="65"/>
        <v/>
      </c>
      <c r="AF151" s="4" t="str">
        <f t="shared" si="221"/>
        <v/>
      </c>
      <c r="AG151" s="7" t="str">
        <f t="shared" si="17"/>
        <v/>
      </c>
      <c r="AH151" s="4" t="str">
        <f t="shared" si="18"/>
        <v/>
      </c>
      <c r="AI151" s="4" t="str">
        <f t="shared" si="19"/>
        <v/>
      </c>
      <c r="AJ151" s="33"/>
      <c r="AK151" s="14">
        <f t="shared" si="66"/>
        <v>147</v>
      </c>
      <c r="AL151" s="15">
        <f t="shared" si="67"/>
        <v>1027654.0218444684</v>
      </c>
      <c r="AM151" s="15">
        <f t="shared" si="276"/>
        <v>72303.607585990903</v>
      </c>
      <c r="AN151" s="16">
        <f t="shared" si="254"/>
        <v>7279.2159880649842</v>
      </c>
      <c r="AO151" s="15">
        <f t="shared" si="22"/>
        <v>65024.391597925918</v>
      </c>
      <c r="AP151" s="15">
        <f t="shared" si="23"/>
        <v>962629.63024654251</v>
      </c>
      <c r="AQ151" s="29"/>
      <c r="AR151" s="1" t="str">
        <f t="shared" si="68"/>
        <v/>
      </c>
      <c r="AS151" s="4" t="str">
        <f t="shared" si="69"/>
        <v/>
      </c>
      <c r="AT151" s="7" t="str">
        <f t="shared" si="248"/>
        <v/>
      </c>
      <c r="AU151" s="7" t="str">
        <f t="shared" si="255"/>
        <v/>
      </c>
      <c r="AV151" s="4" t="str">
        <f t="shared" si="26"/>
        <v/>
      </c>
      <c r="AW151" s="4" t="str">
        <f t="shared" si="27"/>
        <v/>
      </c>
      <c r="AX151" s="29"/>
      <c r="AY151" s="14">
        <f t="shared" si="70"/>
        <v>147</v>
      </c>
      <c r="AZ151" s="15">
        <f t="shared" si="71"/>
        <v>2952591.0061627883</v>
      </c>
      <c r="BA151" s="15">
        <f t="shared" si="269"/>
        <v>40261.354173106563</v>
      </c>
      <c r="BB151" s="16">
        <f t="shared" si="29"/>
        <v>20914.186293653082</v>
      </c>
      <c r="BC151" s="15">
        <f t="shared" si="30"/>
        <v>19347.167879453482</v>
      </c>
      <c r="BD151" s="15">
        <f t="shared" si="31"/>
        <v>2933243.8382833349</v>
      </c>
      <c r="BE151" s="27"/>
      <c r="BF151" s="14">
        <f t="shared" si="72"/>
        <v>147</v>
      </c>
      <c r="BG151" s="15">
        <f t="shared" si="73"/>
        <v>2138030.3596635479</v>
      </c>
      <c r="BH151" s="15">
        <f t="shared" si="270"/>
        <v>40261.354173106563</v>
      </c>
      <c r="BI151" s="16">
        <f t="shared" si="33"/>
        <v>15144.381714283463</v>
      </c>
      <c r="BJ151" s="15">
        <f t="shared" si="34"/>
        <v>25116.9724588231</v>
      </c>
      <c r="BK151" s="15">
        <f t="shared" si="35"/>
        <v>2112913.3872047248</v>
      </c>
      <c r="BL151" s="27"/>
      <c r="BM151" s="14">
        <f t="shared" si="74"/>
        <v>147</v>
      </c>
      <c r="BN151" s="15">
        <f t="shared" si="75"/>
        <v>2102792.6697663679</v>
      </c>
      <c r="BO151" s="15">
        <f t="shared" si="271"/>
        <v>40261.354173106563</v>
      </c>
      <c r="BP151" s="16">
        <f t="shared" si="37"/>
        <v>14894.781410845106</v>
      </c>
      <c r="BQ151" s="15">
        <f t="shared" si="38"/>
        <v>25366.572762261458</v>
      </c>
      <c r="BR151" s="15">
        <f t="shared" si="39"/>
        <v>2077426.0970041065</v>
      </c>
      <c r="BS151" s="27"/>
      <c r="BT151" s="14">
        <f t="shared" si="76"/>
        <v>147</v>
      </c>
      <c r="BU151" s="15">
        <f t="shared" si="77"/>
        <v>1288232.0232671229</v>
      </c>
      <c r="BV151" s="15">
        <f t="shared" si="272"/>
        <v>40261.354173106563</v>
      </c>
      <c r="BW151" s="16">
        <f t="shared" si="41"/>
        <v>9124.9768314754547</v>
      </c>
      <c r="BX151" s="15">
        <f t="shared" si="42"/>
        <v>31136.377341631109</v>
      </c>
      <c r="BY151" s="15">
        <f t="shared" si="43"/>
        <v>1257095.6459254918</v>
      </c>
      <c r="BZ151" s="27"/>
      <c r="CA151" s="14">
        <f t="shared" si="78"/>
        <v>147</v>
      </c>
      <c r="CB151" s="15">
        <f t="shared" si="79"/>
        <v>1743969.2157350914</v>
      </c>
      <c r="CC151" s="15">
        <f t="shared" si="273"/>
        <v>40261.354173106563</v>
      </c>
      <c r="CD151" s="16">
        <f t="shared" si="45"/>
        <v>12353.115278123565</v>
      </c>
      <c r="CE151" s="15">
        <f t="shared" si="46"/>
        <v>27908.238894982998</v>
      </c>
      <c r="CF151" s="15">
        <f t="shared" si="47"/>
        <v>1716060.9768401084</v>
      </c>
      <c r="CG151" s="33"/>
      <c r="CH151" s="1" t="str">
        <f t="shared" si="80"/>
        <v/>
      </c>
      <c r="CI151" s="4" t="str">
        <f t="shared" si="81"/>
        <v/>
      </c>
      <c r="CJ151" s="7" t="str">
        <f t="shared" si="274"/>
        <v/>
      </c>
      <c r="CK151" s="7" t="str">
        <f t="shared" si="256"/>
        <v/>
      </c>
      <c r="CL151" s="4" t="str">
        <f t="shared" si="50"/>
        <v/>
      </c>
      <c r="CM151" s="4" t="str">
        <f t="shared" si="51"/>
        <v/>
      </c>
      <c r="CN151" s="27"/>
      <c r="CO151" s="1" t="str">
        <f t="shared" si="82"/>
        <v/>
      </c>
      <c r="CP151" s="4" t="str">
        <f t="shared" si="83"/>
        <v/>
      </c>
      <c r="CQ151" s="7" t="str">
        <f t="shared" si="275"/>
        <v/>
      </c>
      <c r="CR151" s="7" t="str">
        <f t="shared" si="257"/>
        <v/>
      </c>
      <c r="CS151" s="4" t="str">
        <f t="shared" si="54"/>
        <v/>
      </c>
      <c r="CT151" s="4" t="str">
        <f t="shared" si="55"/>
        <v/>
      </c>
      <c r="CU151" s="27"/>
      <c r="DB151" s="1"/>
      <c r="DI151" s="1"/>
    </row>
    <row r="152" spans="1:113" ht="15" x14ac:dyDescent="0.25">
      <c r="A152" s="27"/>
      <c r="B152" s="14">
        <f t="shared" si="56"/>
        <v>148</v>
      </c>
      <c r="C152" s="15">
        <f t="shared" si="57"/>
        <v>3753574.2893619514</v>
      </c>
      <c r="D152" s="15">
        <f t="shared" si="0"/>
        <v>40261.354173106563</v>
      </c>
      <c r="E152" s="16">
        <f t="shared" si="1"/>
        <v>26587.817882980489</v>
      </c>
      <c r="F152" s="15">
        <f t="shared" si="2"/>
        <v>13673.536290126074</v>
      </c>
      <c r="G152" s="15">
        <f t="shared" si="3"/>
        <v>3739900.7530718255</v>
      </c>
      <c r="H152" s="29"/>
      <c r="I152" s="1" t="str">
        <f t="shared" si="203"/>
        <v/>
      </c>
      <c r="J152" s="4" t="str">
        <f t="shared" si="204"/>
        <v/>
      </c>
      <c r="K152" s="7" t="str">
        <f t="shared" si="190"/>
        <v/>
      </c>
      <c r="L152" s="7" t="str">
        <f t="shared" si="252"/>
        <v/>
      </c>
      <c r="M152" s="4" t="str">
        <f t="shared" si="191"/>
        <v/>
      </c>
      <c r="N152" s="4" t="str">
        <f t="shared" si="192"/>
        <v/>
      </c>
      <c r="O152" s="29"/>
      <c r="P152" s="1" t="str">
        <f t="shared" si="60"/>
        <v/>
      </c>
      <c r="Q152" s="4" t="str">
        <f t="shared" si="61"/>
        <v/>
      </c>
      <c r="R152" s="7" t="str">
        <f t="shared" si="258"/>
        <v/>
      </c>
      <c r="S152" s="7" t="str">
        <f t="shared" si="253"/>
        <v/>
      </c>
      <c r="T152" s="4" t="str">
        <f t="shared" si="10"/>
        <v/>
      </c>
      <c r="U152" s="4" t="str">
        <f t="shared" si="11"/>
        <v/>
      </c>
      <c r="V152" s="27"/>
      <c r="W152" s="1" t="str">
        <f t="shared" si="62"/>
        <v/>
      </c>
      <c r="X152" s="4" t="str">
        <f t="shared" si="63"/>
        <v/>
      </c>
      <c r="Y152" s="4" t="str">
        <f t="shared" si="249"/>
        <v/>
      </c>
      <c r="Z152" s="7" t="str">
        <f t="shared" si="13"/>
        <v/>
      </c>
      <c r="AA152" s="4" t="str">
        <f t="shared" si="14"/>
        <v/>
      </c>
      <c r="AB152" s="4" t="str">
        <f t="shared" si="15"/>
        <v/>
      </c>
      <c r="AC152" s="27"/>
      <c r="AD152" s="1" t="str">
        <f t="shared" si="64"/>
        <v/>
      </c>
      <c r="AE152" s="4" t="str">
        <f t="shared" si="65"/>
        <v/>
      </c>
      <c r="AF152" s="4" t="str">
        <f t="shared" si="221"/>
        <v/>
      </c>
      <c r="AG152" s="7" t="str">
        <f t="shared" si="17"/>
        <v/>
      </c>
      <c r="AH152" s="4" t="str">
        <f t="shared" si="18"/>
        <v/>
      </c>
      <c r="AI152" s="4" t="str">
        <f t="shared" si="19"/>
        <v/>
      </c>
      <c r="AJ152" s="33"/>
      <c r="AK152" s="14">
        <f t="shared" si="66"/>
        <v>148</v>
      </c>
      <c r="AL152" s="15">
        <f t="shared" si="67"/>
        <v>962629.63024654251</v>
      </c>
      <c r="AM152" s="15">
        <f t="shared" si="276"/>
        <v>72303.607585990903</v>
      </c>
      <c r="AN152" s="16">
        <f t="shared" si="254"/>
        <v>6818.6265475796763</v>
      </c>
      <c r="AO152" s="15">
        <f t="shared" si="22"/>
        <v>65484.981038411228</v>
      </c>
      <c r="AP152" s="15">
        <f t="shared" si="23"/>
        <v>897144.64920813125</v>
      </c>
      <c r="AQ152" s="29"/>
      <c r="AR152" s="1" t="str">
        <f t="shared" si="68"/>
        <v/>
      </c>
      <c r="AS152" s="4" t="str">
        <f t="shared" si="69"/>
        <v/>
      </c>
      <c r="AT152" s="7" t="str">
        <f t="shared" si="248"/>
        <v/>
      </c>
      <c r="AU152" s="7" t="str">
        <f t="shared" si="255"/>
        <v/>
      </c>
      <c r="AV152" s="4" t="str">
        <f t="shared" si="26"/>
        <v/>
      </c>
      <c r="AW152" s="4" t="str">
        <f t="shared" si="27"/>
        <v/>
      </c>
      <c r="AX152" s="29"/>
      <c r="AY152" s="14">
        <f t="shared" si="70"/>
        <v>148</v>
      </c>
      <c r="AZ152" s="15">
        <f t="shared" si="71"/>
        <v>2933243.8382833349</v>
      </c>
      <c r="BA152" s="15">
        <f t="shared" si="269"/>
        <v>40261.354173106563</v>
      </c>
      <c r="BB152" s="16">
        <f t="shared" si="29"/>
        <v>20777.143854506958</v>
      </c>
      <c r="BC152" s="15">
        <f t="shared" si="30"/>
        <v>19484.210318599606</v>
      </c>
      <c r="BD152" s="15">
        <f t="shared" si="31"/>
        <v>2913759.627964735</v>
      </c>
      <c r="BE152" s="27"/>
      <c r="BF152" s="14">
        <f t="shared" si="72"/>
        <v>148</v>
      </c>
      <c r="BG152" s="15">
        <f t="shared" si="73"/>
        <v>2112913.3872047248</v>
      </c>
      <c r="BH152" s="15">
        <f t="shared" si="270"/>
        <v>40261.354173106563</v>
      </c>
      <c r="BI152" s="16">
        <f t="shared" si="33"/>
        <v>14966.469826033466</v>
      </c>
      <c r="BJ152" s="15">
        <f t="shared" si="34"/>
        <v>25294.884347073097</v>
      </c>
      <c r="BK152" s="15">
        <f t="shared" si="35"/>
        <v>2087618.5028576518</v>
      </c>
      <c r="BL152" s="27"/>
      <c r="BM152" s="14">
        <f t="shared" si="74"/>
        <v>148</v>
      </c>
      <c r="BN152" s="15">
        <f t="shared" si="75"/>
        <v>2077426.0970041065</v>
      </c>
      <c r="BO152" s="15">
        <f t="shared" si="271"/>
        <v>40261.354173106563</v>
      </c>
      <c r="BP152" s="16">
        <f t="shared" si="37"/>
        <v>14715.101520445753</v>
      </c>
      <c r="BQ152" s="15">
        <f t="shared" si="38"/>
        <v>25546.252652660813</v>
      </c>
      <c r="BR152" s="15">
        <f t="shared" si="39"/>
        <v>2051879.8443514458</v>
      </c>
      <c r="BS152" s="27"/>
      <c r="BT152" s="14">
        <f t="shared" si="76"/>
        <v>148</v>
      </c>
      <c r="BU152" s="15">
        <f t="shared" si="77"/>
        <v>1257095.6459254918</v>
      </c>
      <c r="BV152" s="15">
        <f t="shared" si="272"/>
        <v>40261.354173106563</v>
      </c>
      <c r="BW152" s="16">
        <f t="shared" si="41"/>
        <v>8904.4274919722338</v>
      </c>
      <c r="BX152" s="15">
        <f t="shared" si="42"/>
        <v>31356.92668113433</v>
      </c>
      <c r="BY152" s="15">
        <f t="shared" si="43"/>
        <v>1225738.7192443574</v>
      </c>
      <c r="BZ152" s="27"/>
      <c r="CA152" s="14">
        <f t="shared" si="78"/>
        <v>148</v>
      </c>
      <c r="CB152" s="15">
        <f t="shared" si="79"/>
        <v>1716060.9768401084</v>
      </c>
      <c r="CC152" s="15">
        <f t="shared" si="273"/>
        <v>40261.354173106563</v>
      </c>
      <c r="CD152" s="16">
        <f t="shared" si="45"/>
        <v>12155.431919284101</v>
      </c>
      <c r="CE152" s="15">
        <f t="shared" si="46"/>
        <v>28105.922253822464</v>
      </c>
      <c r="CF152" s="15">
        <f t="shared" si="47"/>
        <v>1687955.054586286</v>
      </c>
      <c r="CG152" s="33"/>
      <c r="CH152" s="1" t="str">
        <f t="shared" si="80"/>
        <v/>
      </c>
      <c r="CI152" s="4" t="str">
        <f t="shared" si="81"/>
        <v/>
      </c>
      <c r="CJ152" s="7" t="str">
        <f t="shared" si="274"/>
        <v/>
      </c>
      <c r="CK152" s="7" t="str">
        <f t="shared" si="256"/>
        <v/>
      </c>
      <c r="CL152" s="4" t="str">
        <f t="shared" si="50"/>
        <v/>
      </c>
      <c r="CM152" s="4" t="str">
        <f t="shared" si="51"/>
        <v/>
      </c>
      <c r="CN152" s="27"/>
      <c r="CO152" s="1" t="str">
        <f t="shared" si="82"/>
        <v/>
      </c>
      <c r="CP152" s="4" t="str">
        <f t="shared" si="83"/>
        <v/>
      </c>
      <c r="CQ152" s="7" t="str">
        <f t="shared" si="275"/>
        <v/>
      </c>
      <c r="CR152" s="7" t="str">
        <f t="shared" si="257"/>
        <v/>
      </c>
      <c r="CS152" s="4" t="str">
        <f t="shared" si="54"/>
        <v/>
      </c>
      <c r="CT152" s="4" t="str">
        <f t="shared" si="55"/>
        <v/>
      </c>
      <c r="CU152" s="27"/>
      <c r="DB152" s="1"/>
      <c r="DI152" s="1"/>
    </row>
    <row r="153" spans="1:113" ht="15" x14ac:dyDescent="0.25">
      <c r="A153" s="27"/>
      <c r="B153" s="14">
        <f t="shared" si="56"/>
        <v>149</v>
      </c>
      <c r="C153" s="15">
        <f t="shared" si="57"/>
        <v>3739900.7530718255</v>
      </c>
      <c r="D153" s="15">
        <f t="shared" si="0"/>
        <v>40261.354173106563</v>
      </c>
      <c r="E153" s="16">
        <f t="shared" si="1"/>
        <v>26490.963667592096</v>
      </c>
      <c r="F153" s="15">
        <f t="shared" si="2"/>
        <v>13770.390505514468</v>
      </c>
      <c r="G153" s="15">
        <f t="shared" si="3"/>
        <v>3726130.3625663109</v>
      </c>
      <c r="H153" s="29"/>
      <c r="I153" s="1" t="str">
        <f t="shared" si="203"/>
        <v/>
      </c>
      <c r="J153" s="4" t="str">
        <f t="shared" si="204"/>
        <v/>
      </c>
      <c r="K153" s="7" t="str">
        <f t="shared" ref="K153:K216" si="277">IF(J153="","",-PMT(J$2/1200,N$2,L$2))</f>
        <v/>
      </c>
      <c r="L153" s="7" t="str">
        <f t="shared" si="252"/>
        <v/>
      </c>
      <c r="M153" s="4" t="str">
        <f t="shared" si="191"/>
        <v/>
      </c>
      <c r="N153" s="4" t="str">
        <f t="shared" si="192"/>
        <v/>
      </c>
      <c r="O153" s="29"/>
      <c r="P153" s="1" t="str">
        <f t="shared" si="60"/>
        <v/>
      </c>
      <c r="Q153" s="4" t="str">
        <f t="shared" si="61"/>
        <v/>
      </c>
      <c r="R153" s="7" t="str">
        <f t="shared" si="258"/>
        <v/>
      </c>
      <c r="S153" s="7" t="str">
        <f t="shared" si="253"/>
        <v/>
      </c>
      <c r="T153" s="4" t="str">
        <f t="shared" si="10"/>
        <v/>
      </c>
      <c r="U153" s="4" t="str">
        <f t="shared" si="11"/>
        <v/>
      </c>
      <c r="V153" s="27"/>
      <c r="W153" s="1" t="str">
        <f t="shared" si="62"/>
        <v/>
      </c>
      <c r="X153" s="4" t="str">
        <f t="shared" si="63"/>
        <v/>
      </c>
      <c r="Y153" s="4" t="str">
        <f t="shared" si="249"/>
        <v/>
      </c>
      <c r="Z153" s="7" t="str">
        <f t="shared" si="13"/>
        <v/>
      </c>
      <c r="AA153" s="4" t="str">
        <f t="shared" si="14"/>
        <v/>
      </c>
      <c r="AB153" s="4" t="str">
        <f t="shared" si="15"/>
        <v/>
      </c>
      <c r="AC153" s="27"/>
      <c r="AD153" s="1" t="str">
        <f t="shared" si="64"/>
        <v/>
      </c>
      <c r="AE153" s="4" t="str">
        <f t="shared" si="65"/>
        <v/>
      </c>
      <c r="AF153" s="4" t="str">
        <f t="shared" si="221"/>
        <v/>
      </c>
      <c r="AG153" s="7" t="str">
        <f t="shared" si="17"/>
        <v/>
      </c>
      <c r="AH153" s="4" t="str">
        <f t="shared" si="18"/>
        <v/>
      </c>
      <c r="AI153" s="4" t="str">
        <f t="shared" si="19"/>
        <v/>
      </c>
      <c r="AJ153" s="33"/>
      <c r="AK153" s="14">
        <f t="shared" si="66"/>
        <v>149</v>
      </c>
      <c r="AL153" s="15">
        <f t="shared" si="67"/>
        <v>897144.64920813125</v>
      </c>
      <c r="AM153" s="15">
        <f t="shared" si="276"/>
        <v>72303.607585990903</v>
      </c>
      <c r="AN153" s="16">
        <f t="shared" si="254"/>
        <v>6354.7745985575966</v>
      </c>
      <c r="AO153" s="15">
        <f t="shared" si="22"/>
        <v>65948.832987433299</v>
      </c>
      <c r="AP153" s="15">
        <f t="shared" si="23"/>
        <v>831195.81622069795</v>
      </c>
      <c r="AQ153" s="29"/>
      <c r="AR153" s="1" t="str">
        <f t="shared" si="68"/>
        <v/>
      </c>
      <c r="AS153" s="4" t="str">
        <f t="shared" si="69"/>
        <v/>
      </c>
      <c r="AT153" s="7" t="str">
        <f t="shared" si="248"/>
        <v/>
      </c>
      <c r="AU153" s="7" t="str">
        <f t="shared" si="255"/>
        <v/>
      </c>
      <c r="AV153" s="4" t="str">
        <f t="shared" si="26"/>
        <v/>
      </c>
      <c r="AW153" s="4" t="str">
        <f t="shared" si="27"/>
        <v/>
      </c>
      <c r="AX153" s="29"/>
      <c r="AY153" s="14">
        <f t="shared" si="70"/>
        <v>149</v>
      </c>
      <c r="AZ153" s="15">
        <f t="shared" si="71"/>
        <v>2913759.627964735</v>
      </c>
      <c r="BA153" s="15">
        <f t="shared" si="269"/>
        <v>40261.354173106563</v>
      </c>
      <c r="BB153" s="16">
        <f t="shared" si="29"/>
        <v>20639.13069808354</v>
      </c>
      <c r="BC153" s="15">
        <f t="shared" si="30"/>
        <v>19622.223475023024</v>
      </c>
      <c r="BD153" s="15">
        <f t="shared" si="31"/>
        <v>2894137.4044897119</v>
      </c>
      <c r="BE153" s="27"/>
      <c r="BF153" s="14">
        <f t="shared" si="72"/>
        <v>149</v>
      </c>
      <c r="BG153" s="15">
        <f t="shared" si="73"/>
        <v>2087618.5028576518</v>
      </c>
      <c r="BH153" s="15">
        <f t="shared" si="270"/>
        <v>40261.354173106563</v>
      </c>
      <c r="BI153" s="16">
        <f t="shared" si="33"/>
        <v>14787.297728575033</v>
      </c>
      <c r="BJ153" s="15">
        <f t="shared" si="34"/>
        <v>25474.056444531532</v>
      </c>
      <c r="BK153" s="15">
        <f t="shared" si="35"/>
        <v>2062144.4464131203</v>
      </c>
      <c r="BL153" s="27"/>
      <c r="BM153" s="14">
        <f t="shared" si="74"/>
        <v>149</v>
      </c>
      <c r="BN153" s="15">
        <f t="shared" si="75"/>
        <v>2051879.8443514458</v>
      </c>
      <c r="BO153" s="15">
        <f t="shared" si="271"/>
        <v>40261.354173106563</v>
      </c>
      <c r="BP153" s="16">
        <f t="shared" si="37"/>
        <v>14534.148897489409</v>
      </c>
      <c r="BQ153" s="15">
        <f t="shared" si="38"/>
        <v>25727.205275617154</v>
      </c>
      <c r="BR153" s="15">
        <f t="shared" si="39"/>
        <v>2026152.6390758287</v>
      </c>
      <c r="BS153" s="27"/>
      <c r="BT153" s="14">
        <f t="shared" si="76"/>
        <v>149</v>
      </c>
      <c r="BU153" s="15">
        <f t="shared" si="77"/>
        <v>1225738.7192443574</v>
      </c>
      <c r="BV153" s="15">
        <f t="shared" si="272"/>
        <v>40261.354173106563</v>
      </c>
      <c r="BW153" s="16">
        <f t="shared" si="41"/>
        <v>8682.3159279808642</v>
      </c>
      <c r="BX153" s="15">
        <f t="shared" si="42"/>
        <v>31579.038245125699</v>
      </c>
      <c r="BY153" s="15">
        <f t="shared" si="43"/>
        <v>1194159.6809992318</v>
      </c>
      <c r="BZ153" s="27"/>
      <c r="CA153" s="14">
        <f t="shared" si="78"/>
        <v>149</v>
      </c>
      <c r="CB153" s="15">
        <f t="shared" si="79"/>
        <v>1687955.054586286</v>
      </c>
      <c r="CC153" s="15">
        <f t="shared" si="273"/>
        <v>40261.354173106563</v>
      </c>
      <c r="CD153" s="16">
        <f t="shared" si="45"/>
        <v>11956.348303319526</v>
      </c>
      <c r="CE153" s="15">
        <f t="shared" si="46"/>
        <v>28305.005869787037</v>
      </c>
      <c r="CF153" s="15">
        <f t="shared" si="47"/>
        <v>1659650.048716499</v>
      </c>
      <c r="CG153" s="33"/>
      <c r="CH153" s="1" t="str">
        <f t="shared" si="80"/>
        <v/>
      </c>
      <c r="CI153" s="4" t="str">
        <f t="shared" si="81"/>
        <v/>
      </c>
      <c r="CJ153" s="7" t="str">
        <f t="shared" si="274"/>
        <v/>
      </c>
      <c r="CK153" s="7" t="str">
        <f t="shared" si="256"/>
        <v/>
      </c>
      <c r="CL153" s="4" t="str">
        <f t="shared" si="50"/>
        <v/>
      </c>
      <c r="CM153" s="4" t="str">
        <f t="shared" si="51"/>
        <v/>
      </c>
      <c r="CN153" s="27"/>
      <c r="CO153" s="1" t="str">
        <f t="shared" si="82"/>
        <v/>
      </c>
      <c r="CP153" s="4" t="str">
        <f t="shared" si="83"/>
        <v/>
      </c>
      <c r="CQ153" s="7" t="str">
        <f t="shared" si="275"/>
        <v/>
      </c>
      <c r="CR153" s="7" t="str">
        <f t="shared" si="257"/>
        <v/>
      </c>
      <c r="CS153" s="4" t="str">
        <f t="shared" si="54"/>
        <v/>
      </c>
      <c r="CT153" s="4" t="str">
        <f t="shared" si="55"/>
        <v/>
      </c>
      <c r="CU153" s="27"/>
      <c r="DB153" s="1"/>
      <c r="DI153" s="1"/>
    </row>
    <row r="154" spans="1:113" ht="15" x14ac:dyDescent="0.25">
      <c r="A154" s="27"/>
      <c r="B154" s="14">
        <f t="shared" si="56"/>
        <v>150</v>
      </c>
      <c r="C154" s="15">
        <f t="shared" si="57"/>
        <v>3726130.3625663109</v>
      </c>
      <c r="D154" s="15">
        <f t="shared" si="0"/>
        <v>40261.354173106563</v>
      </c>
      <c r="E154" s="16">
        <f t="shared" si="1"/>
        <v>26393.423401511369</v>
      </c>
      <c r="F154" s="15">
        <f t="shared" si="2"/>
        <v>13867.930771595195</v>
      </c>
      <c r="G154" s="15">
        <f t="shared" si="3"/>
        <v>3712262.4317947156</v>
      </c>
      <c r="H154" s="29"/>
      <c r="I154" s="1" t="str">
        <f t="shared" si="203"/>
        <v/>
      </c>
      <c r="J154" s="4" t="str">
        <f t="shared" si="204"/>
        <v/>
      </c>
      <c r="K154" s="7" t="str">
        <f t="shared" si="277"/>
        <v/>
      </c>
      <c r="L154" s="7" t="str">
        <f t="shared" si="252"/>
        <v/>
      </c>
      <c r="M154" s="4" t="str">
        <f t="shared" si="191"/>
        <v/>
      </c>
      <c r="N154" s="4" t="str">
        <f t="shared" si="192"/>
        <v/>
      </c>
      <c r="O154" s="29"/>
      <c r="P154" s="1" t="str">
        <f t="shared" si="60"/>
        <v/>
      </c>
      <c r="Q154" s="4" t="str">
        <f t="shared" si="61"/>
        <v/>
      </c>
      <c r="R154" s="7" t="str">
        <f t="shared" si="258"/>
        <v/>
      </c>
      <c r="S154" s="7" t="str">
        <f t="shared" si="253"/>
        <v/>
      </c>
      <c r="T154" s="4" t="str">
        <f t="shared" si="10"/>
        <v/>
      </c>
      <c r="U154" s="4" t="str">
        <f t="shared" si="11"/>
        <v/>
      </c>
      <c r="V154" s="27"/>
      <c r="W154" s="1" t="str">
        <f t="shared" si="62"/>
        <v/>
      </c>
      <c r="X154" s="4" t="str">
        <f t="shared" si="63"/>
        <v/>
      </c>
      <c r="Y154" s="4" t="str">
        <f t="shared" si="249"/>
        <v/>
      </c>
      <c r="Z154" s="7" t="str">
        <f t="shared" si="13"/>
        <v/>
      </c>
      <c r="AA154" s="4" t="str">
        <f t="shared" si="14"/>
        <v/>
      </c>
      <c r="AB154" s="4" t="str">
        <f t="shared" si="15"/>
        <v/>
      </c>
      <c r="AC154" s="27"/>
      <c r="AD154" s="1" t="str">
        <f t="shared" si="64"/>
        <v/>
      </c>
      <c r="AE154" s="4" t="str">
        <f t="shared" si="65"/>
        <v/>
      </c>
      <c r="AF154" s="4" t="str">
        <f t="shared" si="221"/>
        <v/>
      </c>
      <c r="AG154" s="7" t="str">
        <f t="shared" si="17"/>
        <v/>
      </c>
      <c r="AH154" s="4" t="str">
        <f t="shared" si="18"/>
        <v/>
      </c>
      <c r="AI154" s="4" t="str">
        <f t="shared" si="19"/>
        <v/>
      </c>
      <c r="AJ154" s="33"/>
      <c r="AK154" s="14">
        <f t="shared" si="66"/>
        <v>150</v>
      </c>
      <c r="AL154" s="15">
        <f t="shared" si="67"/>
        <v>831195.81622069795</v>
      </c>
      <c r="AM154" s="15">
        <f t="shared" si="276"/>
        <v>72303.607585990903</v>
      </c>
      <c r="AN154" s="16">
        <f t="shared" si="254"/>
        <v>5887.6370315632767</v>
      </c>
      <c r="AO154" s="15">
        <f t="shared" si="22"/>
        <v>66415.970554427622</v>
      </c>
      <c r="AP154" s="15">
        <f t="shared" si="23"/>
        <v>764779.84566627035</v>
      </c>
      <c r="AQ154" s="29"/>
      <c r="AR154" s="1" t="str">
        <f t="shared" si="68"/>
        <v/>
      </c>
      <c r="AS154" s="4" t="str">
        <f t="shared" si="69"/>
        <v/>
      </c>
      <c r="AT154" s="7" t="str">
        <f t="shared" si="248"/>
        <v/>
      </c>
      <c r="AU154" s="7" t="str">
        <f t="shared" si="255"/>
        <v/>
      </c>
      <c r="AV154" s="4" t="str">
        <f t="shared" si="26"/>
        <v/>
      </c>
      <c r="AW154" s="4" t="str">
        <f t="shared" si="27"/>
        <v/>
      </c>
      <c r="AX154" s="29"/>
      <c r="AY154" s="14">
        <f t="shared" si="70"/>
        <v>150</v>
      </c>
      <c r="AZ154" s="15">
        <f t="shared" si="71"/>
        <v>2894137.4044897119</v>
      </c>
      <c r="BA154" s="15">
        <f t="shared" si="269"/>
        <v>40261.354173106563</v>
      </c>
      <c r="BB154" s="16">
        <f t="shared" si="29"/>
        <v>20500.139948468794</v>
      </c>
      <c r="BC154" s="15">
        <f t="shared" si="30"/>
        <v>19761.21422463777</v>
      </c>
      <c r="BD154" s="15">
        <f t="shared" si="31"/>
        <v>2874376.1902650739</v>
      </c>
      <c r="BE154" s="27"/>
      <c r="BF154" s="14">
        <f t="shared" si="72"/>
        <v>150</v>
      </c>
      <c r="BG154" s="15">
        <f t="shared" si="73"/>
        <v>2062144.4464131203</v>
      </c>
      <c r="BH154" s="15">
        <f t="shared" si="270"/>
        <v>40261.354173106563</v>
      </c>
      <c r="BI154" s="16">
        <f t="shared" si="33"/>
        <v>14606.856495426269</v>
      </c>
      <c r="BJ154" s="15">
        <f t="shared" si="34"/>
        <v>25654.497677680294</v>
      </c>
      <c r="BK154" s="15">
        <f t="shared" si="35"/>
        <v>2036489.9487354399</v>
      </c>
      <c r="BL154" s="27"/>
      <c r="BM154" s="14">
        <f t="shared" si="74"/>
        <v>150</v>
      </c>
      <c r="BN154" s="15">
        <f t="shared" si="75"/>
        <v>2026152.6390758287</v>
      </c>
      <c r="BO154" s="15">
        <f>IF(BN154="","",-PMT(BN$2/1200,BR$2,BP$2))+$BO$5</f>
        <v>80522.708346213127</v>
      </c>
      <c r="BP154" s="16">
        <f t="shared" si="37"/>
        <v>14351.914526787121</v>
      </c>
      <c r="BQ154" s="15">
        <f t="shared" si="38"/>
        <v>66170.793819426006</v>
      </c>
      <c r="BR154" s="15">
        <f t="shared" si="39"/>
        <v>1959981.8452564026</v>
      </c>
      <c r="BS154" s="27"/>
      <c r="BT154" s="14">
        <f t="shared" si="76"/>
        <v>150</v>
      </c>
      <c r="BU154" s="15">
        <f t="shared" si="77"/>
        <v>1194159.6809992318</v>
      </c>
      <c r="BV154" s="15">
        <f>IF(BU154="","",-PMT(BU$2/1200,BY$2,BW$2))+$BV$5</f>
        <v>80522.708346213127</v>
      </c>
      <c r="BW154" s="16">
        <f t="shared" si="41"/>
        <v>8458.6310737445583</v>
      </c>
      <c r="BX154" s="15">
        <f t="shared" si="42"/>
        <v>72064.077272468567</v>
      </c>
      <c r="BY154" s="15">
        <f t="shared" si="43"/>
        <v>1122095.6037267633</v>
      </c>
      <c r="BZ154" s="27"/>
      <c r="CA154" s="14">
        <f t="shared" si="78"/>
        <v>150</v>
      </c>
      <c r="CB154" s="15">
        <f t="shared" si="79"/>
        <v>1659650.048716499</v>
      </c>
      <c r="CC154" s="15">
        <f t="shared" si="273"/>
        <v>40261.354173106563</v>
      </c>
      <c r="CD154" s="16">
        <f t="shared" si="45"/>
        <v>11755.854511741869</v>
      </c>
      <c r="CE154" s="15">
        <f t="shared" si="46"/>
        <v>28505.499661364694</v>
      </c>
      <c r="CF154" s="15">
        <f t="shared" si="47"/>
        <v>1631144.5490551344</v>
      </c>
      <c r="CG154" s="33"/>
      <c r="CH154" s="1" t="str">
        <f t="shared" si="80"/>
        <v/>
      </c>
      <c r="CI154" s="4" t="str">
        <f t="shared" si="81"/>
        <v/>
      </c>
      <c r="CJ154" s="7" t="str">
        <f t="shared" si="274"/>
        <v/>
      </c>
      <c r="CK154" s="7" t="str">
        <f t="shared" si="256"/>
        <v/>
      </c>
      <c r="CL154" s="4" t="str">
        <f t="shared" si="50"/>
        <v/>
      </c>
      <c r="CM154" s="4" t="str">
        <f t="shared" si="51"/>
        <v/>
      </c>
      <c r="CN154" s="27"/>
      <c r="CO154" s="1" t="str">
        <f t="shared" si="82"/>
        <v/>
      </c>
      <c r="CP154" s="4" t="str">
        <f t="shared" si="83"/>
        <v/>
      </c>
      <c r="CQ154" s="7" t="str">
        <f t="shared" si="275"/>
        <v/>
      </c>
      <c r="CR154" s="7" t="str">
        <f t="shared" si="257"/>
        <v/>
      </c>
      <c r="CS154" s="4" t="str">
        <f t="shared" si="54"/>
        <v/>
      </c>
      <c r="CT154" s="4" t="str">
        <f t="shared" si="55"/>
        <v/>
      </c>
      <c r="CU154" s="27"/>
      <c r="DB154" s="1"/>
      <c r="DI154" s="1"/>
    </row>
    <row r="155" spans="1:113" ht="15" x14ac:dyDescent="0.25">
      <c r="A155" s="27"/>
      <c r="B155" s="14">
        <f t="shared" si="56"/>
        <v>151</v>
      </c>
      <c r="C155" s="15">
        <f t="shared" si="57"/>
        <v>3712262.4317947156</v>
      </c>
      <c r="D155" s="15">
        <f t="shared" si="0"/>
        <v>40261.354173106563</v>
      </c>
      <c r="E155" s="16">
        <f t="shared" si="1"/>
        <v>26295.19222521257</v>
      </c>
      <c r="F155" s="15">
        <f t="shared" si="2"/>
        <v>13966.161947893994</v>
      </c>
      <c r="G155" s="15">
        <f t="shared" si="3"/>
        <v>3698296.2698468217</v>
      </c>
      <c r="H155" s="29"/>
      <c r="I155" s="1" t="str">
        <f t="shared" si="203"/>
        <v/>
      </c>
      <c r="J155" s="4" t="str">
        <f t="shared" si="204"/>
        <v/>
      </c>
      <c r="K155" s="7" t="str">
        <f t="shared" si="277"/>
        <v/>
      </c>
      <c r="L155" s="7" t="str">
        <f t="shared" si="252"/>
        <v/>
      </c>
      <c r="M155" s="4" t="str">
        <f t="shared" si="191"/>
        <v/>
      </c>
      <c r="N155" s="4" t="str">
        <f t="shared" si="192"/>
        <v/>
      </c>
      <c r="O155" s="29"/>
      <c r="P155" s="1" t="str">
        <f t="shared" si="60"/>
        <v/>
      </c>
      <c r="Q155" s="4" t="str">
        <f t="shared" si="61"/>
        <v/>
      </c>
      <c r="R155" s="7" t="str">
        <f t="shared" si="258"/>
        <v/>
      </c>
      <c r="S155" s="7" t="str">
        <f t="shared" si="253"/>
        <v/>
      </c>
      <c r="T155" s="4" t="str">
        <f t="shared" si="10"/>
        <v/>
      </c>
      <c r="U155" s="4" t="str">
        <f t="shared" si="11"/>
        <v/>
      </c>
      <c r="V155" s="27"/>
      <c r="W155" s="1" t="str">
        <f t="shared" si="62"/>
        <v/>
      </c>
      <c r="X155" s="4" t="str">
        <f t="shared" si="63"/>
        <v/>
      </c>
      <c r="Y155" s="4" t="str">
        <f t="shared" si="249"/>
        <v/>
      </c>
      <c r="Z155" s="7" t="str">
        <f t="shared" si="13"/>
        <v/>
      </c>
      <c r="AA155" s="4" t="str">
        <f t="shared" si="14"/>
        <v/>
      </c>
      <c r="AB155" s="4" t="str">
        <f t="shared" si="15"/>
        <v/>
      </c>
      <c r="AC155" s="27"/>
      <c r="AD155" s="1" t="str">
        <f t="shared" si="64"/>
        <v/>
      </c>
      <c r="AE155" s="4" t="str">
        <f t="shared" si="65"/>
        <v/>
      </c>
      <c r="AF155" s="4" t="str">
        <f t="shared" si="221"/>
        <v/>
      </c>
      <c r="AG155" s="7" t="str">
        <f t="shared" si="17"/>
        <v/>
      </c>
      <c r="AH155" s="4" t="str">
        <f t="shared" si="18"/>
        <v/>
      </c>
      <c r="AI155" s="4" t="str">
        <f t="shared" si="19"/>
        <v/>
      </c>
      <c r="AJ155" s="33"/>
      <c r="AK155" s="14">
        <f t="shared" si="66"/>
        <v>151</v>
      </c>
      <c r="AL155" s="15">
        <f t="shared" si="67"/>
        <v>764779.84566627035</v>
      </c>
      <c r="AM155" s="15">
        <f t="shared" si="276"/>
        <v>72303.607585990903</v>
      </c>
      <c r="AN155" s="16">
        <f t="shared" si="254"/>
        <v>5417.1905734694155</v>
      </c>
      <c r="AO155" s="15">
        <f t="shared" si="22"/>
        <v>66886.417012521488</v>
      </c>
      <c r="AP155" s="15">
        <f t="shared" si="23"/>
        <v>697893.42865374882</v>
      </c>
      <c r="AQ155" s="29"/>
      <c r="AR155" s="1" t="str">
        <f t="shared" si="68"/>
        <v/>
      </c>
      <c r="AS155" s="4" t="str">
        <f t="shared" si="69"/>
        <v/>
      </c>
      <c r="AT155" s="7" t="str">
        <f t="shared" si="248"/>
        <v/>
      </c>
      <c r="AU155" s="7" t="str">
        <f t="shared" si="255"/>
        <v/>
      </c>
      <c r="AV155" s="4" t="str">
        <f t="shared" si="26"/>
        <v/>
      </c>
      <c r="AW155" s="4" t="str">
        <f t="shared" si="27"/>
        <v/>
      </c>
      <c r="AX155" s="29"/>
      <c r="AY155" s="14">
        <f t="shared" si="70"/>
        <v>151</v>
      </c>
      <c r="AZ155" s="15">
        <f t="shared" si="71"/>
        <v>2874376.1902650739</v>
      </c>
      <c r="BA155" s="15">
        <f t="shared" si="269"/>
        <v>40261.354173106563</v>
      </c>
      <c r="BB155" s="16">
        <f t="shared" si="29"/>
        <v>20360.164681044273</v>
      </c>
      <c r="BC155" s="15">
        <f t="shared" si="30"/>
        <v>19901.189492062291</v>
      </c>
      <c r="BD155" s="15">
        <f t="shared" si="31"/>
        <v>2854475.0007730117</v>
      </c>
      <c r="BE155" s="27"/>
      <c r="BF155" s="14">
        <f t="shared" si="72"/>
        <v>151</v>
      </c>
      <c r="BG155" s="15">
        <f t="shared" si="73"/>
        <v>2036489.9487354399</v>
      </c>
      <c r="BH155" s="15">
        <f t="shared" si="270"/>
        <v>40261.354173106563</v>
      </c>
      <c r="BI155" s="16">
        <f t="shared" si="33"/>
        <v>14425.137136876034</v>
      </c>
      <c r="BJ155" s="15">
        <f t="shared" si="34"/>
        <v>25836.21703623053</v>
      </c>
      <c r="BK155" s="15">
        <f t="shared" si="35"/>
        <v>2010653.7316992094</v>
      </c>
      <c r="BL155" s="27"/>
      <c r="BM155" s="14">
        <f t="shared" si="74"/>
        <v>151</v>
      </c>
      <c r="BN155" s="15">
        <f t="shared" si="75"/>
        <v>1959981.8452564026</v>
      </c>
      <c r="BO155" s="15">
        <f t="shared" ref="BO155:BO159" si="278">IF(BN155="","",-PMT(BN$2/1200,BR$2,BP$2))</f>
        <v>40261.354173106563</v>
      </c>
      <c r="BP155" s="16">
        <f t="shared" si="37"/>
        <v>13883.204737232852</v>
      </c>
      <c r="BQ155" s="15">
        <f t="shared" si="38"/>
        <v>26378.149435873711</v>
      </c>
      <c r="BR155" s="15">
        <f t="shared" si="39"/>
        <v>1933603.695820529</v>
      </c>
      <c r="BS155" s="27"/>
      <c r="BT155" s="14">
        <f t="shared" si="76"/>
        <v>151</v>
      </c>
      <c r="BU155" s="15">
        <f t="shared" si="77"/>
        <v>1122095.6037267633</v>
      </c>
      <c r="BV155" s="15">
        <f t="shared" ref="BV155:BV159" si="279">IF(BU155="","",-PMT(BU$2/1200,BY$2,BW$2))</f>
        <v>40261.354173106563</v>
      </c>
      <c r="BW155" s="16">
        <f t="shared" si="41"/>
        <v>7948.1771930645737</v>
      </c>
      <c r="BX155" s="15">
        <f t="shared" si="42"/>
        <v>32313.17698004199</v>
      </c>
      <c r="BY155" s="15">
        <f t="shared" si="43"/>
        <v>1089782.4267467214</v>
      </c>
      <c r="BZ155" s="27"/>
      <c r="CA155" s="14">
        <f t="shared" si="78"/>
        <v>151</v>
      </c>
      <c r="CB155" s="15">
        <f t="shared" si="79"/>
        <v>1631144.5490551344</v>
      </c>
      <c r="CC155" s="15">
        <f t="shared" si="273"/>
        <v>40261.354173106563</v>
      </c>
      <c r="CD155" s="16">
        <f t="shared" si="45"/>
        <v>11553.940555807201</v>
      </c>
      <c r="CE155" s="15">
        <f t="shared" si="46"/>
        <v>28707.41361729936</v>
      </c>
      <c r="CF155" s="15">
        <f t="shared" si="47"/>
        <v>1602437.135437835</v>
      </c>
      <c r="CG155" s="33"/>
      <c r="CH155" s="1" t="str">
        <f t="shared" si="80"/>
        <v/>
      </c>
      <c r="CI155" s="4" t="str">
        <f t="shared" si="81"/>
        <v/>
      </c>
      <c r="CJ155" s="7" t="str">
        <f t="shared" si="274"/>
        <v/>
      </c>
      <c r="CK155" s="7" t="str">
        <f t="shared" si="256"/>
        <v/>
      </c>
      <c r="CL155" s="4" t="str">
        <f t="shared" si="50"/>
        <v/>
      </c>
      <c r="CM155" s="4" t="str">
        <f t="shared" si="51"/>
        <v/>
      </c>
      <c r="CN155" s="27"/>
      <c r="CO155" s="1" t="str">
        <f t="shared" si="82"/>
        <v/>
      </c>
      <c r="CP155" s="4" t="str">
        <f t="shared" si="83"/>
        <v/>
      </c>
      <c r="CQ155" s="7" t="str">
        <f t="shared" si="275"/>
        <v/>
      </c>
      <c r="CR155" s="7" t="str">
        <f t="shared" si="257"/>
        <v/>
      </c>
      <c r="CS155" s="4" t="str">
        <f t="shared" si="54"/>
        <v/>
      </c>
      <c r="CT155" s="4" t="str">
        <f t="shared" si="55"/>
        <v/>
      </c>
      <c r="CU155" s="27"/>
      <c r="DB155" s="1"/>
      <c r="DI155" s="1"/>
    </row>
    <row r="156" spans="1:113" ht="15" x14ac:dyDescent="0.25">
      <c r="A156" s="27"/>
      <c r="B156" s="14">
        <f t="shared" si="56"/>
        <v>152</v>
      </c>
      <c r="C156" s="15">
        <f t="shared" si="57"/>
        <v>3698296.2698468217</v>
      </c>
      <c r="D156" s="15">
        <f t="shared" si="0"/>
        <v>40261.354173106563</v>
      </c>
      <c r="E156" s="16">
        <f t="shared" si="1"/>
        <v>26196.26524474832</v>
      </c>
      <c r="F156" s="15">
        <f t="shared" si="2"/>
        <v>14065.088928358244</v>
      </c>
      <c r="G156" s="15">
        <f t="shared" si="3"/>
        <v>3684231.1809184635</v>
      </c>
      <c r="H156" s="29"/>
      <c r="I156" s="1" t="str">
        <f t="shared" si="203"/>
        <v/>
      </c>
      <c r="J156" s="4" t="str">
        <f t="shared" si="204"/>
        <v/>
      </c>
      <c r="K156" s="7" t="str">
        <f t="shared" si="277"/>
        <v/>
      </c>
      <c r="L156" s="7" t="str">
        <f t="shared" si="252"/>
        <v/>
      </c>
      <c r="M156" s="4" t="str">
        <f t="shared" si="191"/>
        <v/>
      </c>
      <c r="N156" s="4" t="str">
        <f t="shared" si="192"/>
        <v/>
      </c>
      <c r="O156" s="29"/>
      <c r="P156" s="1" t="str">
        <f t="shared" si="60"/>
        <v/>
      </c>
      <c r="Q156" s="4" t="str">
        <f t="shared" si="61"/>
        <v/>
      </c>
      <c r="R156" s="7" t="str">
        <f t="shared" si="258"/>
        <v/>
      </c>
      <c r="S156" s="7" t="str">
        <f t="shared" si="253"/>
        <v/>
      </c>
      <c r="T156" s="4" t="str">
        <f t="shared" si="10"/>
        <v/>
      </c>
      <c r="U156" s="4" t="str">
        <f t="shared" si="11"/>
        <v/>
      </c>
      <c r="V156" s="27"/>
      <c r="W156" s="1" t="str">
        <f t="shared" si="62"/>
        <v/>
      </c>
      <c r="X156" s="4" t="str">
        <f t="shared" si="63"/>
        <v/>
      </c>
      <c r="Y156" s="4" t="str">
        <f t="shared" si="249"/>
        <v/>
      </c>
      <c r="Z156" s="7" t="str">
        <f t="shared" si="13"/>
        <v/>
      </c>
      <c r="AA156" s="4" t="str">
        <f t="shared" si="14"/>
        <v/>
      </c>
      <c r="AB156" s="4" t="str">
        <f t="shared" si="15"/>
        <v/>
      </c>
      <c r="AC156" s="27"/>
      <c r="AD156" s="1" t="str">
        <f t="shared" si="64"/>
        <v/>
      </c>
      <c r="AE156" s="4" t="str">
        <f t="shared" si="65"/>
        <v/>
      </c>
      <c r="AF156" s="4" t="str">
        <f t="shared" si="221"/>
        <v/>
      </c>
      <c r="AG156" s="7" t="str">
        <f t="shared" si="17"/>
        <v/>
      </c>
      <c r="AH156" s="4" t="str">
        <f t="shared" si="18"/>
        <v/>
      </c>
      <c r="AI156" s="4" t="str">
        <f t="shared" si="19"/>
        <v/>
      </c>
      <c r="AJ156" s="33"/>
      <c r="AK156" s="14">
        <f t="shared" si="66"/>
        <v>152</v>
      </c>
      <c r="AL156" s="15">
        <f t="shared" si="67"/>
        <v>697893.42865374882</v>
      </c>
      <c r="AM156" s="15">
        <f t="shared" si="276"/>
        <v>72303.607585990903</v>
      </c>
      <c r="AN156" s="16">
        <f t="shared" si="254"/>
        <v>4943.4117862973872</v>
      </c>
      <c r="AO156" s="15">
        <f t="shared" si="22"/>
        <v>67360.195799693523</v>
      </c>
      <c r="AP156" s="15">
        <f t="shared" si="23"/>
        <v>630533.23285405524</v>
      </c>
      <c r="AQ156" s="29"/>
      <c r="AR156" s="1" t="str">
        <f t="shared" si="68"/>
        <v/>
      </c>
      <c r="AS156" s="4" t="str">
        <f t="shared" si="69"/>
        <v/>
      </c>
      <c r="AT156" s="7" t="str">
        <f t="shared" si="248"/>
        <v/>
      </c>
      <c r="AU156" s="7" t="str">
        <f t="shared" si="255"/>
        <v/>
      </c>
      <c r="AV156" s="4" t="str">
        <f t="shared" si="26"/>
        <v/>
      </c>
      <c r="AW156" s="4" t="str">
        <f t="shared" si="27"/>
        <v/>
      </c>
      <c r="AX156" s="29"/>
      <c r="AY156" s="14">
        <f t="shared" si="70"/>
        <v>152</v>
      </c>
      <c r="AZ156" s="15">
        <f t="shared" si="71"/>
        <v>2854475.0007730117</v>
      </c>
      <c r="BA156" s="15">
        <f t="shared" si="269"/>
        <v>40261.354173106563</v>
      </c>
      <c r="BB156" s="16">
        <f t="shared" si="29"/>
        <v>20219.197922142168</v>
      </c>
      <c r="BC156" s="15">
        <f t="shared" si="30"/>
        <v>20042.156250964395</v>
      </c>
      <c r="BD156" s="15">
        <f t="shared" si="31"/>
        <v>2834432.8445220473</v>
      </c>
      <c r="BE156" s="27"/>
      <c r="BF156" s="14">
        <f t="shared" si="72"/>
        <v>152</v>
      </c>
      <c r="BG156" s="15">
        <f t="shared" si="73"/>
        <v>2010653.7316992094</v>
      </c>
      <c r="BH156" s="15">
        <f t="shared" si="270"/>
        <v>40261.354173106563</v>
      </c>
      <c r="BI156" s="16">
        <f t="shared" si="33"/>
        <v>14242.130599536067</v>
      </c>
      <c r="BJ156" s="15">
        <f t="shared" si="34"/>
        <v>26019.223573570496</v>
      </c>
      <c r="BK156" s="15">
        <f t="shared" si="35"/>
        <v>1984634.5081256388</v>
      </c>
      <c r="BL156" s="27"/>
      <c r="BM156" s="14">
        <f t="shared" si="74"/>
        <v>152</v>
      </c>
      <c r="BN156" s="15">
        <f t="shared" si="75"/>
        <v>1933603.695820529</v>
      </c>
      <c r="BO156" s="15">
        <f t="shared" si="278"/>
        <v>40261.354173106563</v>
      </c>
      <c r="BP156" s="16">
        <f t="shared" si="37"/>
        <v>13696.359512062081</v>
      </c>
      <c r="BQ156" s="15">
        <f t="shared" si="38"/>
        <v>26564.994661044482</v>
      </c>
      <c r="BR156" s="15">
        <f t="shared" si="39"/>
        <v>1907038.7011594845</v>
      </c>
      <c r="BS156" s="27"/>
      <c r="BT156" s="14">
        <f t="shared" si="76"/>
        <v>152</v>
      </c>
      <c r="BU156" s="15">
        <f t="shared" si="77"/>
        <v>1089782.4267467214</v>
      </c>
      <c r="BV156" s="15">
        <f t="shared" si="279"/>
        <v>40261.354173106563</v>
      </c>
      <c r="BW156" s="16">
        <f t="shared" si="41"/>
        <v>7719.2921894559431</v>
      </c>
      <c r="BX156" s="15">
        <f t="shared" si="42"/>
        <v>32542.061983650619</v>
      </c>
      <c r="BY156" s="15">
        <f t="shared" si="43"/>
        <v>1057240.3647630708</v>
      </c>
      <c r="BZ156" s="27"/>
      <c r="CA156" s="14">
        <f t="shared" si="78"/>
        <v>152</v>
      </c>
      <c r="CB156" s="15">
        <f t="shared" si="79"/>
        <v>1602437.135437835</v>
      </c>
      <c r="CC156" s="15">
        <f t="shared" si="273"/>
        <v>40261.354173106563</v>
      </c>
      <c r="CD156" s="16">
        <f t="shared" si="45"/>
        <v>11350.596376017998</v>
      </c>
      <c r="CE156" s="15">
        <f t="shared" si="46"/>
        <v>28910.757797088565</v>
      </c>
      <c r="CF156" s="15">
        <f t="shared" si="47"/>
        <v>1573526.3776407465</v>
      </c>
      <c r="CG156" s="33"/>
      <c r="CH156" s="1" t="str">
        <f t="shared" si="80"/>
        <v/>
      </c>
      <c r="CI156" s="4" t="str">
        <f t="shared" si="81"/>
        <v/>
      </c>
      <c r="CJ156" s="7" t="str">
        <f t="shared" si="274"/>
        <v/>
      </c>
      <c r="CK156" s="7" t="str">
        <f t="shared" si="256"/>
        <v/>
      </c>
      <c r="CL156" s="4" t="str">
        <f t="shared" si="50"/>
        <v/>
      </c>
      <c r="CM156" s="4" t="str">
        <f t="shared" si="51"/>
        <v/>
      </c>
      <c r="CN156" s="27"/>
      <c r="CO156" s="1" t="str">
        <f t="shared" si="82"/>
        <v/>
      </c>
      <c r="CP156" s="4" t="str">
        <f t="shared" si="83"/>
        <v/>
      </c>
      <c r="CQ156" s="7" t="str">
        <f t="shared" si="275"/>
        <v/>
      </c>
      <c r="CR156" s="7" t="str">
        <f t="shared" si="257"/>
        <v/>
      </c>
      <c r="CS156" s="4" t="str">
        <f t="shared" si="54"/>
        <v/>
      </c>
      <c r="CT156" s="4" t="str">
        <f t="shared" si="55"/>
        <v/>
      </c>
      <c r="CU156" s="27"/>
      <c r="DB156" s="1"/>
      <c r="DI156" s="1"/>
    </row>
    <row r="157" spans="1:113" ht="15" x14ac:dyDescent="0.25">
      <c r="A157" s="27"/>
      <c r="B157" s="14">
        <f t="shared" si="56"/>
        <v>153</v>
      </c>
      <c r="C157" s="15">
        <f t="shared" si="57"/>
        <v>3684231.1809184635</v>
      </c>
      <c r="D157" s="15">
        <f t="shared" si="0"/>
        <v>40261.354173106563</v>
      </c>
      <c r="E157" s="16">
        <f t="shared" si="1"/>
        <v>26096.637531505781</v>
      </c>
      <c r="F157" s="15">
        <f t="shared" si="2"/>
        <v>14164.716641600782</v>
      </c>
      <c r="G157" s="15">
        <f t="shared" si="3"/>
        <v>3670066.4642768628</v>
      </c>
      <c r="H157" s="29"/>
      <c r="I157" s="1" t="str">
        <f t="shared" si="203"/>
        <v/>
      </c>
      <c r="J157" s="4" t="str">
        <f t="shared" si="204"/>
        <v/>
      </c>
      <c r="K157" s="7" t="str">
        <f t="shared" si="277"/>
        <v/>
      </c>
      <c r="L157" s="7" t="str">
        <f t="shared" si="252"/>
        <v/>
      </c>
      <c r="M157" s="4" t="str">
        <f t="shared" si="191"/>
        <v/>
      </c>
      <c r="N157" s="4" t="str">
        <f t="shared" si="192"/>
        <v/>
      </c>
      <c r="O157" s="29"/>
      <c r="P157" s="1" t="str">
        <f t="shared" si="60"/>
        <v/>
      </c>
      <c r="Q157" s="4" t="str">
        <f t="shared" si="61"/>
        <v/>
      </c>
      <c r="R157" s="7" t="str">
        <f t="shared" si="258"/>
        <v/>
      </c>
      <c r="S157" s="7" t="str">
        <f t="shared" si="253"/>
        <v/>
      </c>
      <c r="T157" s="4" t="str">
        <f t="shared" si="10"/>
        <v/>
      </c>
      <c r="U157" s="4" t="str">
        <f t="shared" si="11"/>
        <v/>
      </c>
      <c r="V157" s="27"/>
      <c r="W157" s="1" t="str">
        <f t="shared" si="62"/>
        <v/>
      </c>
      <c r="X157" s="4" t="str">
        <f t="shared" si="63"/>
        <v/>
      </c>
      <c r="Y157" s="4" t="str">
        <f t="shared" si="249"/>
        <v/>
      </c>
      <c r="Z157" s="7" t="str">
        <f t="shared" si="13"/>
        <v/>
      </c>
      <c r="AA157" s="4" t="str">
        <f t="shared" si="14"/>
        <v/>
      </c>
      <c r="AB157" s="4" t="str">
        <f t="shared" si="15"/>
        <v/>
      </c>
      <c r="AC157" s="27"/>
      <c r="AD157" s="1" t="str">
        <f t="shared" si="64"/>
        <v/>
      </c>
      <c r="AE157" s="4" t="str">
        <f t="shared" si="65"/>
        <v/>
      </c>
      <c r="AF157" s="4" t="str">
        <f t="shared" si="221"/>
        <v/>
      </c>
      <c r="AG157" s="7" t="str">
        <f t="shared" si="17"/>
        <v/>
      </c>
      <c r="AH157" s="4" t="str">
        <f t="shared" si="18"/>
        <v/>
      </c>
      <c r="AI157" s="4" t="str">
        <f t="shared" si="19"/>
        <v/>
      </c>
      <c r="AJ157" s="33"/>
      <c r="AK157" s="14">
        <f t="shared" si="66"/>
        <v>153</v>
      </c>
      <c r="AL157" s="15">
        <f t="shared" si="67"/>
        <v>630533.23285405524</v>
      </c>
      <c r="AM157" s="15">
        <f t="shared" si="276"/>
        <v>72303.607585990903</v>
      </c>
      <c r="AN157" s="16">
        <f t="shared" si="254"/>
        <v>4466.277066049558</v>
      </c>
      <c r="AO157" s="15">
        <f t="shared" si="22"/>
        <v>67837.330519941344</v>
      </c>
      <c r="AP157" s="15">
        <f t="shared" si="23"/>
        <v>562695.90233411384</v>
      </c>
      <c r="AQ157" s="29"/>
      <c r="AR157" s="1" t="str">
        <f t="shared" si="68"/>
        <v/>
      </c>
      <c r="AS157" s="4" t="str">
        <f t="shared" si="69"/>
        <v/>
      </c>
      <c r="AT157" s="7" t="str">
        <f t="shared" si="248"/>
        <v/>
      </c>
      <c r="AU157" s="7" t="str">
        <f t="shared" si="255"/>
        <v/>
      </c>
      <c r="AV157" s="4" t="str">
        <f t="shared" si="26"/>
        <v/>
      </c>
      <c r="AW157" s="4" t="str">
        <f t="shared" si="27"/>
        <v/>
      </c>
      <c r="AX157" s="29"/>
      <c r="AY157" s="14">
        <f t="shared" si="70"/>
        <v>153</v>
      </c>
      <c r="AZ157" s="15">
        <f t="shared" si="71"/>
        <v>2834432.8445220473</v>
      </c>
      <c r="BA157" s="15">
        <f t="shared" si="269"/>
        <v>40261.354173106563</v>
      </c>
      <c r="BB157" s="16">
        <f t="shared" si="29"/>
        <v>20077.232648697835</v>
      </c>
      <c r="BC157" s="15">
        <f t="shared" si="30"/>
        <v>20184.121524408729</v>
      </c>
      <c r="BD157" s="15">
        <f t="shared" si="31"/>
        <v>2814248.7229976384</v>
      </c>
      <c r="BE157" s="27"/>
      <c r="BF157" s="14">
        <f t="shared" si="72"/>
        <v>153</v>
      </c>
      <c r="BG157" s="15">
        <f t="shared" si="73"/>
        <v>1984634.5081256388</v>
      </c>
      <c r="BH157" s="15">
        <f t="shared" si="270"/>
        <v>40261.354173106563</v>
      </c>
      <c r="BI157" s="16">
        <f t="shared" si="33"/>
        <v>14057.827765889941</v>
      </c>
      <c r="BJ157" s="15">
        <f t="shared" si="34"/>
        <v>26203.526407216625</v>
      </c>
      <c r="BK157" s="15">
        <f t="shared" si="35"/>
        <v>1958430.9817184221</v>
      </c>
      <c r="BL157" s="27"/>
      <c r="BM157" s="14">
        <f t="shared" si="74"/>
        <v>153</v>
      </c>
      <c r="BN157" s="15">
        <f t="shared" si="75"/>
        <v>1907038.7011594845</v>
      </c>
      <c r="BO157" s="15">
        <f t="shared" si="278"/>
        <v>40261.354173106563</v>
      </c>
      <c r="BP157" s="16">
        <f t="shared" si="37"/>
        <v>13508.190799879681</v>
      </c>
      <c r="BQ157" s="15">
        <f t="shared" si="38"/>
        <v>26753.163373226882</v>
      </c>
      <c r="BR157" s="15">
        <f t="shared" si="39"/>
        <v>1880285.5377862575</v>
      </c>
      <c r="BS157" s="27"/>
      <c r="BT157" s="14">
        <f t="shared" si="76"/>
        <v>153</v>
      </c>
      <c r="BU157" s="15">
        <f t="shared" si="77"/>
        <v>1057240.3647630708</v>
      </c>
      <c r="BV157" s="15">
        <f t="shared" si="279"/>
        <v>40261.354173106563</v>
      </c>
      <c r="BW157" s="16">
        <f t="shared" si="41"/>
        <v>7488.7859170717511</v>
      </c>
      <c r="BX157" s="15">
        <f t="shared" si="42"/>
        <v>32772.568256034814</v>
      </c>
      <c r="BY157" s="15">
        <f t="shared" si="43"/>
        <v>1024467.796507036</v>
      </c>
      <c r="BZ157" s="27"/>
      <c r="CA157" s="14">
        <f t="shared" si="78"/>
        <v>153</v>
      </c>
      <c r="CB157" s="15">
        <f t="shared" si="79"/>
        <v>1573526.3776407465</v>
      </c>
      <c r="CC157" s="15">
        <f t="shared" si="273"/>
        <v>40261.354173106563</v>
      </c>
      <c r="CD157" s="16">
        <f t="shared" si="45"/>
        <v>11145.811841621955</v>
      </c>
      <c r="CE157" s="15">
        <f t="shared" si="46"/>
        <v>29115.542331484608</v>
      </c>
      <c r="CF157" s="15">
        <f t="shared" si="47"/>
        <v>1544410.8353092619</v>
      </c>
      <c r="CG157" s="33"/>
      <c r="CH157" s="1" t="str">
        <f t="shared" si="80"/>
        <v/>
      </c>
      <c r="CI157" s="4" t="str">
        <f t="shared" si="81"/>
        <v/>
      </c>
      <c r="CJ157" s="7" t="str">
        <f t="shared" si="274"/>
        <v/>
      </c>
      <c r="CK157" s="7" t="str">
        <f t="shared" si="256"/>
        <v/>
      </c>
      <c r="CL157" s="4" t="str">
        <f t="shared" si="50"/>
        <v/>
      </c>
      <c r="CM157" s="4" t="str">
        <f t="shared" si="51"/>
        <v/>
      </c>
      <c r="CN157" s="27"/>
      <c r="CO157" s="1" t="str">
        <f t="shared" si="82"/>
        <v/>
      </c>
      <c r="CP157" s="4" t="str">
        <f t="shared" si="83"/>
        <v/>
      </c>
      <c r="CQ157" s="7" t="str">
        <f t="shared" si="275"/>
        <v/>
      </c>
      <c r="CR157" s="7" t="str">
        <f t="shared" si="257"/>
        <v/>
      </c>
      <c r="CS157" s="4" t="str">
        <f t="shared" si="54"/>
        <v/>
      </c>
      <c r="CT157" s="4" t="str">
        <f t="shared" si="55"/>
        <v/>
      </c>
      <c r="CU157" s="27"/>
      <c r="DB157" s="1"/>
      <c r="DI157" s="1"/>
    </row>
    <row r="158" spans="1:113" ht="15" x14ac:dyDescent="0.25">
      <c r="A158" s="27"/>
      <c r="B158" s="14">
        <f t="shared" si="56"/>
        <v>154</v>
      </c>
      <c r="C158" s="15">
        <f t="shared" si="57"/>
        <v>3670066.4642768628</v>
      </c>
      <c r="D158" s="15">
        <f t="shared" si="0"/>
        <v>40261.354173106563</v>
      </c>
      <c r="E158" s="16">
        <f t="shared" si="1"/>
        <v>25996.304121961111</v>
      </c>
      <c r="F158" s="15">
        <f t="shared" si="2"/>
        <v>14265.050051145452</v>
      </c>
      <c r="G158" s="15">
        <f t="shared" si="3"/>
        <v>3655801.4142257175</v>
      </c>
      <c r="H158" s="29"/>
      <c r="I158" s="1" t="str">
        <f t="shared" si="203"/>
        <v/>
      </c>
      <c r="J158" s="4" t="str">
        <f t="shared" si="204"/>
        <v/>
      </c>
      <c r="K158" s="7" t="str">
        <f t="shared" si="277"/>
        <v/>
      </c>
      <c r="L158" s="7" t="str">
        <f t="shared" si="252"/>
        <v/>
      </c>
      <c r="M158" s="4" t="str">
        <f t="shared" si="191"/>
        <v/>
      </c>
      <c r="N158" s="4" t="str">
        <f t="shared" si="192"/>
        <v/>
      </c>
      <c r="O158" s="29"/>
      <c r="P158" s="1" t="str">
        <f t="shared" si="60"/>
        <v/>
      </c>
      <c r="Q158" s="4" t="str">
        <f t="shared" si="61"/>
        <v/>
      </c>
      <c r="R158" s="7" t="str">
        <f t="shared" si="258"/>
        <v/>
      </c>
      <c r="S158" s="7" t="str">
        <f t="shared" si="253"/>
        <v/>
      </c>
      <c r="T158" s="4" t="str">
        <f t="shared" si="10"/>
        <v/>
      </c>
      <c r="U158" s="4" t="str">
        <f t="shared" si="11"/>
        <v/>
      </c>
      <c r="V158" s="27"/>
      <c r="W158" s="1" t="str">
        <f t="shared" si="62"/>
        <v/>
      </c>
      <c r="X158" s="4" t="str">
        <f t="shared" si="63"/>
        <v/>
      </c>
      <c r="Y158" s="4" t="str">
        <f t="shared" si="249"/>
        <v/>
      </c>
      <c r="Z158" s="7" t="str">
        <f t="shared" si="13"/>
        <v/>
      </c>
      <c r="AA158" s="4" t="str">
        <f t="shared" si="14"/>
        <v/>
      </c>
      <c r="AB158" s="4" t="str">
        <f t="shared" si="15"/>
        <v/>
      </c>
      <c r="AC158" s="27"/>
      <c r="AD158" s="1" t="str">
        <f t="shared" si="64"/>
        <v/>
      </c>
      <c r="AE158" s="4" t="str">
        <f t="shared" si="65"/>
        <v/>
      </c>
      <c r="AF158" s="4" t="str">
        <f t="shared" si="221"/>
        <v/>
      </c>
      <c r="AG158" s="7" t="str">
        <f t="shared" si="17"/>
        <v/>
      </c>
      <c r="AH158" s="4" t="str">
        <f t="shared" si="18"/>
        <v/>
      </c>
      <c r="AI158" s="4" t="str">
        <f t="shared" si="19"/>
        <v/>
      </c>
      <c r="AJ158" s="33"/>
      <c r="AK158" s="14">
        <f t="shared" si="66"/>
        <v>154</v>
      </c>
      <c r="AL158" s="15">
        <f t="shared" si="67"/>
        <v>562695.90233411384</v>
      </c>
      <c r="AM158" s="15">
        <f t="shared" si="276"/>
        <v>72303.607585990903</v>
      </c>
      <c r="AN158" s="16">
        <f t="shared" si="254"/>
        <v>3985.7626415333066</v>
      </c>
      <c r="AO158" s="15">
        <f t="shared" si="22"/>
        <v>68317.844944457596</v>
      </c>
      <c r="AP158" s="15">
        <f t="shared" si="23"/>
        <v>494378.05738965626</v>
      </c>
      <c r="AQ158" s="29"/>
      <c r="AR158" s="1" t="str">
        <f t="shared" si="68"/>
        <v/>
      </c>
      <c r="AS158" s="4" t="str">
        <f t="shared" si="69"/>
        <v/>
      </c>
      <c r="AT158" s="7" t="str">
        <f t="shared" si="248"/>
        <v/>
      </c>
      <c r="AU158" s="7" t="str">
        <f t="shared" si="255"/>
        <v/>
      </c>
      <c r="AV158" s="4" t="str">
        <f t="shared" si="26"/>
        <v/>
      </c>
      <c r="AW158" s="4" t="str">
        <f t="shared" si="27"/>
        <v/>
      </c>
      <c r="AX158" s="29"/>
      <c r="AY158" s="14">
        <f t="shared" si="70"/>
        <v>154</v>
      </c>
      <c r="AZ158" s="15">
        <f t="shared" si="71"/>
        <v>2814248.7229976384</v>
      </c>
      <c r="BA158" s="15">
        <f t="shared" si="269"/>
        <v>40261.354173106563</v>
      </c>
      <c r="BB158" s="16">
        <f t="shared" si="29"/>
        <v>19934.261787899937</v>
      </c>
      <c r="BC158" s="15">
        <f t="shared" si="30"/>
        <v>20327.092385206626</v>
      </c>
      <c r="BD158" s="15">
        <f t="shared" si="31"/>
        <v>2793921.6306124316</v>
      </c>
      <c r="BE158" s="27"/>
      <c r="BF158" s="14">
        <f t="shared" si="72"/>
        <v>154</v>
      </c>
      <c r="BG158" s="15">
        <f t="shared" si="73"/>
        <v>1958430.9817184221</v>
      </c>
      <c r="BH158" s="15">
        <f t="shared" si="270"/>
        <v>40261.354173106563</v>
      </c>
      <c r="BI158" s="16">
        <f t="shared" si="33"/>
        <v>13872.219453838823</v>
      </c>
      <c r="BJ158" s="15">
        <f t="shared" si="34"/>
        <v>26389.134719267742</v>
      </c>
      <c r="BK158" s="15">
        <f t="shared" si="35"/>
        <v>1932041.8469991544</v>
      </c>
      <c r="BL158" s="27"/>
      <c r="BM158" s="14">
        <f t="shared" si="74"/>
        <v>154</v>
      </c>
      <c r="BN158" s="15">
        <f t="shared" si="75"/>
        <v>1880285.5377862575</v>
      </c>
      <c r="BO158" s="15">
        <f t="shared" si="278"/>
        <v>40261.354173106563</v>
      </c>
      <c r="BP158" s="16">
        <f t="shared" si="37"/>
        <v>13318.689225985991</v>
      </c>
      <c r="BQ158" s="15">
        <f t="shared" si="38"/>
        <v>26942.664947120575</v>
      </c>
      <c r="BR158" s="15">
        <f t="shared" si="39"/>
        <v>1853342.872839137</v>
      </c>
      <c r="BS158" s="27"/>
      <c r="BT158" s="14">
        <f t="shared" si="76"/>
        <v>154</v>
      </c>
      <c r="BU158" s="15">
        <f t="shared" si="77"/>
        <v>1024467.796507036</v>
      </c>
      <c r="BV158" s="15">
        <f t="shared" si="279"/>
        <v>40261.354173106563</v>
      </c>
      <c r="BW158" s="16">
        <f t="shared" si="41"/>
        <v>7256.6468919248382</v>
      </c>
      <c r="BX158" s="15">
        <f t="shared" si="42"/>
        <v>33004.707281181727</v>
      </c>
      <c r="BY158" s="15">
        <f t="shared" si="43"/>
        <v>991463.08922585426</v>
      </c>
      <c r="BZ158" s="27"/>
      <c r="CA158" s="14">
        <f t="shared" si="78"/>
        <v>154</v>
      </c>
      <c r="CB158" s="15">
        <f t="shared" si="79"/>
        <v>1544410.8353092619</v>
      </c>
      <c r="CC158" s="15">
        <f t="shared" si="273"/>
        <v>40261.354173106563</v>
      </c>
      <c r="CD158" s="16">
        <f t="shared" si="45"/>
        <v>10939.576750107273</v>
      </c>
      <c r="CE158" s="15">
        <f t="shared" si="46"/>
        <v>29321.77742299929</v>
      </c>
      <c r="CF158" s="15">
        <f t="shared" si="47"/>
        <v>1515089.0578862627</v>
      </c>
      <c r="CG158" s="33"/>
      <c r="CH158" s="1" t="str">
        <f t="shared" si="80"/>
        <v/>
      </c>
      <c r="CI158" s="4" t="str">
        <f t="shared" si="81"/>
        <v/>
      </c>
      <c r="CJ158" s="7" t="str">
        <f t="shared" si="274"/>
        <v/>
      </c>
      <c r="CK158" s="7" t="str">
        <f t="shared" si="256"/>
        <v/>
      </c>
      <c r="CL158" s="4" t="str">
        <f t="shared" si="50"/>
        <v/>
      </c>
      <c r="CM158" s="4" t="str">
        <f t="shared" si="51"/>
        <v/>
      </c>
      <c r="CN158" s="27"/>
      <c r="CO158" s="1" t="str">
        <f t="shared" si="82"/>
        <v/>
      </c>
      <c r="CP158" s="4" t="str">
        <f t="shared" si="83"/>
        <v/>
      </c>
      <c r="CQ158" s="7" t="str">
        <f t="shared" si="275"/>
        <v/>
      </c>
      <c r="CR158" s="7" t="str">
        <f t="shared" si="257"/>
        <v/>
      </c>
      <c r="CS158" s="4" t="str">
        <f t="shared" si="54"/>
        <v/>
      </c>
      <c r="CT158" s="4" t="str">
        <f t="shared" si="55"/>
        <v/>
      </c>
      <c r="CU158" s="27"/>
      <c r="DB158" s="1"/>
      <c r="DI158" s="1"/>
    </row>
    <row r="159" spans="1:113" ht="15" x14ac:dyDescent="0.25">
      <c r="A159" s="27"/>
      <c r="B159" s="14">
        <f t="shared" si="56"/>
        <v>155</v>
      </c>
      <c r="C159" s="15">
        <f t="shared" si="57"/>
        <v>3655801.4142257175</v>
      </c>
      <c r="D159" s="15">
        <f t="shared" si="0"/>
        <v>40261.354173106563</v>
      </c>
      <c r="E159" s="16">
        <f t="shared" si="1"/>
        <v>25895.260017432167</v>
      </c>
      <c r="F159" s="15">
        <f t="shared" si="2"/>
        <v>14366.094155674396</v>
      </c>
      <c r="G159" s="15">
        <f t="shared" si="3"/>
        <v>3641435.3200700432</v>
      </c>
      <c r="H159" s="29"/>
      <c r="I159" s="1" t="str">
        <f t="shared" si="203"/>
        <v/>
      </c>
      <c r="J159" s="4" t="str">
        <f t="shared" si="204"/>
        <v/>
      </c>
      <c r="K159" s="7" t="str">
        <f t="shared" si="277"/>
        <v/>
      </c>
      <c r="L159" s="7" t="str">
        <f t="shared" si="252"/>
        <v/>
      </c>
      <c r="M159" s="4" t="str">
        <f t="shared" si="191"/>
        <v/>
      </c>
      <c r="N159" s="4" t="str">
        <f t="shared" si="192"/>
        <v/>
      </c>
      <c r="O159" s="29"/>
      <c r="P159" s="1" t="str">
        <f t="shared" si="60"/>
        <v/>
      </c>
      <c r="Q159" s="4" t="str">
        <f t="shared" si="61"/>
        <v/>
      </c>
      <c r="R159" s="7" t="str">
        <f t="shared" si="258"/>
        <v/>
      </c>
      <c r="S159" s="7" t="str">
        <f t="shared" si="253"/>
        <v/>
      </c>
      <c r="T159" s="4" t="str">
        <f t="shared" si="10"/>
        <v/>
      </c>
      <c r="U159" s="4" t="str">
        <f t="shared" si="11"/>
        <v/>
      </c>
      <c r="V159" s="27"/>
      <c r="W159" s="1" t="str">
        <f t="shared" si="62"/>
        <v/>
      </c>
      <c r="X159" s="4" t="str">
        <f t="shared" si="63"/>
        <v/>
      </c>
      <c r="Y159" s="4" t="str">
        <f t="shared" si="249"/>
        <v/>
      </c>
      <c r="Z159" s="7" t="str">
        <f t="shared" si="13"/>
        <v/>
      </c>
      <c r="AA159" s="4" t="str">
        <f t="shared" si="14"/>
        <v/>
      </c>
      <c r="AB159" s="4" t="str">
        <f t="shared" si="15"/>
        <v/>
      </c>
      <c r="AC159" s="27"/>
      <c r="AD159" s="1" t="str">
        <f t="shared" si="64"/>
        <v/>
      </c>
      <c r="AE159" s="4" t="str">
        <f t="shared" si="65"/>
        <v/>
      </c>
      <c r="AF159" s="4" t="str">
        <f t="shared" si="221"/>
        <v/>
      </c>
      <c r="AG159" s="7" t="str">
        <f t="shared" si="17"/>
        <v/>
      </c>
      <c r="AH159" s="4" t="str">
        <f t="shared" si="18"/>
        <v/>
      </c>
      <c r="AI159" s="4" t="str">
        <f t="shared" si="19"/>
        <v/>
      </c>
      <c r="AJ159" s="33"/>
      <c r="AK159" s="14">
        <f t="shared" si="66"/>
        <v>155</v>
      </c>
      <c r="AL159" s="15">
        <f t="shared" si="67"/>
        <v>494378.05738965626</v>
      </c>
      <c r="AM159" s="15">
        <f t="shared" si="276"/>
        <v>72303.607585990903</v>
      </c>
      <c r="AN159" s="16">
        <f t="shared" si="254"/>
        <v>3501.844573176732</v>
      </c>
      <c r="AO159" s="15">
        <f t="shared" si="22"/>
        <v>68801.763012814175</v>
      </c>
      <c r="AP159" s="15">
        <f t="shared" si="23"/>
        <v>425576.2943768421</v>
      </c>
      <c r="AQ159" s="29"/>
      <c r="AR159" s="1" t="str">
        <f t="shared" si="68"/>
        <v/>
      </c>
      <c r="AS159" s="4" t="str">
        <f t="shared" si="69"/>
        <v/>
      </c>
      <c r="AT159" s="7" t="str">
        <f t="shared" si="248"/>
        <v/>
      </c>
      <c r="AU159" s="7" t="str">
        <f t="shared" si="255"/>
        <v/>
      </c>
      <c r="AV159" s="4" t="str">
        <f t="shared" si="26"/>
        <v/>
      </c>
      <c r="AW159" s="4" t="str">
        <f t="shared" si="27"/>
        <v/>
      </c>
      <c r="AX159" s="29"/>
      <c r="AY159" s="14">
        <f t="shared" si="70"/>
        <v>155</v>
      </c>
      <c r="AZ159" s="15">
        <f t="shared" si="71"/>
        <v>2793921.6306124316</v>
      </c>
      <c r="BA159" s="15">
        <f t="shared" si="269"/>
        <v>40261.354173106563</v>
      </c>
      <c r="BB159" s="16">
        <f t="shared" si="29"/>
        <v>19790.278216838058</v>
      </c>
      <c r="BC159" s="15">
        <f t="shared" si="30"/>
        <v>20471.075956268505</v>
      </c>
      <c r="BD159" s="15">
        <f t="shared" si="31"/>
        <v>2773450.5546561629</v>
      </c>
      <c r="BE159" s="27"/>
      <c r="BF159" s="14">
        <f t="shared" si="72"/>
        <v>155</v>
      </c>
      <c r="BG159" s="15">
        <f t="shared" si="73"/>
        <v>1932041.8469991544</v>
      </c>
      <c r="BH159" s="15">
        <f t="shared" si="270"/>
        <v>40261.354173106563</v>
      </c>
      <c r="BI159" s="16">
        <f t="shared" si="33"/>
        <v>13685.296416244009</v>
      </c>
      <c r="BJ159" s="15">
        <f t="shared" si="34"/>
        <v>26576.057756862552</v>
      </c>
      <c r="BK159" s="15">
        <f t="shared" si="35"/>
        <v>1905465.7892422918</v>
      </c>
      <c r="BL159" s="27"/>
      <c r="BM159" s="14">
        <f t="shared" si="74"/>
        <v>155</v>
      </c>
      <c r="BN159" s="15">
        <f t="shared" si="75"/>
        <v>1853342.872839137</v>
      </c>
      <c r="BO159" s="15">
        <f t="shared" si="278"/>
        <v>40261.354173106563</v>
      </c>
      <c r="BP159" s="16">
        <f t="shared" si="37"/>
        <v>13127.845349277221</v>
      </c>
      <c r="BQ159" s="15">
        <f t="shared" si="38"/>
        <v>27133.508823829343</v>
      </c>
      <c r="BR159" s="15">
        <f t="shared" si="39"/>
        <v>1826209.3640153077</v>
      </c>
      <c r="BS159" s="27"/>
      <c r="BT159" s="14">
        <f t="shared" si="76"/>
        <v>155</v>
      </c>
      <c r="BU159" s="15">
        <f t="shared" si="77"/>
        <v>991463.08922585426</v>
      </c>
      <c r="BV159" s="15">
        <f t="shared" si="279"/>
        <v>40261.354173106563</v>
      </c>
      <c r="BW159" s="16">
        <f t="shared" si="41"/>
        <v>7022.8635486831345</v>
      </c>
      <c r="BX159" s="15">
        <f t="shared" si="42"/>
        <v>33238.49062442343</v>
      </c>
      <c r="BY159" s="15">
        <f t="shared" si="43"/>
        <v>958224.59860143089</v>
      </c>
      <c r="BZ159" s="27"/>
      <c r="CA159" s="14">
        <f t="shared" si="78"/>
        <v>155</v>
      </c>
      <c r="CB159" s="15">
        <f t="shared" si="79"/>
        <v>1515089.0578862627</v>
      </c>
      <c r="CC159" s="15">
        <f t="shared" si="273"/>
        <v>40261.354173106563</v>
      </c>
      <c r="CD159" s="16">
        <f t="shared" si="45"/>
        <v>10731.88082669436</v>
      </c>
      <c r="CE159" s="15">
        <f t="shared" si="46"/>
        <v>29529.473346412204</v>
      </c>
      <c r="CF159" s="15">
        <f t="shared" si="47"/>
        <v>1485559.5845398505</v>
      </c>
      <c r="CG159" s="33"/>
      <c r="CH159" s="1" t="str">
        <f t="shared" si="80"/>
        <v/>
      </c>
      <c r="CI159" s="4" t="str">
        <f t="shared" si="81"/>
        <v/>
      </c>
      <c r="CJ159" s="7" t="str">
        <f t="shared" si="274"/>
        <v/>
      </c>
      <c r="CK159" s="7" t="str">
        <f t="shared" si="256"/>
        <v/>
      </c>
      <c r="CL159" s="4" t="str">
        <f t="shared" si="50"/>
        <v/>
      </c>
      <c r="CM159" s="4" t="str">
        <f t="shared" si="51"/>
        <v/>
      </c>
      <c r="CN159" s="27"/>
      <c r="CO159" s="1" t="str">
        <f t="shared" si="82"/>
        <v/>
      </c>
      <c r="CP159" s="4" t="str">
        <f t="shared" si="83"/>
        <v/>
      </c>
      <c r="CQ159" s="7" t="str">
        <f t="shared" si="275"/>
        <v/>
      </c>
      <c r="CR159" s="7" t="str">
        <f t="shared" si="257"/>
        <v/>
      </c>
      <c r="CS159" s="4" t="str">
        <f t="shared" si="54"/>
        <v/>
      </c>
      <c r="CT159" s="4" t="str">
        <f t="shared" si="55"/>
        <v/>
      </c>
      <c r="CU159" s="27"/>
      <c r="DB159" s="1"/>
      <c r="DI159" s="1"/>
    </row>
    <row r="160" spans="1:113" ht="15" x14ac:dyDescent="0.25">
      <c r="A160" s="27"/>
      <c r="B160" s="17">
        <f t="shared" si="56"/>
        <v>156</v>
      </c>
      <c r="C160" s="18">
        <f t="shared" si="57"/>
        <v>3641435.3200700432</v>
      </c>
      <c r="D160" s="18">
        <f t="shared" si="0"/>
        <v>40261.354173106563</v>
      </c>
      <c r="E160" s="19">
        <f t="shared" si="1"/>
        <v>25793.500183829474</v>
      </c>
      <c r="F160" s="18">
        <f t="shared" si="2"/>
        <v>14467.85398927709</v>
      </c>
      <c r="G160" s="18">
        <f t="shared" si="3"/>
        <v>3626967.4660807662</v>
      </c>
      <c r="H160" s="29"/>
      <c r="I160" s="1" t="str">
        <f t="shared" si="203"/>
        <v/>
      </c>
      <c r="J160" s="4" t="str">
        <f t="shared" si="204"/>
        <v/>
      </c>
      <c r="K160" s="7" t="str">
        <f t="shared" si="277"/>
        <v/>
      </c>
      <c r="L160" s="7" t="str">
        <f t="shared" si="252"/>
        <v/>
      </c>
      <c r="M160" s="4" t="str">
        <f t="shared" si="191"/>
        <v/>
      </c>
      <c r="N160" s="4" t="str">
        <f t="shared" si="192"/>
        <v/>
      </c>
      <c r="O160" s="29"/>
      <c r="P160" s="1" t="str">
        <f t="shared" si="60"/>
        <v/>
      </c>
      <c r="Q160" s="4" t="str">
        <f t="shared" si="61"/>
        <v/>
      </c>
      <c r="R160" s="7" t="str">
        <f t="shared" si="258"/>
        <v/>
      </c>
      <c r="S160" s="7" t="str">
        <f t="shared" si="253"/>
        <v/>
      </c>
      <c r="T160" s="4" t="str">
        <f t="shared" si="10"/>
        <v/>
      </c>
      <c r="U160" s="4" t="str">
        <f t="shared" si="11"/>
        <v/>
      </c>
      <c r="V160" s="27"/>
      <c r="W160" s="1" t="str">
        <f t="shared" si="62"/>
        <v/>
      </c>
      <c r="X160" s="4" t="str">
        <f t="shared" si="63"/>
        <v/>
      </c>
      <c r="Y160" s="4" t="str">
        <f t="shared" si="249"/>
        <v/>
      </c>
      <c r="Z160" s="7" t="str">
        <f t="shared" si="13"/>
        <v/>
      </c>
      <c r="AA160" s="4" t="str">
        <f t="shared" si="14"/>
        <v/>
      </c>
      <c r="AB160" s="4" t="str">
        <f t="shared" si="15"/>
        <v/>
      </c>
      <c r="AC160" s="27"/>
      <c r="AD160" s="1" t="str">
        <f t="shared" si="64"/>
        <v/>
      </c>
      <c r="AE160" s="4" t="str">
        <f t="shared" si="65"/>
        <v/>
      </c>
      <c r="AF160" s="4" t="str">
        <f t="shared" si="221"/>
        <v/>
      </c>
      <c r="AG160" s="7" t="str">
        <f t="shared" si="17"/>
        <v/>
      </c>
      <c r="AH160" s="4" t="str">
        <f t="shared" si="18"/>
        <v/>
      </c>
      <c r="AI160" s="4" t="str">
        <f t="shared" si="19"/>
        <v/>
      </c>
      <c r="AJ160" s="33"/>
      <c r="AK160" s="17">
        <f t="shared" si="66"/>
        <v>156</v>
      </c>
      <c r="AL160" s="18">
        <f t="shared" si="67"/>
        <v>425576.2943768421</v>
      </c>
      <c r="AM160" s="18">
        <f t="shared" si="276"/>
        <v>72303.607585990903</v>
      </c>
      <c r="AN160" s="19">
        <f t="shared" si="254"/>
        <v>3014.4987518359649</v>
      </c>
      <c r="AO160" s="18">
        <f t="shared" si="22"/>
        <v>69289.108834154933</v>
      </c>
      <c r="AP160" s="18">
        <f t="shared" si="23"/>
        <v>356287.18554268719</v>
      </c>
      <c r="AQ160" s="29"/>
      <c r="AR160" s="1" t="str">
        <f t="shared" si="68"/>
        <v/>
      </c>
      <c r="AS160" s="4" t="str">
        <f t="shared" si="69"/>
        <v/>
      </c>
      <c r="AT160" s="7" t="str">
        <f t="shared" si="248"/>
        <v/>
      </c>
      <c r="AU160" s="7" t="str">
        <f t="shared" si="255"/>
        <v/>
      </c>
      <c r="AV160" s="4" t="str">
        <f t="shared" si="26"/>
        <v/>
      </c>
      <c r="AW160" s="4" t="str">
        <f t="shared" si="27"/>
        <v/>
      </c>
      <c r="AX160" s="29"/>
      <c r="AY160" s="17">
        <f t="shared" si="70"/>
        <v>156</v>
      </c>
      <c r="AZ160" s="18">
        <f t="shared" si="71"/>
        <v>2773450.5546561629</v>
      </c>
      <c r="BA160" s="18">
        <f>IF(AZ160="","",-PMT(AZ$2/1200,BD$2,BB$2))+BA5</f>
        <v>80522.708346213127</v>
      </c>
      <c r="BB160" s="19">
        <f t="shared" si="29"/>
        <v>19645.274762147819</v>
      </c>
      <c r="BC160" s="18">
        <f t="shared" si="30"/>
        <v>60877.433584065308</v>
      </c>
      <c r="BD160" s="18">
        <f t="shared" si="31"/>
        <v>2712573.1210720977</v>
      </c>
      <c r="BE160" s="27"/>
      <c r="BF160" s="17">
        <f t="shared" si="72"/>
        <v>156</v>
      </c>
      <c r="BG160" s="18">
        <f t="shared" si="73"/>
        <v>1905465.7892422918</v>
      </c>
      <c r="BH160" s="18">
        <f>IF(BG160="","",-PMT(BG$2/1200,BK$2,BI$2))+$BH$5*2</f>
        <v>120784.06251931969</v>
      </c>
      <c r="BI160" s="19">
        <f t="shared" si="33"/>
        <v>13497.049340466234</v>
      </c>
      <c r="BJ160" s="18">
        <f t="shared" si="34"/>
        <v>107287.01317885346</v>
      </c>
      <c r="BK160" s="18">
        <f t="shared" si="35"/>
        <v>1798178.7760634383</v>
      </c>
      <c r="BL160" s="27"/>
      <c r="BM160" s="17">
        <f t="shared" si="74"/>
        <v>156</v>
      </c>
      <c r="BN160" s="18">
        <f t="shared" si="75"/>
        <v>1826209.3640153077</v>
      </c>
      <c r="BO160" s="18">
        <f>IF(BN160="","",-PMT(BN$2/1200,BR$2,BP$2))+$BO$5</f>
        <v>80522.708346213127</v>
      </c>
      <c r="BP160" s="19">
        <f t="shared" si="37"/>
        <v>12935.649661775096</v>
      </c>
      <c r="BQ160" s="18">
        <f t="shared" si="38"/>
        <v>67587.05868443803</v>
      </c>
      <c r="BR160" s="18">
        <f t="shared" si="39"/>
        <v>1758622.3053308697</v>
      </c>
      <c r="BS160" s="27"/>
      <c r="BT160" s="17">
        <f t="shared" si="76"/>
        <v>156</v>
      </c>
      <c r="BU160" s="18">
        <f t="shared" si="77"/>
        <v>958224.59860143089</v>
      </c>
      <c r="BV160" s="18">
        <f>IF(BU160="","",-PMT(BU$2/1200,BY$2,BW$2))+($BV$5*2)</f>
        <v>120784.06251931969</v>
      </c>
      <c r="BW160" s="19">
        <f t="shared" si="41"/>
        <v>6787.4242400934691</v>
      </c>
      <c r="BX160" s="18">
        <f t="shared" si="42"/>
        <v>113996.63827922622</v>
      </c>
      <c r="BY160" s="18">
        <f t="shared" si="43"/>
        <v>844227.96032220463</v>
      </c>
      <c r="BZ160" s="27"/>
      <c r="CA160" s="17">
        <f t="shared" si="78"/>
        <v>156</v>
      </c>
      <c r="CB160" s="18">
        <f t="shared" si="79"/>
        <v>1485559.5845398505</v>
      </c>
      <c r="CC160" s="18">
        <f>IF(CB160="","",-PMT(CB$2/1200,CF$2,CD$2))+100000</f>
        <v>140261.35417310655</v>
      </c>
      <c r="CD160" s="19">
        <f t="shared" si="45"/>
        <v>10522.713723823941</v>
      </c>
      <c r="CE160" s="18">
        <f t="shared" si="46"/>
        <v>129738.64044928261</v>
      </c>
      <c r="CF160" s="18">
        <f t="shared" si="47"/>
        <v>1355820.9440905678</v>
      </c>
      <c r="CG160" s="33"/>
      <c r="CH160" s="1" t="str">
        <f t="shared" si="80"/>
        <v/>
      </c>
      <c r="CI160" s="4" t="str">
        <f t="shared" si="81"/>
        <v/>
      </c>
      <c r="CJ160" s="3" t="e">
        <f>IF(CI160="","",-PMT(CI$2/1200,CM$2,CK$2))+100000</f>
        <v>#VALUE!</v>
      </c>
      <c r="CK160" s="7" t="str">
        <f t="shared" si="256"/>
        <v/>
      </c>
      <c r="CL160" s="4" t="str">
        <f t="shared" si="50"/>
        <v/>
      </c>
      <c r="CM160" s="4" t="str">
        <f t="shared" si="51"/>
        <v/>
      </c>
      <c r="CN160" s="27"/>
      <c r="CO160" s="1" t="str">
        <f t="shared" si="82"/>
        <v/>
      </c>
      <c r="CP160" s="4" t="str">
        <f t="shared" si="83"/>
        <v/>
      </c>
      <c r="CQ160" s="3" t="e">
        <f>IF(CP160="","",-PMT(CP$2/1200,CT$2,CR$2))+100000</f>
        <v>#VALUE!</v>
      </c>
      <c r="CR160" s="7" t="str">
        <f t="shared" si="257"/>
        <v/>
      </c>
      <c r="CS160" s="4" t="str">
        <f t="shared" si="54"/>
        <v/>
      </c>
      <c r="CT160" s="4" t="str">
        <f t="shared" si="55"/>
        <v/>
      </c>
      <c r="CU160" s="27"/>
      <c r="DB160" s="1"/>
      <c r="DI160" s="1"/>
    </row>
    <row r="161" spans="1:113" ht="15" x14ac:dyDescent="0.25">
      <c r="A161" s="27"/>
      <c r="B161" s="14">
        <f t="shared" si="56"/>
        <v>157</v>
      </c>
      <c r="C161" s="15">
        <f t="shared" si="57"/>
        <v>3626967.4660807662</v>
      </c>
      <c r="D161" s="15">
        <f t="shared" si="0"/>
        <v>40261.354173106563</v>
      </c>
      <c r="E161" s="16">
        <f t="shared" si="1"/>
        <v>25691.019551405429</v>
      </c>
      <c r="F161" s="15">
        <f t="shared" si="2"/>
        <v>14570.334621701135</v>
      </c>
      <c r="G161" s="15">
        <f t="shared" si="3"/>
        <v>3612397.1314590652</v>
      </c>
      <c r="H161" s="29"/>
      <c r="I161" s="5" t="str">
        <f t="shared" si="203"/>
        <v/>
      </c>
      <c r="J161" s="6" t="str">
        <f t="shared" si="204"/>
        <v/>
      </c>
      <c r="K161" s="7" t="str">
        <f t="shared" si="277"/>
        <v/>
      </c>
      <c r="L161" s="8" t="str">
        <f t="shared" si="252"/>
        <v/>
      </c>
      <c r="M161" s="6" t="str">
        <f t="shared" si="191"/>
        <v/>
      </c>
      <c r="N161" s="6" t="str">
        <f t="shared" si="192"/>
        <v/>
      </c>
      <c r="O161" s="29"/>
      <c r="P161" s="5" t="str">
        <f t="shared" si="60"/>
        <v/>
      </c>
      <c r="Q161" s="6" t="str">
        <f t="shared" si="61"/>
        <v/>
      </c>
      <c r="R161" s="7" t="str">
        <f t="shared" si="258"/>
        <v/>
      </c>
      <c r="S161" s="8" t="str">
        <f t="shared" si="253"/>
        <v/>
      </c>
      <c r="T161" s="6" t="str">
        <f t="shared" si="10"/>
        <v/>
      </c>
      <c r="U161" s="6" t="str">
        <f t="shared" si="11"/>
        <v/>
      </c>
      <c r="V161" s="27"/>
      <c r="W161" s="1"/>
      <c r="X161" s="4"/>
      <c r="Y161" s="4"/>
      <c r="Z161" s="7"/>
      <c r="AA161" s="4"/>
      <c r="AB161" s="4"/>
      <c r="AC161" s="27"/>
      <c r="AD161" s="1" t="str">
        <f t="shared" si="64"/>
        <v/>
      </c>
      <c r="AE161" s="4" t="str">
        <f t="shared" si="65"/>
        <v/>
      </c>
      <c r="AF161" s="4" t="str">
        <f t="shared" si="221"/>
        <v/>
      </c>
      <c r="AG161" s="7" t="str">
        <f t="shared" si="17"/>
        <v/>
      </c>
      <c r="AH161" s="4" t="str">
        <f t="shared" si="18"/>
        <v/>
      </c>
      <c r="AI161" s="4" t="str">
        <f t="shared" si="19"/>
        <v/>
      </c>
      <c r="AJ161" s="33"/>
      <c r="AK161" s="14">
        <f t="shared" si="66"/>
        <v>157</v>
      </c>
      <c r="AL161" s="15">
        <f t="shared" si="67"/>
        <v>356287.18554268719</v>
      </c>
      <c r="AM161" s="15">
        <f>AM160*105%</f>
        <v>75918.787965290452</v>
      </c>
      <c r="AN161" s="16">
        <f t="shared" si="254"/>
        <v>2523.7008975940339</v>
      </c>
      <c r="AO161" s="15">
        <f t="shared" si="22"/>
        <v>73395.087067696411</v>
      </c>
      <c r="AP161" s="15">
        <f t="shared" si="23"/>
        <v>282892.09847499081</v>
      </c>
      <c r="AQ161" s="29"/>
      <c r="AR161" s="5" t="str">
        <f t="shared" si="68"/>
        <v/>
      </c>
      <c r="AS161" s="6" t="str">
        <f t="shared" si="69"/>
        <v/>
      </c>
      <c r="AT161" s="7" t="str">
        <f t="shared" ref="AT161:AT192" si="280">IF(AS161="","",-PMT(AS$2/1200,AW$2,AU$2))</f>
        <v/>
      </c>
      <c r="AU161" s="8" t="str">
        <f t="shared" si="255"/>
        <v/>
      </c>
      <c r="AV161" s="6" t="str">
        <f t="shared" si="26"/>
        <v/>
      </c>
      <c r="AW161" s="6" t="str">
        <f t="shared" si="27"/>
        <v/>
      </c>
      <c r="AX161" s="29"/>
      <c r="AY161" s="14">
        <f t="shared" si="70"/>
        <v>157</v>
      </c>
      <c r="AZ161" s="15">
        <f t="shared" si="71"/>
        <v>2712573.1210720977</v>
      </c>
      <c r="BA161" s="15">
        <f t="shared" ref="BA161:BA171" si="281">IF(AZ161="","",-PMT(AZ$2/1200,BD$2,BB$2))</f>
        <v>40261.354173106563</v>
      </c>
      <c r="BB161" s="16">
        <f t="shared" si="29"/>
        <v>19214.059607594027</v>
      </c>
      <c r="BC161" s="15">
        <f t="shared" si="30"/>
        <v>21047.294565512537</v>
      </c>
      <c r="BD161" s="15">
        <f t="shared" si="31"/>
        <v>2691525.8265065853</v>
      </c>
      <c r="BE161" s="27"/>
      <c r="BF161" s="14">
        <f t="shared" si="72"/>
        <v>157</v>
      </c>
      <c r="BG161" s="15">
        <f t="shared" si="73"/>
        <v>1798178.7760634383</v>
      </c>
      <c r="BH161" s="15">
        <f t="shared" ref="BH161:BH171" si="282">IF(BG161="","",-PMT(BG$2/1200,BK$2,BI$2))</f>
        <v>40261.354173106563</v>
      </c>
      <c r="BI161" s="16">
        <f t="shared" si="33"/>
        <v>12737.099663782688</v>
      </c>
      <c r="BJ161" s="15">
        <f t="shared" si="34"/>
        <v>27524.254509323873</v>
      </c>
      <c r="BK161" s="15">
        <f t="shared" si="35"/>
        <v>1770654.5215541143</v>
      </c>
      <c r="BL161" s="27"/>
      <c r="BM161" s="14">
        <f t="shared" si="74"/>
        <v>157</v>
      </c>
      <c r="BN161" s="15">
        <f t="shared" si="75"/>
        <v>1758622.3053308697</v>
      </c>
      <c r="BO161" s="15">
        <f t="shared" ref="BO161:BO165" si="283">IF(BN161="","",-PMT(BN$2/1200,BR$2,BP$2))</f>
        <v>40261.354173106563</v>
      </c>
      <c r="BP161" s="16">
        <f t="shared" si="37"/>
        <v>12456.90799609366</v>
      </c>
      <c r="BQ161" s="15">
        <f t="shared" si="38"/>
        <v>27804.446177012906</v>
      </c>
      <c r="BR161" s="15">
        <f t="shared" si="39"/>
        <v>1730817.8591538568</v>
      </c>
      <c r="BS161" s="27"/>
      <c r="BT161" s="14">
        <f t="shared" si="76"/>
        <v>157</v>
      </c>
      <c r="BU161" s="15">
        <f t="shared" si="77"/>
        <v>844227.96032220463</v>
      </c>
      <c r="BV161" s="15">
        <f t="shared" ref="BV161:BV165" si="284">IF(BU161="","",-PMT(BU$2/1200,BY$2,BW$2))</f>
        <v>40261.354173106563</v>
      </c>
      <c r="BW161" s="16">
        <f t="shared" si="41"/>
        <v>5979.9480522822832</v>
      </c>
      <c r="BX161" s="15">
        <f t="shared" si="42"/>
        <v>34281.406120824278</v>
      </c>
      <c r="BY161" s="15">
        <f t="shared" si="43"/>
        <v>809946.55420138035</v>
      </c>
      <c r="BZ161" s="27"/>
      <c r="CA161" s="14">
        <f t="shared" si="78"/>
        <v>157</v>
      </c>
      <c r="CB161" s="15">
        <f t="shared" si="79"/>
        <v>1355820.9440905678</v>
      </c>
      <c r="CC161" s="15">
        <f t="shared" ref="CC161:CC171" si="285">IF(CB161="","",-PMT(CB$2/1200,CF$2,CD$2))</f>
        <v>40261.354173106563</v>
      </c>
      <c r="CD161" s="16">
        <f t="shared" si="45"/>
        <v>9603.7316873081891</v>
      </c>
      <c r="CE161" s="15">
        <f t="shared" si="46"/>
        <v>30657.622485798376</v>
      </c>
      <c r="CF161" s="15">
        <f t="shared" si="47"/>
        <v>1325163.3216047694</v>
      </c>
      <c r="CG161" s="33"/>
      <c r="CH161" s="5" t="str">
        <f t="shared" si="80"/>
        <v/>
      </c>
      <c r="CI161" s="6" t="str">
        <f t="shared" si="81"/>
        <v/>
      </c>
      <c r="CJ161" s="7" t="str">
        <f t="shared" ref="CJ161:CJ171" si="286">IF(CI161="","",-PMT(CI$2/1200,CM$2,CK$2))</f>
        <v/>
      </c>
      <c r="CK161" s="8" t="str">
        <f t="shared" si="256"/>
        <v/>
      </c>
      <c r="CL161" s="6" t="str">
        <f t="shared" si="50"/>
        <v/>
      </c>
      <c r="CM161" s="6" t="str">
        <f t="shared" si="51"/>
        <v/>
      </c>
      <c r="CN161" s="27"/>
      <c r="CO161" s="5" t="str">
        <f t="shared" si="82"/>
        <v/>
      </c>
      <c r="CP161" s="6" t="str">
        <f t="shared" si="83"/>
        <v/>
      </c>
      <c r="CQ161" s="7" t="str">
        <f t="shared" ref="CQ161:CQ171" si="287">IF(CP161="","",-PMT(CP$2/1200,CT$2,CR$2))</f>
        <v/>
      </c>
      <c r="CR161" s="8" t="str">
        <f t="shared" si="257"/>
        <v/>
      </c>
      <c r="CS161" s="6" t="str">
        <f t="shared" si="54"/>
        <v/>
      </c>
      <c r="CT161" s="6" t="str">
        <f t="shared" si="55"/>
        <v/>
      </c>
      <c r="CU161" s="27"/>
      <c r="DB161" s="1"/>
      <c r="DI161" s="1"/>
    </row>
    <row r="162" spans="1:113" ht="15" x14ac:dyDescent="0.25">
      <c r="A162" s="27"/>
      <c r="B162" s="14">
        <f t="shared" si="56"/>
        <v>158</v>
      </c>
      <c r="C162" s="15">
        <f t="shared" si="57"/>
        <v>3612397.1314590652</v>
      </c>
      <c r="D162" s="15">
        <f t="shared" si="0"/>
        <v>40261.354173106563</v>
      </c>
      <c r="E162" s="16">
        <f t="shared" si="1"/>
        <v>25587.813014501713</v>
      </c>
      <c r="F162" s="15">
        <f t="shared" si="2"/>
        <v>14673.54115860485</v>
      </c>
      <c r="G162" s="15">
        <f t="shared" si="3"/>
        <v>3597723.5903004603</v>
      </c>
      <c r="H162" s="29"/>
      <c r="I162" s="5" t="str">
        <f t="shared" si="203"/>
        <v/>
      </c>
      <c r="J162" s="6" t="str">
        <f t="shared" si="204"/>
        <v/>
      </c>
      <c r="K162" s="7" t="str">
        <f t="shared" si="277"/>
        <v/>
      </c>
      <c r="L162" s="8" t="str">
        <f t="shared" si="252"/>
        <v/>
      </c>
      <c r="M162" s="6" t="str">
        <f t="shared" si="191"/>
        <v/>
      </c>
      <c r="N162" s="6" t="str">
        <f t="shared" si="192"/>
        <v/>
      </c>
      <c r="O162" s="29"/>
      <c r="P162" s="5" t="str">
        <f t="shared" si="60"/>
        <v/>
      </c>
      <c r="Q162" s="6" t="str">
        <f t="shared" si="61"/>
        <v/>
      </c>
      <c r="R162" s="7" t="str">
        <f t="shared" si="258"/>
        <v/>
      </c>
      <c r="S162" s="8" t="str">
        <f t="shared" si="253"/>
        <v/>
      </c>
      <c r="T162" s="6" t="str">
        <f t="shared" si="10"/>
        <v/>
      </c>
      <c r="U162" s="6" t="str">
        <f t="shared" si="11"/>
        <v/>
      </c>
      <c r="V162" s="27"/>
      <c r="W162" s="1"/>
      <c r="X162" s="4"/>
      <c r="Y162" s="4"/>
      <c r="Z162" s="7"/>
      <c r="AA162" s="4"/>
      <c r="AB162" s="4"/>
      <c r="AC162" s="27"/>
      <c r="AD162" s="1" t="str">
        <f t="shared" si="64"/>
        <v/>
      </c>
      <c r="AE162" s="4" t="str">
        <f t="shared" si="65"/>
        <v/>
      </c>
      <c r="AF162" s="4" t="str">
        <f t="shared" si="221"/>
        <v/>
      </c>
      <c r="AG162" s="7" t="str">
        <f t="shared" si="17"/>
        <v/>
      </c>
      <c r="AH162" s="4" t="str">
        <f t="shared" si="18"/>
        <v/>
      </c>
      <c r="AI162" s="4" t="str">
        <f t="shared" si="19"/>
        <v/>
      </c>
      <c r="AJ162" s="33"/>
      <c r="AK162" s="14">
        <f t="shared" si="66"/>
        <v>158</v>
      </c>
      <c r="AL162" s="15">
        <f t="shared" si="67"/>
        <v>282892.09847499081</v>
      </c>
      <c r="AM162" s="15">
        <f t="shared" ref="AM162:AM164" si="288">AM161</f>
        <v>75918.787965290452</v>
      </c>
      <c r="AN162" s="16">
        <f t="shared" si="254"/>
        <v>2003.819030864518</v>
      </c>
      <c r="AO162" s="15">
        <f t="shared" si="22"/>
        <v>73914.968934425939</v>
      </c>
      <c r="AP162" s="15">
        <f t="shared" si="23"/>
        <v>208977.12954056487</v>
      </c>
      <c r="AQ162" s="29"/>
      <c r="AR162" s="5" t="str">
        <f t="shared" si="68"/>
        <v/>
      </c>
      <c r="AS162" s="6" t="str">
        <f t="shared" si="69"/>
        <v/>
      </c>
      <c r="AT162" s="7" t="str">
        <f t="shared" si="280"/>
        <v/>
      </c>
      <c r="AU162" s="8" t="str">
        <f t="shared" si="255"/>
        <v/>
      </c>
      <c r="AV162" s="6" t="str">
        <f t="shared" si="26"/>
        <v/>
      </c>
      <c r="AW162" s="6" t="str">
        <f t="shared" si="27"/>
        <v/>
      </c>
      <c r="AX162" s="29"/>
      <c r="AY162" s="14">
        <f t="shared" si="70"/>
        <v>158</v>
      </c>
      <c r="AZ162" s="15">
        <f t="shared" si="71"/>
        <v>2691525.8265065853</v>
      </c>
      <c r="BA162" s="15">
        <f t="shared" si="281"/>
        <v>40261.354173106563</v>
      </c>
      <c r="BB162" s="16">
        <f t="shared" si="29"/>
        <v>19064.974604421644</v>
      </c>
      <c r="BC162" s="15">
        <f t="shared" si="30"/>
        <v>21196.379568684919</v>
      </c>
      <c r="BD162" s="15">
        <f t="shared" si="31"/>
        <v>2670329.4469379005</v>
      </c>
      <c r="BE162" s="27"/>
      <c r="BF162" s="14">
        <f t="shared" si="72"/>
        <v>158</v>
      </c>
      <c r="BG162" s="15">
        <f t="shared" si="73"/>
        <v>1770654.5215541143</v>
      </c>
      <c r="BH162" s="15">
        <f t="shared" si="282"/>
        <v>40261.354173106563</v>
      </c>
      <c r="BI162" s="16">
        <f t="shared" si="33"/>
        <v>12542.136194341641</v>
      </c>
      <c r="BJ162" s="15">
        <f t="shared" si="34"/>
        <v>27719.217978764922</v>
      </c>
      <c r="BK162" s="15">
        <f t="shared" si="35"/>
        <v>1742935.3035753493</v>
      </c>
      <c r="BL162" s="27"/>
      <c r="BM162" s="14">
        <f t="shared" si="74"/>
        <v>158</v>
      </c>
      <c r="BN162" s="15">
        <f t="shared" si="75"/>
        <v>1730817.8591538568</v>
      </c>
      <c r="BO162" s="15">
        <f t="shared" si="283"/>
        <v>40261.354173106563</v>
      </c>
      <c r="BP162" s="16">
        <f t="shared" si="37"/>
        <v>12259.959835673151</v>
      </c>
      <c r="BQ162" s="15">
        <f t="shared" si="38"/>
        <v>28001.394337433412</v>
      </c>
      <c r="BR162" s="15">
        <f t="shared" si="39"/>
        <v>1702816.4648164234</v>
      </c>
      <c r="BS162" s="27"/>
      <c r="BT162" s="14">
        <f t="shared" si="76"/>
        <v>158</v>
      </c>
      <c r="BU162" s="15">
        <f t="shared" si="77"/>
        <v>809946.55420138035</v>
      </c>
      <c r="BV162" s="15">
        <f t="shared" si="284"/>
        <v>40261.354173106563</v>
      </c>
      <c r="BW162" s="16">
        <f t="shared" si="41"/>
        <v>5737.1214255931109</v>
      </c>
      <c r="BX162" s="15">
        <f t="shared" si="42"/>
        <v>34524.232747513452</v>
      </c>
      <c r="BY162" s="15">
        <f t="shared" si="43"/>
        <v>775422.3214538669</v>
      </c>
      <c r="BZ162" s="27"/>
      <c r="CA162" s="14">
        <f t="shared" si="78"/>
        <v>158</v>
      </c>
      <c r="CB162" s="15">
        <f t="shared" si="79"/>
        <v>1325163.3216047694</v>
      </c>
      <c r="CC162" s="15">
        <f t="shared" si="285"/>
        <v>40261.354173106563</v>
      </c>
      <c r="CD162" s="16">
        <f t="shared" si="45"/>
        <v>9386.5735280337831</v>
      </c>
      <c r="CE162" s="15">
        <f t="shared" si="46"/>
        <v>30874.78064507278</v>
      </c>
      <c r="CF162" s="15">
        <f t="shared" si="47"/>
        <v>1294288.5409596968</v>
      </c>
      <c r="CG162" s="33"/>
      <c r="CH162" s="5" t="str">
        <f t="shared" si="80"/>
        <v/>
      </c>
      <c r="CI162" s="6" t="str">
        <f t="shared" si="81"/>
        <v/>
      </c>
      <c r="CJ162" s="7" t="str">
        <f t="shared" si="286"/>
        <v/>
      </c>
      <c r="CK162" s="8" t="str">
        <f t="shared" si="256"/>
        <v/>
      </c>
      <c r="CL162" s="6" t="str">
        <f t="shared" si="50"/>
        <v/>
      </c>
      <c r="CM162" s="6" t="str">
        <f t="shared" si="51"/>
        <v/>
      </c>
      <c r="CN162" s="27"/>
      <c r="CO162" s="5" t="str">
        <f t="shared" si="82"/>
        <v/>
      </c>
      <c r="CP162" s="6" t="str">
        <f t="shared" si="83"/>
        <v/>
      </c>
      <c r="CQ162" s="7" t="str">
        <f t="shared" si="287"/>
        <v/>
      </c>
      <c r="CR162" s="8" t="str">
        <f t="shared" si="257"/>
        <v/>
      </c>
      <c r="CS162" s="6" t="str">
        <f t="shared" si="54"/>
        <v/>
      </c>
      <c r="CT162" s="6" t="str">
        <f t="shared" si="55"/>
        <v/>
      </c>
      <c r="CU162" s="27"/>
      <c r="DB162" s="1"/>
      <c r="DI162" s="1"/>
    </row>
    <row r="163" spans="1:113" ht="15" x14ac:dyDescent="0.25">
      <c r="A163" s="27"/>
      <c r="B163" s="14">
        <f t="shared" si="56"/>
        <v>159</v>
      </c>
      <c r="C163" s="15">
        <f t="shared" si="57"/>
        <v>3597723.5903004603</v>
      </c>
      <c r="D163" s="15">
        <f t="shared" si="0"/>
        <v>40261.354173106563</v>
      </c>
      <c r="E163" s="16">
        <f t="shared" si="1"/>
        <v>25483.875431294928</v>
      </c>
      <c r="F163" s="15">
        <f t="shared" si="2"/>
        <v>14777.478741811636</v>
      </c>
      <c r="G163" s="15">
        <f t="shared" si="3"/>
        <v>3582946.1115586488</v>
      </c>
      <c r="H163" s="29"/>
      <c r="I163" s="5" t="str">
        <f t="shared" si="203"/>
        <v/>
      </c>
      <c r="J163" s="6" t="str">
        <f t="shared" si="204"/>
        <v/>
      </c>
      <c r="K163" s="7" t="str">
        <f t="shared" si="277"/>
        <v/>
      </c>
      <c r="L163" s="8" t="str">
        <f t="shared" si="252"/>
        <v/>
      </c>
      <c r="M163" s="6" t="str">
        <f t="shared" si="191"/>
        <v/>
      </c>
      <c r="N163" s="6" t="str">
        <f t="shared" si="192"/>
        <v/>
      </c>
      <c r="O163" s="29"/>
      <c r="P163" s="5" t="str">
        <f t="shared" si="60"/>
        <v/>
      </c>
      <c r="Q163" s="6" t="str">
        <f t="shared" si="61"/>
        <v/>
      </c>
      <c r="R163" s="7" t="str">
        <f t="shared" si="258"/>
        <v/>
      </c>
      <c r="S163" s="8" t="str">
        <f t="shared" si="253"/>
        <v/>
      </c>
      <c r="T163" s="6" t="str">
        <f t="shared" si="10"/>
        <v/>
      </c>
      <c r="U163" s="6" t="str">
        <f t="shared" si="11"/>
        <v/>
      </c>
      <c r="V163" s="27"/>
      <c r="W163" s="1"/>
      <c r="X163" s="4"/>
      <c r="Y163" s="4"/>
      <c r="Z163" s="7"/>
      <c r="AA163" s="4"/>
      <c r="AB163" s="4"/>
      <c r="AC163" s="27"/>
      <c r="AD163" s="1" t="str">
        <f t="shared" si="64"/>
        <v/>
      </c>
      <c r="AE163" s="4" t="str">
        <f t="shared" si="65"/>
        <v/>
      </c>
      <c r="AF163" s="4" t="str">
        <f t="shared" si="221"/>
        <v/>
      </c>
      <c r="AG163" s="7" t="str">
        <f t="shared" si="17"/>
        <v/>
      </c>
      <c r="AH163" s="4" t="str">
        <f t="shared" si="18"/>
        <v/>
      </c>
      <c r="AI163" s="4" t="str">
        <f t="shared" si="19"/>
        <v/>
      </c>
      <c r="AJ163" s="33"/>
      <c r="AK163" s="14">
        <f t="shared" si="66"/>
        <v>159</v>
      </c>
      <c r="AL163" s="15">
        <f t="shared" si="67"/>
        <v>208977.12954056487</v>
      </c>
      <c r="AM163" s="15">
        <f t="shared" si="288"/>
        <v>75918.787965290452</v>
      </c>
      <c r="AN163" s="16">
        <f t="shared" si="254"/>
        <v>1480.2546675790013</v>
      </c>
      <c r="AO163" s="15">
        <f t="shared" si="22"/>
        <v>74438.533297711445</v>
      </c>
      <c r="AP163" s="15">
        <f t="shared" si="23"/>
        <v>134538.59624285344</v>
      </c>
      <c r="AQ163" s="29"/>
      <c r="AR163" s="5" t="str">
        <f t="shared" si="68"/>
        <v/>
      </c>
      <c r="AS163" s="6" t="str">
        <f t="shared" si="69"/>
        <v/>
      </c>
      <c r="AT163" s="7" t="str">
        <f t="shared" si="280"/>
        <v/>
      </c>
      <c r="AU163" s="8" t="str">
        <f t="shared" si="255"/>
        <v/>
      </c>
      <c r="AV163" s="6" t="str">
        <f t="shared" si="26"/>
        <v/>
      </c>
      <c r="AW163" s="6" t="str">
        <f t="shared" si="27"/>
        <v/>
      </c>
      <c r="AX163" s="29"/>
      <c r="AY163" s="14">
        <f t="shared" si="70"/>
        <v>159</v>
      </c>
      <c r="AZ163" s="15">
        <f t="shared" si="71"/>
        <v>2670329.4469379005</v>
      </c>
      <c r="BA163" s="15">
        <f t="shared" si="281"/>
        <v>40261.354173106563</v>
      </c>
      <c r="BB163" s="16">
        <f t="shared" si="29"/>
        <v>18914.833582476796</v>
      </c>
      <c r="BC163" s="15">
        <f t="shared" si="30"/>
        <v>21346.520590629767</v>
      </c>
      <c r="BD163" s="15">
        <f t="shared" si="31"/>
        <v>2648982.9263472706</v>
      </c>
      <c r="BE163" s="27"/>
      <c r="BF163" s="14">
        <f t="shared" si="72"/>
        <v>159</v>
      </c>
      <c r="BG163" s="15">
        <f t="shared" si="73"/>
        <v>1742935.3035753493</v>
      </c>
      <c r="BH163" s="15">
        <f t="shared" si="282"/>
        <v>40261.354173106563</v>
      </c>
      <c r="BI163" s="16">
        <f t="shared" si="33"/>
        <v>12345.791733658723</v>
      </c>
      <c r="BJ163" s="15">
        <f t="shared" si="34"/>
        <v>27915.56243944784</v>
      </c>
      <c r="BK163" s="15">
        <f t="shared" si="35"/>
        <v>1715019.7411359015</v>
      </c>
      <c r="BL163" s="27"/>
      <c r="BM163" s="14">
        <f t="shared" si="74"/>
        <v>159</v>
      </c>
      <c r="BN163" s="15">
        <f t="shared" si="75"/>
        <v>1702816.4648164234</v>
      </c>
      <c r="BO163" s="15">
        <f t="shared" si="283"/>
        <v>40261.354173106563</v>
      </c>
      <c r="BP163" s="16">
        <f t="shared" si="37"/>
        <v>12061.616625782999</v>
      </c>
      <c r="BQ163" s="15">
        <f t="shared" si="38"/>
        <v>28199.737547323566</v>
      </c>
      <c r="BR163" s="15">
        <f t="shared" si="39"/>
        <v>1674616.7272690998</v>
      </c>
      <c r="BS163" s="27"/>
      <c r="BT163" s="14">
        <f t="shared" si="76"/>
        <v>159</v>
      </c>
      <c r="BU163" s="15">
        <f t="shared" si="77"/>
        <v>775422.3214538669</v>
      </c>
      <c r="BV163" s="15">
        <f t="shared" si="284"/>
        <v>40261.354173106563</v>
      </c>
      <c r="BW163" s="16">
        <f t="shared" si="41"/>
        <v>5492.5747769648906</v>
      </c>
      <c r="BX163" s="15">
        <f t="shared" si="42"/>
        <v>34768.779396141676</v>
      </c>
      <c r="BY163" s="15">
        <f t="shared" si="43"/>
        <v>740653.54205772525</v>
      </c>
      <c r="BZ163" s="27"/>
      <c r="CA163" s="14">
        <f t="shared" si="78"/>
        <v>159</v>
      </c>
      <c r="CB163" s="15">
        <f t="shared" si="79"/>
        <v>1294288.5409596968</v>
      </c>
      <c r="CC163" s="15">
        <f t="shared" si="285"/>
        <v>40261.354173106563</v>
      </c>
      <c r="CD163" s="16">
        <f t="shared" si="45"/>
        <v>9167.8771651311854</v>
      </c>
      <c r="CE163" s="15">
        <f t="shared" si="46"/>
        <v>31093.47700797538</v>
      </c>
      <c r="CF163" s="15">
        <f t="shared" si="47"/>
        <v>1263195.0639517214</v>
      </c>
      <c r="CG163" s="33"/>
      <c r="CH163" s="5" t="str">
        <f t="shared" si="80"/>
        <v/>
      </c>
      <c r="CI163" s="6" t="str">
        <f t="shared" si="81"/>
        <v/>
      </c>
      <c r="CJ163" s="7" t="str">
        <f t="shared" si="286"/>
        <v/>
      </c>
      <c r="CK163" s="8" t="str">
        <f t="shared" si="256"/>
        <v/>
      </c>
      <c r="CL163" s="6" t="str">
        <f t="shared" si="50"/>
        <v/>
      </c>
      <c r="CM163" s="6" t="str">
        <f t="shared" si="51"/>
        <v/>
      </c>
      <c r="CN163" s="27"/>
      <c r="CO163" s="5" t="str">
        <f t="shared" si="82"/>
        <v/>
      </c>
      <c r="CP163" s="6" t="str">
        <f t="shared" si="83"/>
        <v/>
      </c>
      <c r="CQ163" s="7" t="str">
        <f t="shared" si="287"/>
        <v/>
      </c>
      <c r="CR163" s="8" t="str">
        <f t="shared" si="257"/>
        <v/>
      </c>
      <c r="CS163" s="6" t="str">
        <f t="shared" si="54"/>
        <v/>
      </c>
      <c r="CT163" s="6" t="str">
        <f t="shared" si="55"/>
        <v/>
      </c>
      <c r="CU163" s="27"/>
      <c r="DB163" s="1"/>
      <c r="DI163" s="1"/>
    </row>
    <row r="164" spans="1:113" ht="15" x14ac:dyDescent="0.25">
      <c r="A164" s="27"/>
      <c r="B164" s="14">
        <f t="shared" si="56"/>
        <v>160</v>
      </c>
      <c r="C164" s="15">
        <f t="shared" si="57"/>
        <v>3582946.1115586488</v>
      </c>
      <c r="D164" s="15">
        <f t="shared" si="0"/>
        <v>40261.354173106563</v>
      </c>
      <c r="E164" s="16">
        <f t="shared" si="1"/>
        <v>25379.201623540426</v>
      </c>
      <c r="F164" s="15">
        <f t="shared" si="2"/>
        <v>14882.152549566137</v>
      </c>
      <c r="G164" s="15">
        <f t="shared" si="3"/>
        <v>3568063.9590090825</v>
      </c>
      <c r="H164" s="29"/>
      <c r="I164" s="5" t="str">
        <f t="shared" si="203"/>
        <v/>
      </c>
      <c r="J164" s="6" t="str">
        <f t="shared" si="204"/>
        <v/>
      </c>
      <c r="K164" s="7" t="str">
        <f t="shared" si="277"/>
        <v/>
      </c>
      <c r="L164" s="8" t="str">
        <f t="shared" si="252"/>
        <v/>
      </c>
      <c r="M164" s="6" t="str">
        <f t="shared" si="191"/>
        <v/>
      </c>
      <c r="N164" s="6" t="str">
        <f t="shared" si="192"/>
        <v/>
      </c>
      <c r="O164" s="29"/>
      <c r="P164" s="5" t="str">
        <f t="shared" si="60"/>
        <v/>
      </c>
      <c r="Q164" s="6" t="str">
        <f t="shared" si="61"/>
        <v/>
      </c>
      <c r="R164" s="7" t="str">
        <f t="shared" si="258"/>
        <v/>
      </c>
      <c r="S164" s="8" t="str">
        <f t="shared" si="253"/>
        <v/>
      </c>
      <c r="T164" s="6" t="str">
        <f t="shared" si="10"/>
        <v/>
      </c>
      <c r="U164" s="6" t="str">
        <f t="shared" si="11"/>
        <v/>
      </c>
      <c r="V164" s="27"/>
      <c r="W164" s="1"/>
      <c r="X164" s="4"/>
      <c r="Y164" s="4"/>
      <c r="Z164" s="7"/>
      <c r="AA164" s="4"/>
      <c r="AB164" s="4"/>
      <c r="AC164" s="27"/>
      <c r="AD164" s="1" t="str">
        <f t="shared" si="64"/>
        <v/>
      </c>
      <c r="AE164" s="4" t="str">
        <f t="shared" si="65"/>
        <v/>
      </c>
      <c r="AF164" s="4" t="str">
        <f t="shared" si="221"/>
        <v/>
      </c>
      <c r="AG164" s="7" t="str">
        <f t="shared" si="17"/>
        <v/>
      </c>
      <c r="AH164" s="4" t="str">
        <f t="shared" si="18"/>
        <v/>
      </c>
      <c r="AI164" s="4" t="str">
        <f t="shared" si="19"/>
        <v/>
      </c>
      <c r="AJ164" s="33"/>
      <c r="AK164" s="14">
        <f t="shared" si="66"/>
        <v>160</v>
      </c>
      <c r="AL164" s="15">
        <f t="shared" si="67"/>
        <v>134538.59624285344</v>
      </c>
      <c r="AM164" s="15">
        <f t="shared" si="288"/>
        <v>75918.787965290452</v>
      </c>
      <c r="AN164" s="16">
        <f t="shared" si="254"/>
        <v>952.98172338687857</v>
      </c>
      <c r="AO164" s="15">
        <f t="shared" si="22"/>
        <v>74965.80624190357</v>
      </c>
      <c r="AP164" s="15">
        <f t="shared" si="23"/>
        <v>59572.79000094987</v>
      </c>
      <c r="AQ164" s="29"/>
      <c r="AR164" s="5" t="str">
        <f t="shared" si="68"/>
        <v/>
      </c>
      <c r="AS164" s="6" t="str">
        <f t="shared" si="69"/>
        <v/>
      </c>
      <c r="AT164" s="7" t="str">
        <f t="shared" si="280"/>
        <v/>
      </c>
      <c r="AU164" s="8" t="str">
        <f t="shared" si="255"/>
        <v/>
      </c>
      <c r="AV164" s="6" t="str">
        <f t="shared" si="26"/>
        <v/>
      </c>
      <c r="AW164" s="6" t="str">
        <f t="shared" si="27"/>
        <v/>
      </c>
      <c r="AX164" s="29"/>
      <c r="AY164" s="14">
        <f t="shared" si="70"/>
        <v>160</v>
      </c>
      <c r="AZ164" s="15">
        <f t="shared" si="71"/>
        <v>2648982.9263472706</v>
      </c>
      <c r="BA164" s="15">
        <f t="shared" si="281"/>
        <v>40261.354173106563</v>
      </c>
      <c r="BB164" s="16">
        <f t="shared" si="29"/>
        <v>18763.6290616265</v>
      </c>
      <c r="BC164" s="15">
        <f t="shared" si="30"/>
        <v>21497.725111480064</v>
      </c>
      <c r="BD164" s="15">
        <f t="shared" si="31"/>
        <v>2627485.2012357907</v>
      </c>
      <c r="BE164" s="27"/>
      <c r="BF164" s="14">
        <f t="shared" si="72"/>
        <v>160</v>
      </c>
      <c r="BG164" s="15">
        <f t="shared" si="73"/>
        <v>1715019.7411359015</v>
      </c>
      <c r="BH164" s="15">
        <f t="shared" si="282"/>
        <v>40261.354173106563</v>
      </c>
      <c r="BI164" s="16">
        <f t="shared" si="33"/>
        <v>12148.056499712637</v>
      </c>
      <c r="BJ164" s="15">
        <f t="shared" si="34"/>
        <v>28113.297673393929</v>
      </c>
      <c r="BK164" s="15">
        <f t="shared" si="35"/>
        <v>1686906.4434625076</v>
      </c>
      <c r="BL164" s="27"/>
      <c r="BM164" s="14">
        <f t="shared" si="74"/>
        <v>160</v>
      </c>
      <c r="BN164" s="15">
        <f t="shared" si="75"/>
        <v>1674616.7272690998</v>
      </c>
      <c r="BO164" s="15">
        <f t="shared" si="283"/>
        <v>40261.354173106563</v>
      </c>
      <c r="BP164" s="16">
        <f t="shared" si="37"/>
        <v>11861.868484822789</v>
      </c>
      <c r="BQ164" s="15">
        <f t="shared" si="38"/>
        <v>28399.485688283774</v>
      </c>
      <c r="BR164" s="15">
        <f t="shared" si="39"/>
        <v>1646217.241580816</v>
      </c>
      <c r="BS164" s="27"/>
      <c r="BT164" s="14">
        <f t="shared" si="76"/>
        <v>160</v>
      </c>
      <c r="BU164" s="15">
        <f t="shared" si="77"/>
        <v>740653.54205772525</v>
      </c>
      <c r="BV164" s="15">
        <f t="shared" si="284"/>
        <v>40261.354173106563</v>
      </c>
      <c r="BW164" s="16">
        <f t="shared" si="41"/>
        <v>5246.2959229088874</v>
      </c>
      <c r="BX164" s="15">
        <f t="shared" si="42"/>
        <v>35015.058250197675</v>
      </c>
      <c r="BY164" s="15">
        <f t="shared" si="43"/>
        <v>705638.48380752758</v>
      </c>
      <c r="BZ164" s="27"/>
      <c r="CA164" s="14">
        <f t="shared" si="78"/>
        <v>160</v>
      </c>
      <c r="CB164" s="15">
        <f t="shared" si="79"/>
        <v>1263195.0639517214</v>
      </c>
      <c r="CC164" s="15">
        <f t="shared" si="285"/>
        <v>40261.354173106563</v>
      </c>
      <c r="CD164" s="16">
        <f t="shared" si="45"/>
        <v>8947.6317029913607</v>
      </c>
      <c r="CE164" s="15">
        <f t="shared" si="46"/>
        <v>31313.722470115201</v>
      </c>
      <c r="CF164" s="15">
        <f t="shared" si="47"/>
        <v>1231881.3414816062</v>
      </c>
      <c r="CG164" s="33"/>
      <c r="CH164" s="5" t="str">
        <f t="shared" si="80"/>
        <v/>
      </c>
      <c r="CI164" s="6" t="str">
        <f t="shared" si="81"/>
        <v/>
      </c>
      <c r="CJ164" s="7" t="str">
        <f t="shared" si="286"/>
        <v/>
      </c>
      <c r="CK164" s="8" t="str">
        <f t="shared" si="256"/>
        <v/>
      </c>
      <c r="CL164" s="6" t="str">
        <f t="shared" si="50"/>
        <v/>
      </c>
      <c r="CM164" s="6" t="str">
        <f t="shared" si="51"/>
        <v/>
      </c>
      <c r="CN164" s="27"/>
      <c r="CO164" s="5" t="str">
        <f t="shared" si="82"/>
        <v/>
      </c>
      <c r="CP164" s="6" t="str">
        <f t="shared" si="83"/>
        <v/>
      </c>
      <c r="CQ164" s="7" t="str">
        <f t="shared" si="287"/>
        <v/>
      </c>
      <c r="CR164" s="8" t="str">
        <f t="shared" si="257"/>
        <v/>
      </c>
      <c r="CS164" s="6" t="str">
        <f t="shared" si="54"/>
        <v/>
      </c>
      <c r="CT164" s="6" t="str">
        <f t="shared" si="55"/>
        <v/>
      </c>
      <c r="CU164" s="27"/>
      <c r="DB164" s="1"/>
      <c r="DI164" s="1"/>
    </row>
    <row r="165" spans="1:113" ht="15" x14ac:dyDescent="0.25">
      <c r="A165" s="27"/>
      <c r="B165" s="14">
        <f t="shared" si="56"/>
        <v>161</v>
      </c>
      <c r="C165" s="15">
        <f t="shared" si="57"/>
        <v>3568063.9590090825</v>
      </c>
      <c r="D165" s="15">
        <f t="shared" si="0"/>
        <v>40261.354173106563</v>
      </c>
      <c r="E165" s="16">
        <f t="shared" si="1"/>
        <v>25273.786376314332</v>
      </c>
      <c r="F165" s="15">
        <f t="shared" si="2"/>
        <v>14987.567796792231</v>
      </c>
      <c r="G165" s="15">
        <f t="shared" si="3"/>
        <v>3553076.3912122902</v>
      </c>
      <c r="H165" s="29"/>
      <c r="I165" s="5" t="str">
        <f t="shared" si="203"/>
        <v/>
      </c>
      <c r="J165" s="6" t="str">
        <f t="shared" si="204"/>
        <v/>
      </c>
      <c r="K165" s="7" t="str">
        <f t="shared" si="277"/>
        <v/>
      </c>
      <c r="L165" s="8" t="str">
        <f t="shared" si="252"/>
        <v/>
      </c>
      <c r="M165" s="6" t="str">
        <f t="shared" si="191"/>
        <v/>
      </c>
      <c r="N165" s="6" t="str">
        <f t="shared" si="192"/>
        <v/>
      </c>
      <c r="O165" s="29"/>
      <c r="P165" s="5" t="str">
        <f t="shared" si="60"/>
        <v/>
      </c>
      <c r="Q165" s="6" t="str">
        <f t="shared" si="61"/>
        <v/>
      </c>
      <c r="R165" s="7" t="str">
        <f t="shared" si="258"/>
        <v/>
      </c>
      <c r="S165" s="8" t="str">
        <f t="shared" si="253"/>
        <v/>
      </c>
      <c r="T165" s="6" t="str">
        <f t="shared" si="10"/>
        <v/>
      </c>
      <c r="U165" s="6" t="str">
        <f t="shared" si="11"/>
        <v/>
      </c>
      <c r="V165" s="27"/>
      <c r="W165" s="1"/>
      <c r="X165" s="4"/>
      <c r="Y165" s="4"/>
      <c r="Z165" s="7"/>
      <c r="AA165" s="4"/>
      <c r="AB165" s="4"/>
      <c r="AC165" s="27"/>
      <c r="AD165" s="1" t="str">
        <f t="shared" si="64"/>
        <v/>
      </c>
      <c r="AE165" s="4" t="str">
        <f t="shared" si="65"/>
        <v/>
      </c>
      <c r="AF165" s="4" t="str">
        <f t="shared" si="221"/>
        <v/>
      </c>
      <c r="AG165" s="7" t="str">
        <f t="shared" si="17"/>
        <v/>
      </c>
      <c r="AH165" s="4" t="str">
        <f t="shared" si="18"/>
        <v/>
      </c>
      <c r="AI165" s="4" t="str">
        <f t="shared" si="19"/>
        <v/>
      </c>
      <c r="AJ165" s="33"/>
      <c r="AK165" s="14">
        <f t="shared" si="66"/>
        <v>161</v>
      </c>
      <c r="AL165" s="15">
        <f t="shared" si="67"/>
        <v>59572.79000094987</v>
      </c>
      <c r="AM165" s="15">
        <f>AM164-15924</f>
        <v>59994.787965290452</v>
      </c>
      <c r="AN165" s="16">
        <f t="shared" si="254"/>
        <v>421.97392917339494</v>
      </c>
      <c r="AO165" s="15">
        <f t="shared" si="22"/>
        <v>59572.814036117059</v>
      </c>
      <c r="AP165" s="15">
        <f t="shared" si="23"/>
        <v>-2.4035167189140338E-2</v>
      </c>
      <c r="AQ165" s="29"/>
      <c r="AR165" s="5" t="str">
        <f t="shared" si="68"/>
        <v/>
      </c>
      <c r="AS165" s="6" t="str">
        <f t="shared" si="69"/>
        <v/>
      </c>
      <c r="AT165" s="7" t="str">
        <f t="shared" si="280"/>
        <v/>
      </c>
      <c r="AU165" s="8" t="str">
        <f t="shared" si="255"/>
        <v/>
      </c>
      <c r="AV165" s="6" t="str">
        <f t="shared" si="26"/>
        <v/>
      </c>
      <c r="AW165" s="6" t="str">
        <f t="shared" si="27"/>
        <v/>
      </c>
      <c r="AX165" s="29"/>
      <c r="AY165" s="14">
        <f t="shared" si="70"/>
        <v>161</v>
      </c>
      <c r="AZ165" s="15">
        <f t="shared" si="71"/>
        <v>2627485.2012357907</v>
      </c>
      <c r="BA165" s="15">
        <f t="shared" si="281"/>
        <v>40261.354173106563</v>
      </c>
      <c r="BB165" s="16">
        <f t="shared" si="29"/>
        <v>18611.35350875352</v>
      </c>
      <c r="BC165" s="15">
        <f t="shared" si="30"/>
        <v>21650.000664353043</v>
      </c>
      <c r="BD165" s="15">
        <f t="shared" si="31"/>
        <v>2605835.2005714378</v>
      </c>
      <c r="BE165" s="27"/>
      <c r="BF165" s="14">
        <f t="shared" si="72"/>
        <v>161</v>
      </c>
      <c r="BG165" s="15">
        <f t="shared" si="73"/>
        <v>1686906.4434625076</v>
      </c>
      <c r="BH165" s="15">
        <f t="shared" si="282"/>
        <v>40261.354173106563</v>
      </c>
      <c r="BI165" s="16">
        <f t="shared" si="33"/>
        <v>11948.920641192761</v>
      </c>
      <c r="BJ165" s="15">
        <f t="shared" si="34"/>
        <v>28312.433531913804</v>
      </c>
      <c r="BK165" s="15">
        <f t="shared" si="35"/>
        <v>1658594.0099305937</v>
      </c>
      <c r="BL165" s="27"/>
      <c r="BM165" s="14">
        <f t="shared" si="74"/>
        <v>161</v>
      </c>
      <c r="BN165" s="15">
        <f t="shared" si="75"/>
        <v>1646217.241580816</v>
      </c>
      <c r="BO165" s="15">
        <f t="shared" si="283"/>
        <v>40261.354173106563</v>
      </c>
      <c r="BP165" s="16">
        <f t="shared" si="37"/>
        <v>11660.705461197445</v>
      </c>
      <c r="BQ165" s="15">
        <f t="shared" si="38"/>
        <v>28600.648711909118</v>
      </c>
      <c r="BR165" s="15">
        <f t="shared" si="39"/>
        <v>1617616.5928689069</v>
      </c>
      <c r="BS165" s="27"/>
      <c r="BT165" s="14">
        <f t="shared" si="76"/>
        <v>161</v>
      </c>
      <c r="BU165" s="15">
        <f t="shared" si="77"/>
        <v>705638.48380752758</v>
      </c>
      <c r="BV165" s="15">
        <f t="shared" si="284"/>
        <v>40261.354173106563</v>
      </c>
      <c r="BW165" s="16">
        <f t="shared" si="41"/>
        <v>4998.2725936366542</v>
      </c>
      <c r="BX165" s="15">
        <f t="shared" si="42"/>
        <v>35263.081579469908</v>
      </c>
      <c r="BY165" s="15">
        <f t="shared" si="43"/>
        <v>670375.40222805762</v>
      </c>
      <c r="BZ165" s="27"/>
      <c r="CA165" s="14">
        <f t="shared" si="78"/>
        <v>161</v>
      </c>
      <c r="CB165" s="15">
        <f t="shared" si="79"/>
        <v>1231881.3414816062</v>
      </c>
      <c r="CC165" s="15">
        <f t="shared" si="285"/>
        <v>40261.354173106563</v>
      </c>
      <c r="CD165" s="16">
        <f t="shared" si="45"/>
        <v>8725.8261688280454</v>
      </c>
      <c r="CE165" s="15">
        <f t="shared" si="46"/>
        <v>31535.528004278516</v>
      </c>
      <c r="CF165" s="15">
        <f t="shared" si="47"/>
        <v>1200345.8134773278</v>
      </c>
      <c r="CG165" s="33"/>
      <c r="CH165" s="5" t="str">
        <f t="shared" si="80"/>
        <v/>
      </c>
      <c r="CI165" s="6" t="str">
        <f t="shared" si="81"/>
        <v/>
      </c>
      <c r="CJ165" s="7" t="str">
        <f t="shared" si="286"/>
        <v/>
      </c>
      <c r="CK165" s="8" t="str">
        <f t="shared" si="256"/>
        <v/>
      </c>
      <c r="CL165" s="6" t="str">
        <f t="shared" si="50"/>
        <v/>
      </c>
      <c r="CM165" s="6" t="str">
        <f t="shared" si="51"/>
        <v/>
      </c>
      <c r="CN165" s="27"/>
      <c r="CO165" s="5" t="str">
        <f t="shared" si="82"/>
        <v/>
      </c>
      <c r="CP165" s="6" t="str">
        <f t="shared" si="83"/>
        <v/>
      </c>
      <c r="CQ165" s="7" t="str">
        <f t="shared" si="287"/>
        <v/>
      </c>
      <c r="CR165" s="8" t="str">
        <f t="shared" si="257"/>
        <v/>
      </c>
      <c r="CS165" s="6" t="str">
        <f t="shared" si="54"/>
        <v/>
      </c>
      <c r="CT165" s="6" t="str">
        <f t="shared" si="55"/>
        <v/>
      </c>
      <c r="CU165" s="27"/>
      <c r="DB165" s="1"/>
      <c r="DI165" s="1"/>
    </row>
    <row r="166" spans="1:113" ht="15" x14ac:dyDescent="0.25">
      <c r="A166" s="27"/>
      <c r="B166" s="14">
        <f t="shared" si="56"/>
        <v>162</v>
      </c>
      <c r="C166" s="15">
        <f t="shared" si="57"/>
        <v>3553076.3912122902</v>
      </c>
      <c r="D166" s="15">
        <f t="shared" si="0"/>
        <v>40261.354173106563</v>
      </c>
      <c r="E166" s="16">
        <f t="shared" si="1"/>
        <v>25167.624437753722</v>
      </c>
      <c r="F166" s="15">
        <f t="shared" si="2"/>
        <v>15093.729735352841</v>
      </c>
      <c r="G166" s="15">
        <f t="shared" si="3"/>
        <v>3537982.6614769371</v>
      </c>
      <c r="H166" s="29"/>
      <c r="I166" s="5" t="str">
        <f t="shared" si="203"/>
        <v/>
      </c>
      <c r="J166" s="6" t="str">
        <f t="shared" si="204"/>
        <v/>
      </c>
      <c r="K166" s="7" t="str">
        <f t="shared" si="277"/>
        <v/>
      </c>
      <c r="L166" s="8" t="str">
        <f t="shared" si="252"/>
        <v/>
      </c>
      <c r="M166" s="6" t="str">
        <f t="shared" si="191"/>
        <v/>
      </c>
      <c r="N166" s="6" t="str">
        <f t="shared" si="192"/>
        <v/>
      </c>
      <c r="O166" s="29"/>
      <c r="P166" s="5" t="str">
        <f t="shared" si="60"/>
        <v/>
      </c>
      <c r="Q166" s="6" t="str">
        <f t="shared" si="61"/>
        <v/>
      </c>
      <c r="R166" s="7" t="str">
        <f t="shared" ref="R166:R197" si="289">IF(Q166="","",-PMT(Q$2/1200,U$2,S$2))</f>
        <v/>
      </c>
      <c r="S166" s="8" t="str">
        <f t="shared" si="253"/>
        <v/>
      </c>
      <c r="T166" s="6" t="str">
        <f t="shared" si="10"/>
        <v/>
      </c>
      <c r="U166" s="6" t="str">
        <f t="shared" si="11"/>
        <v/>
      </c>
      <c r="V166" s="27"/>
      <c r="W166" s="1"/>
      <c r="X166" s="4"/>
      <c r="Y166" s="4"/>
      <c r="Z166" s="7"/>
      <c r="AA166" s="4"/>
      <c r="AB166" s="4"/>
      <c r="AC166" s="27"/>
      <c r="AD166" s="1" t="str">
        <f t="shared" si="64"/>
        <v/>
      </c>
      <c r="AE166" s="4" t="str">
        <f t="shared" si="65"/>
        <v/>
      </c>
      <c r="AF166" s="4" t="str">
        <f t="shared" si="221"/>
        <v/>
      </c>
      <c r="AG166" s="7" t="str">
        <f t="shared" si="17"/>
        <v/>
      </c>
      <c r="AH166" s="4" t="str">
        <f t="shared" si="18"/>
        <v/>
      </c>
      <c r="AI166" s="4" t="str">
        <f t="shared" si="19"/>
        <v/>
      </c>
      <c r="AJ166" s="33"/>
      <c r="AK166" s="5" t="str">
        <f t="shared" si="66"/>
        <v/>
      </c>
      <c r="AL166" s="6" t="str">
        <f t="shared" si="67"/>
        <v/>
      </c>
      <c r="AM166" s="7" t="str">
        <f t="shared" ref="AM166:AM197" si="290">IF(AL166="","",-PMT(AL$2/1200,AP$2,AN$2))</f>
        <v/>
      </c>
      <c r="AN166" s="8" t="str">
        <f t="shared" si="254"/>
        <v/>
      </c>
      <c r="AO166" s="6" t="str">
        <f t="shared" si="22"/>
        <v/>
      </c>
      <c r="AP166" s="6" t="str">
        <f t="shared" si="23"/>
        <v/>
      </c>
      <c r="AQ166" s="33"/>
      <c r="AR166" s="5" t="str">
        <f t="shared" si="68"/>
        <v/>
      </c>
      <c r="AS166" s="6" t="str">
        <f t="shared" si="69"/>
        <v/>
      </c>
      <c r="AT166" s="7" t="str">
        <f t="shared" si="280"/>
        <v/>
      </c>
      <c r="AU166" s="8" t="str">
        <f t="shared" si="255"/>
        <v/>
      </c>
      <c r="AV166" s="6" t="str">
        <f t="shared" si="26"/>
        <v/>
      </c>
      <c r="AW166" s="6" t="str">
        <f t="shared" si="27"/>
        <v/>
      </c>
      <c r="AX166" s="33"/>
      <c r="AY166" s="14">
        <f t="shared" si="70"/>
        <v>162</v>
      </c>
      <c r="AZ166" s="15">
        <f t="shared" si="71"/>
        <v>2605835.2005714378</v>
      </c>
      <c r="BA166" s="15">
        <f t="shared" si="281"/>
        <v>40261.354173106563</v>
      </c>
      <c r="BB166" s="16">
        <f t="shared" si="29"/>
        <v>18457.999337381018</v>
      </c>
      <c r="BC166" s="15">
        <f t="shared" si="30"/>
        <v>21803.354835725546</v>
      </c>
      <c r="BD166" s="15">
        <f t="shared" si="31"/>
        <v>2584031.8457357124</v>
      </c>
      <c r="BE166" s="27"/>
      <c r="BF166" s="14">
        <f t="shared" si="72"/>
        <v>162</v>
      </c>
      <c r="BG166" s="15">
        <f t="shared" si="73"/>
        <v>1658594.0099305937</v>
      </c>
      <c r="BH166" s="15">
        <f t="shared" si="282"/>
        <v>40261.354173106563</v>
      </c>
      <c r="BI166" s="16">
        <f t="shared" si="33"/>
        <v>11748.374237008371</v>
      </c>
      <c r="BJ166" s="15">
        <f t="shared" si="34"/>
        <v>28512.979936098192</v>
      </c>
      <c r="BK166" s="15">
        <f t="shared" si="35"/>
        <v>1630081.0299944954</v>
      </c>
      <c r="BL166" s="27"/>
      <c r="BM166" s="14">
        <f t="shared" si="74"/>
        <v>162</v>
      </c>
      <c r="BN166" s="15">
        <f t="shared" si="75"/>
        <v>1617616.5928689069</v>
      </c>
      <c r="BO166" s="15">
        <f>IF(BN166="","",-PMT(BN$2/1200,BR$2,BP$2))+$BO$5</f>
        <v>80522.708346213127</v>
      </c>
      <c r="BP166" s="16">
        <f t="shared" si="37"/>
        <v>11458.117532821423</v>
      </c>
      <c r="BQ166" s="15">
        <f t="shared" si="38"/>
        <v>69064.590813391696</v>
      </c>
      <c r="BR166" s="15">
        <f t="shared" si="39"/>
        <v>1548552.0020555153</v>
      </c>
      <c r="BS166" s="27"/>
      <c r="BT166" s="14">
        <f t="shared" si="76"/>
        <v>162</v>
      </c>
      <c r="BU166" s="15">
        <f t="shared" si="77"/>
        <v>670375.40222805762</v>
      </c>
      <c r="BV166" s="15">
        <f>IF(BU166="","",-PMT(BU$2/1200,BY$2,BW$2))+$BV$5</f>
        <v>80522.708346213127</v>
      </c>
      <c r="BW166" s="16">
        <f t="shared" si="41"/>
        <v>4748.4924324487411</v>
      </c>
      <c r="BX166" s="15">
        <f t="shared" si="42"/>
        <v>75774.21591376439</v>
      </c>
      <c r="BY166" s="15">
        <f t="shared" si="43"/>
        <v>594601.18631429318</v>
      </c>
      <c r="BZ166" s="27"/>
      <c r="CA166" s="14">
        <f t="shared" si="78"/>
        <v>162</v>
      </c>
      <c r="CB166" s="15">
        <f t="shared" si="79"/>
        <v>1200345.8134773278</v>
      </c>
      <c r="CC166" s="15">
        <f t="shared" si="285"/>
        <v>40261.354173106563</v>
      </c>
      <c r="CD166" s="16">
        <f t="shared" si="45"/>
        <v>8502.449512131072</v>
      </c>
      <c r="CE166" s="15">
        <f t="shared" si="46"/>
        <v>31758.904660975491</v>
      </c>
      <c r="CF166" s="15">
        <f t="shared" si="47"/>
        <v>1168586.9088163523</v>
      </c>
      <c r="CG166" s="33"/>
      <c r="CH166" s="5" t="str">
        <f t="shared" si="80"/>
        <v/>
      </c>
      <c r="CI166" s="6" t="str">
        <f t="shared" si="81"/>
        <v/>
      </c>
      <c r="CJ166" s="7" t="str">
        <f t="shared" si="286"/>
        <v/>
      </c>
      <c r="CK166" s="8" t="str">
        <f t="shared" si="256"/>
        <v/>
      </c>
      <c r="CL166" s="6" t="str">
        <f t="shared" si="50"/>
        <v/>
      </c>
      <c r="CM166" s="6" t="str">
        <f t="shared" si="51"/>
        <v/>
      </c>
      <c r="CN166" s="27"/>
      <c r="CO166" s="5" t="str">
        <f t="shared" si="82"/>
        <v/>
      </c>
      <c r="CP166" s="6" t="str">
        <f t="shared" si="83"/>
        <v/>
      </c>
      <c r="CQ166" s="7" t="str">
        <f t="shared" si="287"/>
        <v/>
      </c>
      <c r="CR166" s="8" t="str">
        <f t="shared" si="257"/>
        <v/>
      </c>
      <c r="CS166" s="6" t="str">
        <f t="shared" si="54"/>
        <v/>
      </c>
      <c r="CT166" s="6" t="str">
        <f t="shared" si="55"/>
        <v/>
      </c>
      <c r="CU166" s="27"/>
      <c r="DB166" s="1"/>
      <c r="DI166" s="1"/>
    </row>
    <row r="167" spans="1:113" ht="15" x14ac:dyDescent="0.25">
      <c r="A167" s="27"/>
      <c r="B167" s="14">
        <f t="shared" si="56"/>
        <v>163</v>
      </c>
      <c r="C167" s="15">
        <f t="shared" si="57"/>
        <v>3537982.6614769371</v>
      </c>
      <c r="D167" s="15">
        <f t="shared" si="0"/>
        <v>40261.354173106563</v>
      </c>
      <c r="E167" s="16">
        <f t="shared" si="1"/>
        <v>25060.710518794971</v>
      </c>
      <c r="F167" s="15">
        <f t="shared" si="2"/>
        <v>15200.643654311592</v>
      </c>
      <c r="G167" s="15">
        <f t="shared" si="3"/>
        <v>3522782.0178226256</v>
      </c>
      <c r="H167" s="29"/>
      <c r="I167" s="5" t="str">
        <f t="shared" si="203"/>
        <v/>
      </c>
      <c r="J167" s="6" t="str">
        <f t="shared" si="204"/>
        <v/>
      </c>
      <c r="K167" s="7" t="str">
        <f t="shared" si="277"/>
        <v/>
      </c>
      <c r="L167" s="8" t="str">
        <f t="shared" si="252"/>
        <v/>
      </c>
      <c r="M167" s="6" t="str">
        <f t="shared" si="191"/>
        <v/>
      </c>
      <c r="N167" s="6" t="str">
        <f t="shared" si="192"/>
        <v/>
      </c>
      <c r="O167" s="29"/>
      <c r="P167" s="5" t="str">
        <f t="shared" si="60"/>
        <v/>
      </c>
      <c r="Q167" s="6" t="str">
        <f t="shared" si="61"/>
        <v/>
      </c>
      <c r="R167" s="7" t="str">
        <f t="shared" si="289"/>
        <v/>
      </c>
      <c r="S167" s="8" t="str">
        <f t="shared" si="253"/>
        <v/>
      </c>
      <c r="T167" s="6" t="str">
        <f t="shared" si="10"/>
        <v/>
      </c>
      <c r="U167" s="6" t="str">
        <f t="shared" si="11"/>
        <v/>
      </c>
      <c r="V167" s="27"/>
      <c r="W167" s="1"/>
      <c r="X167" s="4"/>
      <c r="Y167" s="4"/>
      <c r="Z167" s="7"/>
      <c r="AA167" s="4"/>
      <c r="AB167" s="4"/>
      <c r="AC167" s="27"/>
      <c r="AD167" s="1" t="str">
        <f t="shared" si="64"/>
        <v/>
      </c>
      <c r="AE167" s="4" t="str">
        <f t="shared" si="65"/>
        <v/>
      </c>
      <c r="AF167" s="4" t="str">
        <f t="shared" si="221"/>
        <v/>
      </c>
      <c r="AG167" s="7" t="str">
        <f t="shared" si="17"/>
        <v/>
      </c>
      <c r="AH167" s="4" t="str">
        <f t="shared" si="18"/>
        <v/>
      </c>
      <c r="AI167" s="4" t="str">
        <f t="shared" si="19"/>
        <v/>
      </c>
      <c r="AJ167" s="33"/>
      <c r="AK167" s="5" t="str">
        <f t="shared" si="66"/>
        <v/>
      </c>
      <c r="AL167" s="6" t="str">
        <f t="shared" si="67"/>
        <v/>
      </c>
      <c r="AM167" s="7" t="str">
        <f t="shared" si="290"/>
        <v/>
      </c>
      <c r="AN167" s="8" t="str">
        <f t="shared" si="254"/>
        <v/>
      </c>
      <c r="AO167" s="6" t="str">
        <f t="shared" si="22"/>
        <v/>
      </c>
      <c r="AP167" s="6" t="str">
        <f t="shared" si="23"/>
        <v/>
      </c>
      <c r="AQ167" s="33"/>
      <c r="AR167" s="5" t="str">
        <f t="shared" si="68"/>
        <v/>
      </c>
      <c r="AS167" s="6" t="str">
        <f t="shared" si="69"/>
        <v/>
      </c>
      <c r="AT167" s="7" t="str">
        <f t="shared" si="280"/>
        <v/>
      </c>
      <c r="AU167" s="8" t="str">
        <f t="shared" si="255"/>
        <v/>
      </c>
      <c r="AV167" s="6" t="str">
        <f t="shared" si="26"/>
        <v/>
      </c>
      <c r="AW167" s="6" t="str">
        <f t="shared" si="27"/>
        <v/>
      </c>
      <c r="AX167" s="33"/>
      <c r="AY167" s="14">
        <f t="shared" si="70"/>
        <v>163</v>
      </c>
      <c r="AZ167" s="15">
        <f t="shared" si="71"/>
        <v>2584031.8457357124</v>
      </c>
      <c r="BA167" s="15">
        <f t="shared" si="281"/>
        <v>40261.354173106563</v>
      </c>
      <c r="BB167" s="16">
        <f t="shared" si="29"/>
        <v>18303.558907294631</v>
      </c>
      <c r="BC167" s="15">
        <f t="shared" si="30"/>
        <v>21957.795265811932</v>
      </c>
      <c r="BD167" s="15">
        <f t="shared" si="31"/>
        <v>2562074.0504699005</v>
      </c>
      <c r="BE167" s="27"/>
      <c r="BF167" s="14">
        <f t="shared" si="72"/>
        <v>163</v>
      </c>
      <c r="BG167" s="15">
        <f t="shared" si="73"/>
        <v>1630081.0299944954</v>
      </c>
      <c r="BH167" s="15">
        <f t="shared" si="282"/>
        <v>40261.354173106563</v>
      </c>
      <c r="BI167" s="16">
        <f t="shared" si="33"/>
        <v>11546.407295794343</v>
      </c>
      <c r="BJ167" s="15">
        <f t="shared" si="34"/>
        <v>28714.946877312221</v>
      </c>
      <c r="BK167" s="15">
        <f t="shared" si="35"/>
        <v>1601366.0831171833</v>
      </c>
      <c r="BL167" s="27"/>
      <c r="BM167" s="14">
        <f t="shared" si="74"/>
        <v>163</v>
      </c>
      <c r="BN167" s="15">
        <f t="shared" si="75"/>
        <v>1548552.0020555153</v>
      </c>
      <c r="BO167" s="15">
        <f t="shared" ref="BO167:BO171" si="291">IF(BN167="","",-PMT(BN$2/1200,BR$2,BP$2))</f>
        <v>40261.354173106563</v>
      </c>
      <c r="BP167" s="16">
        <f t="shared" si="37"/>
        <v>10968.9100145599</v>
      </c>
      <c r="BQ167" s="15">
        <f t="shared" si="38"/>
        <v>29292.444158546663</v>
      </c>
      <c r="BR167" s="15">
        <f t="shared" si="39"/>
        <v>1519259.5578969687</v>
      </c>
      <c r="BS167" s="27"/>
      <c r="BT167" s="14">
        <f t="shared" si="76"/>
        <v>163</v>
      </c>
      <c r="BU167" s="15">
        <f t="shared" si="77"/>
        <v>594601.18631429318</v>
      </c>
      <c r="BV167" s="15">
        <f t="shared" ref="BV167:BV171" si="292">IF(BU167="","",-PMT(BU$2/1200,BY$2,BW$2))</f>
        <v>40261.354173106563</v>
      </c>
      <c r="BW167" s="16">
        <f t="shared" si="41"/>
        <v>4211.7584030595763</v>
      </c>
      <c r="BX167" s="15">
        <f t="shared" si="42"/>
        <v>36049.595770046988</v>
      </c>
      <c r="BY167" s="15">
        <f t="shared" si="43"/>
        <v>558551.59054424614</v>
      </c>
      <c r="BZ167" s="27"/>
      <c r="CA167" s="14">
        <f t="shared" si="78"/>
        <v>163</v>
      </c>
      <c r="CB167" s="15">
        <f t="shared" si="79"/>
        <v>1168586.9088163523</v>
      </c>
      <c r="CC167" s="15">
        <f t="shared" si="285"/>
        <v>40261.354173106563</v>
      </c>
      <c r="CD167" s="16">
        <f t="shared" si="45"/>
        <v>8277.4906041158283</v>
      </c>
      <c r="CE167" s="15">
        <f t="shared" si="46"/>
        <v>31983.863568990735</v>
      </c>
      <c r="CF167" s="15">
        <f t="shared" si="47"/>
        <v>1136603.0452473615</v>
      </c>
      <c r="CG167" s="33"/>
      <c r="CH167" s="5" t="str">
        <f t="shared" si="80"/>
        <v/>
      </c>
      <c r="CI167" s="6" t="str">
        <f t="shared" si="81"/>
        <v/>
      </c>
      <c r="CJ167" s="7" t="str">
        <f t="shared" si="286"/>
        <v/>
      </c>
      <c r="CK167" s="8" t="str">
        <f t="shared" si="256"/>
        <v/>
      </c>
      <c r="CL167" s="6" t="str">
        <f t="shared" si="50"/>
        <v/>
      </c>
      <c r="CM167" s="6" t="str">
        <f t="shared" si="51"/>
        <v/>
      </c>
      <c r="CN167" s="27"/>
      <c r="CO167" s="5" t="str">
        <f t="shared" si="82"/>
        <v/>
      </c>
      <c r="CP167" s="6" t="str">
        <f t="shared" si="83"/>
        <v/>
      </c>
      <c r="CQ167" s="7" t="str">
        <f t="shared" si="287"/>
        <v/>
      </c>
      <c r="CR167" s="8" t="str">
        <f t="shared" si="257"/>
        <v/>
      </c>
      <c r="CS167" s="6" t="str">
        <f t="shared" si="54"/>
        <v/>
      </c>
      <c r="CT167" s="6" t="str">
        <f t="shared" si="55"/>
        <v/>
      </c>
      <c r="CU167" s="27"/>
      <c r="DB167" s="1"/>
      <c r="DI167" s="1"/>
    </row>
    <row r="168" spans="1:113" ht="15" x14ac:dyDescent="0.25">
      <c r="A168" s="27"/>
      <c r="B168" s="14">
        <f t="shared" si="56"/>
        <v>164</v>
      </c>
      <c r="C168" s="15">
        <f t="shared" si="57"/>
        <v>3522782.0178226256</v>
      </c>
      <c r="D168" s="15">
        <f t="shared" si="0"/>
        <v>40261.354173106563</v>
      </c>
      <c r="E168" s="16">
        <f t="shared" si="1"/>
        <v>24953.039292910264</v>
      </c>
      <c r="F168" s="15">
        <f t="shared" si="2"/>
        <v>15308.3148801963</v>
      </c>
      <c r="G168" s="15">
        <f t="shared" si="3"/>
        <v>3507473.7029424291</v>
      </c>
      <c r="H168" s="29"/>
      <c r="I168" s="5" t="str">
        <f t="shared" si="203"/>
        <v/>
      </c>
      <c r="J168" s="6" t="str">
        <f t="shared" si="204"/>
        <v/>
      </c>
      <c r="K168" s="7" t="str">
        <f t="shared" si="277"/>
        <v/>
      </c>
      <c r="L168" s="8" t="str">
        <f t="shared" si="252"/>
        <v/>
      </c>
      <c r="M168" s="6" t="str">
        <f t="shared" si="191"/>
        <v/>
      </c>
      <c r="N168" s="6" t="str">
        <f t="shared" si="192"/>
        <v/>
      </c>
      <c r="O168" s="29"/>
      <c r="P168" s="5" t="str">
        <f t="shared" si="60"/>
        <v/>
      </c>
      <c r="Q168" s="6" t="str">
        <f t="shared" si="61"/>
        <v/>
      </c>
      <c r="R168" s="7" t="str">
        <f t="shared" si="289"/>
        <v/>
      </c>
      <c r="S168" s="8" t="str">
        <f t="shared" si="253"/>
        <v/>
      </c>
      <c r="T168" s="6" t="str">
        <f t="shared" si="10"/>
        <v/>
      </c>
      <c r="U168" s="6" t="str">
        <f t="shared" si="11"/>
        <v/>
      </c>
      <c r="V168" s="27"/>
      <c r="W168" s="1"/>
      <c r="X168" s="4"/>
      <c r="Y168" s="4"/>
      <c r="Z168" s="7"/>
      <c r="AA168" s="4"/>
      <c r="AB168" s="4"/>
      <c r="AC168" s="27"/>
      <c r="AD168" s="1" t="str">
        <f t="shared" si="64"/>
        <v/>
      </c>
      <c r="AE168" s="4" t="str">
        <f t="shared" si="65"/>
        <v/>
      </c>
      <c r="AF168" s="4" t="str">
        <f t="shared" si="221"/>
        <v/>
      </c>
      <c r="AG168" s="7" t="str">
        <f t="shared" si="17"/>
        <v/>
      </c>
      <c r="AH168" s="4" t="str">
        <f t="shared" si="18"/>
        <v/>
      </c>
      <c r="AI168" s="4" t="str">
        <f t="shared" si="19"/>
        <v/>
      </c>
      <c r="AJ168" s="33"/>
      <c r="AK168" s="5" t="str">
        <f t="shared" si="66"/>
        <v/>
      </c>
      <c r="AL168" s="6" t="str">
        <f t="shared" si="67"/>
        <v/>
      </c>
      <c r="AM168" s="7" t="str">
        <f t="shared" si="290"/>
        <v/>
      </c>
      <c r="AN168" s="8" t="str">
        <f t="shared" si="254"/>
        <v/>
      </c>
      <c r="AO168" s="6" t="str">
        <f t="shared" si="22"/>
        <v/>
      </c>
      <c r="AP168" s="6" t="str">
        <f t="shared" si="23"/>
        <v/>
      </c>
      <c r="AQ168" s="33"/>
      <c r="AR168" s="5" t="str">
        <f t="shared" si="68"/>
        <v/>
      </c>
      <c r="AS168" s="6" t="str">
        <f t="shared" si="69"/>
        <v/>
      </c>
      <c r="AT168" s="7" t="str">
        <f t="shared" si="280"/>
        <v/>
      </c>
      <c r="AU168" s="8" t="str">
        <f t="shared" si="255"/>
        <v/>
      </c>
      <c r="AV168" s="6" t="str">
        <f t="shared" si="26"/>
        <v/>
      </c>
      <c r="AW168" s="6" t="str">
        <f t="shared" si="27"/>
        <v/>
      </c>
      <c r="AX168" s="33"/>
      <c r="AY168" s="14">
        <f t="shared" si="70"/>
        <v>164</v>
      </c>
      <c r="AZ168" s="15">
        <f t="shared" si="71"/>
        <v>2562074.0504699005</v>
      </c>
      <c r="BA168" s="15">
        <f t="shared" si="281"/>
        <v>40261.354173106563</v>
      </c>
      <c r="BB168" s="16">
        <f t="shared" si="29"/>
        <v>18148.024524161792</v>
      </c>
      <c r="BC168" s="15">
        <f t="shared" si="30"/>
        <v>22113.329648944771</v>
      </c>
      <c r="BD168" s="15">
        <f t="shared" si="31"/>
        <v>2539960.7208209559</v>
      </c>
      <c r="BE168" s="27"/>
      <c r="BF168" s="14">
        <f t="shared" si="72"/>
        <v>164</v>
      </c>
      <c r="BG168" s="15">
        <f t="shared" si="73"/>
        <v>1601366.0831171833</v>
      </c>
      <c r="BH168" s="15">
        <f t="shared" si="282"/>
        <v>40261.354173106563</v>
      </c>
      <c r="BI168" s="16">
        <f t="shared" si="33"/>
        <v>11343.009755413381</v>
      </c>
      <c r="BJ168" s="15">
        <f t="shared" si="34"/>
        <v>28918.344417693181</v>
      </c>
      <c r="BK168" s="15">
        <f t="shared" si="35"/>
        <v>1572447.7386994902</v>
      </c>
      <c r="BL168" s="27"/>
      <c r="BM168" s="14">
        <f t="shared" si="74"/>
        <v>164</v>
      </c>
      <c r="BN168" s="15">
        <f t="shared" si="75"/>
        <v>1519259.5578969687</v>
      </c>
      <c r="BO168" s="15">
        <f t="shared" si="291"/>
        <v>40261.354173106563</v>
      </c>
      <c r="BP168" s="16">
        <f t="shared" si="37"/>
        <v>10761.421868436861</v>
      </c>
      <c r="BQ168" s="15">
        <f t="shared" si="38"/>
        <v>29499.932304669703</v>
      </c>
      <c r="BR168" s="15">
        <f t="shared" si="39"/>
        <v>1489759.625592299</v>
      </c>
      <c r="BS168" s="27"/>
      <c r="BT168" s="14">
        <f t="shared" si="76"/>
        <v>164</v>
      </c>
      <c r="BU168" s="15">
        <f t="shared" si="77"/>
        <v>558551.59054424614</v>
      </c>
      <c r="BV168" s="15">
        <f t="shared" si="292"/>
        <v>40261.354173106563</v>
      </c>
      <c r="BW168" s="16">
        <f t="shared" si="41"/>
        <v>3956.4070996884102</v>
      </c>
      <c r="BX168" s="15">
        <f t="shared" si="42"/>
        <v>36304.947073418152</v>
      </c>
      <c r="BY168" s="15">
        <f t="shared" si="43"/>
        <v>522246.64347082796</v>
      </c>
      <c r="BZ168" s="27"/>
      <c r="CA168" s="14">
        <f t="shared" si="78"/>
        <v>164</v>
      </c>
      <c r="CB168" s="15">
        <f t="shared" si="79"/>
        <v>1136603.0452473615</v>
      </c>
      <c r="CC168" s="15">
        <f t="shared" si="285"/>
        <v>40261.354173106563</v>
      </c>
      <c r="CD168" s="16">
        <f t="shared" si="45"/>
        <v>8050.9382371688107</v>
      </c>
      <c r="CE168" s="15">
        <f t="shared" si="46"/>
        <v>32210.415935937752</v>
      </c>
      <c r="CF168" s="15">
        <f t="shared" si="47"/>
        <v>1104392.6293114237</v>
      </c>
      <c r="CG168" s="33"/>
      <c r="CH168" s="5" t="str">
        <f t="shared" si="80"/>
        <v/>
      </c>
      <c r="CI168" s="6" t="str">
        <f t="shared" si="81"/>
        <v/>
      </c>
      <c r="CJ168" s="7" t="str">
        <f t="shared" si="286"/>
        <v/>
      </c>
      <c r="CK168" s="8" t="str">
        <f t="shared" si="256"/>
        <v/>
      </c>
      <c r="CL168" s="6" t="str">
        <f t="shared" si="50"/>
        <v/>
      </c>
      <c r="CM168" s="6" t="str">
        <f t="shared" si="51"/>
        <v/>
      </c>
      <c r="CN168" s="27"/>
      <c r="CO168" s="5" t="str">
        <f t="shared" si="82"/>
        <v/>
      </c>
      <c r="CP168" s="6" t="str">
        <f t="shared" si="83"/>
        <v/>
      </c>
      <c r="CQ168" s="7" t="str">
        <f t="shared" si="287"/>
        <v/>
      </c>
      <c r="CR168" s="8" t="str">
        <f t="shared" si="257"/>
        <v/>
      </c>
      <c r="CS168" s="6" t="str">
        <f t="shared" si="54"/>
        <v/>
      </c>
      <c r="CT168" s="6" t="str">
        <f t="shared" si="55"/>
        <v/>
      </c>
      <c r="CU168" s="27"/>
      <c r="DB168" s="1"/>
      <c r="DI168" s="1"/>
    </row>
    <row r="169" spans="1:113" ht="15" x14ac:dyDescent="0.25">
      <c r="A169" s="27"/>
      <c r="B169" s="14">
        <f t="shared" si="56"/>
        <v>165</v>
      </c>
      <c r="C169" s="15">
        <f t="shared" si="57"/>
        <v>3507473.7029424291</v>
      </c>
      <c r="D169" s="15">
        <f t="shared" si="0"/>
        <v>40261.354173106563</v>
      </c>
      <c r="E169" s="16">
        <f t="shared" si="1"/>
        <v>24844.605395842205</v>
      </c>
      <c r="F169" s="15">
        <f t="shared" si="2"/>
        <v>15416.748777264358</v>
      </c>
      <c r="G169" s="15">
        <f t="shared" si="3"/>
        <v>3492056.9541651648</v>
      </c>
      <c r="H169" s="29"/>
      <c r="I169" s="5" t="str">
        <f t="shared" si="203"/>
        <v/>
      </c>
      <c r="J169" s="6" t="str">
        <f t="shared" si="204"/>
        <v/>
      </c>
      <c r="K169" s="7" t="str">
        <f t="shared" si="277"/>
        <v/>
      </c>
      <c r="L169" s="8" t="str">
        <f t="shared" si="252"/>
        <v/>
      </c>
      <c r="M169" s="6" t="str">
        <f t="shared" si="191"/>
        <v/>
      </c>
      <c r="N169" s="6" t="str">
        <f t="shared" si="192"/>
        <v/>
      </c>
      <c r="O169" s="29"/>
      <c r="P169" s="5" t="str">
        <f t="shared" si="60"/>
        <v/>
      </c>
      <c r="Q169" s="6" t="str">
        <f t="shared" si="61"/>
        <v/>
      </c>
      <c r="R169" s="7" t="str">
        <f t="shared" si="289"/>
        <v/>
      </c>
      <c r="S169" s="8" t="str">
        <f t="shared" si="253"/>
        <v/>
      </c>
      <c r="T169" s="6" t="str">
        <f t="shared" si="10"/>
        <v/>
      </c>
      <c r="U169" s="6" t="str">
        <f t="shared" si="11"/>
        <v/>
      </c>
      <c r="V169" s="27"/>
      <c r="W169" s="1"/>
      <c r="X169" s="4"/>
      <c r="Y169" s="4"/>
      <c r="Z169" s="7"/>
      <c r="AA169" s="4"/>
      <c r="AB169" s="4"/>
      <c r="AC169" s="27"/>
      <c r="AD169" s="1" t="str">
        <f t="shared" si="64"/>
        <v/>
      </c>
      <c r="AE169" s="4" t="str">
        <f t="shared" si="65"/>
        <v/>
      </c>
      <c r="AF169" s="4" t="str">
        <f t="shared" si="221"/>
        <v/>
      </c>
      <c r="AG169" s="7" t="str">
        <f t="shared" si="17"/>
        <v/>
      </c>
      <c r="AH169" s="4" t="str">
        <f t="shared" si="18"/>
        <v/>
      </c>
      <c r="AI169" s="4" t="str">
        <f t="shared" si="19"/>
        <v/>
      </c>
      <c r="AJ169" s="33"/>
      <c r="AK169" s="5" t="str">
        <f t="shared" si="66"/>
        <v/>
      </c>
      <c r="AL169" s="6" t="str">
        <f t="shared" si="67"/>
        <v/>
      </c>
      <c r="AM169" s="7" t="str">
        <f t="shared" si="290"/>
        <v/>
      </c>
      <c r="AN169" s="8" t="str">
        <f t="shared" si="254"/>
        <v/>
      </c>
      <c r="AO169" s="6" t="str">
        <f t="shared" si="22"/>
        <v/>
      </c>
      <c r="AP169" s="6" t="str">
        <f t="shared" si="23"/>
        <v/>
      </c>
      <c r="AQ169" s="33"/>
      <c r="AR169" s="5" t="str">
        <f t="shared" si="68"/>
        <v/>
      </c>
      <c r="AS169" s="6" t="str">
        <f t="shared" si="69"/>
        <v/>
      </c>
      <c r="AT169" s="7" t="str">
        <f t="shared" si="280"/>
        <v/>
      </c>
      <c r="AU169" s="8" t="str">
        <f t="shared" si="255"/>
        <v/>
      </c>
      <c r="AV169" s="6" t="str">
        <f t="shared" si="26"/>
        <v/>
      </c>
      <c r="AW169" s="6" t="str">
        <f t="shared" si="27"/>
        <v/>
      </c>
      <c r="AX169" s="33"/>
      <c r="AY169" s="14">
        <f t="shared" si="70"/>
        <v>165</v>
      </c>
      <c r="AZ169" s="15">
        <f t="shared" si="71"/>
        <v>2539960.7208209559</v>
      </c>
      <c r="BA169" s="15">
        <f t="shared" si="281"/>
        <v>40261.354173106563</v>
      </c>
      <c r="BB169" s="16">
        <f t="shared" si="29"/>
        <v>17991.388439148439</v>
      </c>
      <c r="BC169" s="15">
        <f t="shared" si="30"/>
        <v>22269.965733958124</v>
      </c>
      <c r="BD169" s="15">
        <f t="shared" si="31"/>
        <v>2517690.755086998</v>
      </c>
      <c r="BE169" s="27"/>
      <c r="BF169" s="14">
        <f t="shared" si="72"/>
        <v>165</v>
      </c>
      <c r="BG169" s="15">
        <f t="shared" si="73"/>
        <v>1572447.7386994902</v>
      </c>
      <c r="BH169" s="15">
        <f t="shared" si="282"/>
        <v>40261.354173106563</v>
      </c>
      <c r="BI169" s="16">
        <f t="shared" si="33"/>
        <v>11138.171482454722</v>
      </c>
      <c r="BJ169" s="15">
        <f t="shared" si="34"/>
        <v>29123.18269065184</v>
      </c>
      <c r="BK169" s="15">
        <f t="shared" si="35"/>
        <v>1543324.5560088383</v>
      </c>
      <c r="BL169" s="27"/>
      <c r="BM169" s="14">
        <f t="shared" si="74"/>
        <v>165</v>
      </c>
      <c r="BN169" s="15">
        <f t="shared" si="75"/>
        <v>1489759.625592299</v>
      </c>
      <c r="BO169" s="15">
        <f t="shared" si="291"/>
        <v>40261.354173106563</v>
      </c>
      <c r="BP169" s="16">
        <f t="shared" si="37"/>
        <v>10552.464014612118</v>
      </c>
      <c r="BQ169" s="15">
        <f t="shared" si="38"/>
        <v>29708.890158494447</v>
      </c>
      <c r="BR169" s="15">
        <f t="shared" si="39"/>
        <v>1460050.7354338046</v>
      </c>
      <c r="BS169" s="27"/>
      <c r="BT169" s="14">
        <f t="shared" si="76"/>
        <v>165</v>
      </c>
      <c r="BU169" s="15">
        <f t="shared" si="77"/>
        <v>522246.64347082796</v>
      </c>
      <c r="BV169" s="15">
        <f t="shared" si="292"/>
        <v>40261.354173106563</v>
      </c>
      <c r="BW169" s="16">
        <f t="shared" si="41"/>
        <v>3699.2470579183646</v>
      </c>
      <c r="BX169" s="15">
        <f t="shared" si="42"/>
        <v>36562.107115188199</v>
      </c>
      <c r="BY169" s="15">
        <f t="shared" si="43"/>
        <v>485684.53635563975</v>
      </c>
      <c r="BZ169" s="27"/>
      <c r="CA169" s="14">
        <f t="shared" si="78"/>
        <v>165</v>
      </c>
      <c r="CB169" s="15">
        <f t="shared" si="79"/>
        <v>1104392.6293114237</v>
      </c>
      <c r="CC169" s="15">
        <f t="shared" si="285"/>
        <v>40261.354173106563</v>
      </c>
      <c r="CD169" s="16">
        <f t="shared" si="45"/>
        <v>7822.7811242892512</v>
      </c>
      <c r="CE169" s="15">
        <f t="shared" si="46"/>
        <v>32438.573048817314</v>
      </c>
      <c r="CF169" s="15">
        <f t="shared" si="47"/>
        <v>1071954.0562626065</v>
      </c>
      <c r="CG169" s="33"/>
      <c r="CH169" s="5" t="str">
        <f t="shared" si="80"/>
        <v/>
      </c>
      <c r="CI169" s="6" t="str">
        <f t="shared" si="81"/>
        <v/>
      </c>
      <c r="CJ169" s="7" t="str">
        <f t="shared" si="286"/>
        <v/>
      </c>
      <c r="CK169" s="8" t="str">
        <f t="shared" si="256"/>
        <v/>
      </c>
      <c r="CL169" s="6" t="str">
        <f t="shared" si="50"/>
        <v/>
      </c>
      <c r="CM169" s="6" t="str">
        <f t="shared" si="51"/>
        <v/>
      </c>
      <c r="CN169" s="27"/>
      <c r="CO169" s="5" t="str">
        <f t="shared" si="82"/>
        <v/>
      </c>
      <c r="CP169" s="6" t="str">
        <f t="shared" si="83"/>
        <v/>
      </c>
      <c r="CQ169" s="7" t="str">
        <f t="shared" si="287"/>
        <v/>
      </c>
      <c r="CR169" s="8" t="str">
        <f t="shared" si="257"/>
        <v/>
      </c>
      <c r="CS169" s="6" t="str">
        <f t="shared" si="54"/>
        <v/>
      </c>
      <c r="CT169" s="6" t="str">
        <f t="shared" si="55"/>
        <v/>
      </c>
      <c r="CU169" s="27"/>
      <c r="DB169" s="1"/>
      <c r="DI169" s="1"/>
    </row>
    <row r="170" spans="1:113" ht="15" x14ac:dyDescent="0.25">
      <c r="A170" s="27"/>
      <c r="B170" s="14">
        <f t="shared" si="56"/>
        <v>166</v>
      </c>
      <c r="C170" s="15">
        <f t="shared" si="57"/>
        <v>3492056.9541651648</v>
      </c>
      <c r="D170" s="15">
        <f t="shared" si="0"/>
        <v>40261.354173106563</v>
      </c>
      <c r="E170" s="16">
        <f t="shared" si="1"/>
        <v>24735.403425336586</v>
      </c>
      <c r="F170" s="15">
        <f t="shared" si="2"/>
        <v>15525.950747769977</v>
      </c>
      <c r="G170" s="15">
        <f t="shared" si="3"/>
        <v>3476531.0034173951</v>
      </c>
      <c r="H170" s="29"/>
      <c r="I170" s="5" t="str">
        <f t="shared" si="203"/>
        <v/>
      </c>
      <c r="J170" s="6" t="str">
        <f t="shared" si="204"/>
        <v/>
      </c>
      <c r="K170" s="7" t="str">
        <f t="shared" si="277"/>
        <v/>
      </c>
      <c r="L170" s="8" t="str">
        <f t="shared" si="252"/>
        <v/>
      </c>
      <c r="M170" s="6" t="str">
        <f t="shared" si="191"/>
        <v/>
      </c>
      <c r="N170" s="6" t="str">
        <f t="shared" si="192"/>
        <v/>
      </c>
      <c r="O170" s="29"/>
      <c r="P170" s="5" t="str">
        <f t="shared" si="60"/>
        <v/>
      </c>
      <c r="Q170" s="6" t="str">
        <f t="shared" si="61"/>
        <v/>
      </c>
      <c r="R170" s="7" t="str">
        <f t="shared" si="289"/>
        <v/>
      </c>
      <c r="S170" s="8" t="str">
        <f t="shared" si="253"/>
        <v/>
      </c>
      <c r="T170" s="6" t="str">
        <f t="shared" si="10"/>
        <v/>
      </c>
      <c r="U170" s="6" t="str">
        <f t="shared" si="11"/>
        <v/>
      </c>
      <c r="V170" s="27"/>
      <c r="W170" s="1"/>
      <c r="X170" s="4"/>
      <c r="Y170" s="22"/>
      <c r="Z170" s="7"/>
      <c r="AA170" s="4"/>
      <c r="AB170" s="4"/>
      <c r="AC170" s="27"/>
      <c r="AD170" s="1" t="str">
        <f t="shared" si="64"/>
        <v/>
      </c>
      <c r="AE170" s="4" t="str">
        <f t="shared" si="65"/>
        <v/>
      </c>
      <c r="AF170" s="4" t="str">
        <f t="shared" si="221"/>
        <v/>
      </c>
      <c r="AG170" s="7" t="str">
        <f t="shared" si="17"/>
        <v/>
      </c>
      <c r="AH170" s="4" t="str">
        <f t="shared" si="18"/>
        <v/>
      </c>
      <c r="AI170" s="4" t="str">
        <f t="shared" si="19"/>
        <v/>
      </c>
      <c r="AJ170" s="33"/>
      <c r="AK170" s="5" t="str">
        <f t="shared" si="66"/>
        <v/>
      </c>
      <c r="AL170" s="6" t="str">
        <f t="shared" si="67"/>
        <v/>
      </c>
      <c r="AM170" s="7" t="str">
        <f t="shared" si="290"/>
        <v/>
      </c>
      <c r="AN170" s="8" t="str">
        <f t="shared" si="254"/>
        <v/>
      </c>
      <c r="AO170" s="6" t="str">
        <f t="shared" si="22"/>
        <v/>
      </c>
      <c r="AP170" s="6" t="str">
        <f t="shared" si="23"/>
        <v/>
      </c>
      <c r="AQ170" s="33"/>
      <c r="AR170" s="5" t="str">
        <f t="shared" si="68"/>
        <v/>
      </c>
      <c r="AS170" s="6" t="str">
        <f t="shared" si="69"/>
        <v/>
      </c>
      <c r="AT170" s="7" t="str">
        <f t="shared" si="280"/>
        <v/>
      </c>
      <c r="AU170" s="8" t="str">
        <f t="shared" si="255"/>
        <v/>
      </c>
      <c r="AV170" s="6" t="str">
        <f t="shared" si="26"/>
        <v/>
      </c>
      <c r="AW170" s="6" t="str">
        <f t="shared" si="27"/>
        <v/>
      </c>
      <c r="AX170" s="33"/>
      <c r="AY170" s="14">
        <f t="shared" si="70"/>
        <v>166</v>
      </c>
      <c r="AZ170" s="15">
        <f t="shared" si="71"/>
        <v>2517690.755086998</v>
      </c>
      <c r="BA170" s="15">
        <f t="shared" si="281"/>
        <v>40261.354173106563</v>
      </c>
      <c r="BB170" s="16">
        <f t="shared" si="29"/>
        <v>17833.642848532902</v>
      </c>
      <c r="BC170" s="15">
        <f t="shared" si="30"/>
        <v>22427.711324573662</v>
      </c>
      <c r="BD170" s="15">
        <f t="shared" si="31"/>
        <v>2495263.0437624245</v>
      </c>
      <c r="BE170" s="27"/>
      <c r="BF170" s="14">
        <f t="shared" si="72"/>
        <v>166</v>
      </c>
      <c r="BG170" s="15">
        <f t="shared" si="73"/>
        <v>1543324.5560088383</v>
      </c>
      <c r="BH170" s="15">
        <f t="shared" si="282"/>
        <v>40261.354173106563</v>
      </c>
      <c r="BI170" s="16">
        <f t="shared" si="33"/>
        <v>10931.882271729271</v>
      </c>
      <c r="BJ170" s="15">
        <f t="shared" si="34"/>
        <v>29329.471901377292</v>
      </c>
      <c r="BK170" s="15">
        <f t="shared" si="35"/>
        <v>1513995.0841074612</v>
      </c>
      <c r="BL170" s="27"/>
      <c r="BM170" s="14">
        <f t="shared" si="74"/>
        <v>166</v>
      </c>
      <c r="BN170" s="15">
        <f t="shared" si="75"/>
        <v>1460050.7354338046</v>
      </c>
      <c r="BO170" s="15">
        <f t="shared" si="291"/>
        <v>40261.354173106563</v>
      </c>
      <c r="BP170" s="16">
        <f t="shared" si="37"/>
        <v>10342.026042656116</v>
      </c>
      <c r="BQ170" s="15">
        <f t="shared" si="38"/>
        <v>29919.328130450449</v>
      </c>
      <c r="BR170" s="15">
        <f t="shared" si="39"/>
        <v>1430131.4073033542</v>
      </c>
      <c r="BS170" s="27"/>
      <c r="BT170" s="14">
        <f t="shared" si="76"/>
        <v>166</v>
      </c>
      <c r="BU170" s="15">
        <f t="shared" si="77"/>
        <v>485684.53635563975</v>
      </c>
      <c r="BV170" s="15">
        <f t="shared" si="292"/>
        <v>40261.354173106563</v>
      </c>
      <c r="BW170" s="16">
        <f t="shared" si="41"/>
        <v>3440.2654658524484</v>
      </c>
      <c r="BX170" s="15">
        <f t="shared" si="42"/>
        <v>36821.088707254115</v>
      </c>
      <c r="BY170" s="15">
        <f t="shared" si="43"/>
        <v>448863.44764838566</v>
      </c>
      <c r="BZ170" s="27"/>
      <c r="CA170" s="14">
        <f t="shared" si="78"/>
        <v>166</v>
      </c>
      <c r="CB170" s="15">
        <f t="shared" si="79"/>
        <v>1071954.0562626065</v>
      </c>
      <c r="CC170" s="15">
        <f t="shared" si="285"/>
        <v>40261.354173106563</v>
      </c>
      <c r="CD170" s="16">
        <f t="shared" si="45"/>
        <v>7593.0078985267955</v>
      </c>
      <c r="CE170" s="15">
        <f t="shared" si="46"/>
        <v>32668.346274579766</v>
      </c>
      <c r="CF170" s="15">
        <f t="shared" si="47"/>
        <v>1039285.7099880268</v>
      </c>
      <c r="CG170" s="33"/>
      <c r="CH170" s="5" t="str">
        <f t="shared" si="80"/>
        <v/>
      </c>
      <c r="CI170" s="6" t="str">
        <f t="shared" si="81"/>
        <v/>
      </c>
      <c r="CJ170" s="7" t="str">
        <f t="shared" si="286"/>
        <v/>
      </c>
      <c r="CK170" s="8" t="str">
        <f t="shared" si="256"/>
        <v/>
      </c>
      <c r="CL170" s="6" t="str">
        <f t="shared" si="50"/>
        <v/>
      </c>
      <c r="CM170" s="6" t="str">
        <f t="shared" si="51"/>
        <v/>
      </c>
      <c r="CN170" s="27"/>
      <c r="CO170" s="5" t="str">
        <f t="shared" si="82"/>
        <v/>
      </c>
      <c r="CP170" s="6" t="str">
        <f t="shared" si="83"/>
        <v/>
      </c>
      <c r="CQ170" s="7" t="str">
        <f t="shared" si="287"/>
        <v/>
      </c>
      <c r="CR170" s="8" t="str">
        <f t="shared" si="257"/>
        <v/>
      </c>
      <c r="CS170" s="6" t="str">
        <f t="shared" si="54"/>
        <v/>
      </c>
      <c r="CT170" s="6" t="str">
        <f t="shared" si="55"/>
        <v/>
      </c>
      <c r="CU170" s="27"/>
      <c r="DB170" s="1"/>
      <c r="DI170" s="1"/>
    </row>
    <row r="171" spans="1:113" ht="15" x14ac:dyDescent="0.25">
      <c r="A171" s="27"/>
      <c r="B171" s="14">
        <f t="shared" si="56"/>
        <v>167</v>
      </c>
      <c r="C171" s="15">
        <f t="shared" si="57"/>
        <v>3476531.0034173951</v>
      </c>
      <c r="D171" s="15">
        <f t="shared" si="0"/>
        <v>40261.354173106563</v>
      </c>
      <c r="E171" s="16">
        <f t="shared" si="1"/>
        <v>24625.427940873215</v>
      </c>
      <c r="F171" s="15">
        <f t="shared" si="2"/>
        <v>15635.926232233349</v>
      </c>
      <c r="G171" s="15">
        <f t="shared" si="3"/>
        <v>3460895.0771851619</v>
      </c>
      <c r="H171" s="29"/>
      <c r="I171" s="5" t="str">
        <f t="shared" si="203"/>
        <v/>
      </c>
      <c r="J171" s="6" t="str">
        <f t="shared" si="204"/>
        <v/>
      </c>
      <c r="K171" s="7" t="str">
        <f t="shared" si="277"/>
        <v/>
      </c>
      <c r="L171" s="8" t="str">
        <f t="shared" si="252"/>
        <v/>
      </c>
      <c r="M171" s="6" t="str">
        <f t="shared" si="191"/>
        <v/>
      </c>
      <c r="N171" s="6" t="str">
        <f t="shared" si="192"/>
        <v/>
      </c>
      <c r="O171" s="29"/>
      <c r="P171" s="5" t="str">
        <f t="shared" si="60"/>
        <v/>
      </c>
      <c r="Q171" s="6" t="str">
        <f t="shared" si="61"/>
        <v/>
      </c>
      <c r="R171" s="7" t="str">
        <f t="shared" si="289"/>
        <v/>
      </c>
      <c r="S171" s="8" t="str">
        <f t="shared" si="253"/>
        <v/>
      </c>
      <c r="T171" s="6" t="str">
        <f t="shared" si="10"/>
        <v/>
      </c>
      <c r="U171" s="6" t="str">
        <f t="shared" si="11"/>
        <v/>
      </c>
      <c r="V171" s="27"/>
      <c r="W171" s="1"/>
      <c r="X171" s="4"/>
      <c r="Y171" s="4"/>
      <c r="Z171" s="7"/>
      <c r="AA171" s="4"/>
      <c r="AB171" s="4"/>
      <c r="AC171" s="27"/>
      <c r="AD171" s="1" t="str">
        <f t="shared" si="64"/>
        <v/>
      </c>
      <c r="AE171" s="4" t="str">
        <f t="shared" si="65"/>
        <v/>
      </c>
      <c r="AF171" s="4" t="str">
        <f t="shared" si="221"/>
        <v/>
      </c>
      <c r="AG171" s="7" t="str">
        <f t="shared" si="17"/>
        <v/>
      </c>
      <c r="AH171" s="4" t="str">
        <f t="shared" si="18"/>
        <v/>
      </c>
      <c r="AI171" s="4" t="str">
        <f t="shared" si="19"/>
        <v/>
      </c>
      <c r="AJ171" s="33"/>
      <c r="AK171" s="5" t="str">
        <f t="shared" si="66"/>
        <v/>
      </c>
      <c r="AL171" s="6" t="str">
        <f t="shared" si="67"/>
        <v/>
      </c>
      <c r="AM171" s="7" t="str">
        <f t="shared" si="290"/>
        <v/>
      </c>
      <c r="AN171" s="8" t="str">
        <f t="shared" si="254"/>
        <v/>
      </c>
      <c r="AO171" s="6" t="str">
        <f t="shared" si="22"/>
        <v/>
      </c>
      <c r="AP171" s="6" t="str">
        <f t="shared" si="23"/>
        <v/>
      </c>
      <c r="AQ171" s="33"/>
      <c r="AR171" s="5" t="str">
        <f t="shared" si="68"/>
        <v/>
      </c>
      <c r="AS171" s="6" t="str">
        <f t="shared" si="69"/>
        <v/>
      </c>
      <c r="AT171" s="7" t="str">
        <f t="shared" si="280"/>
        <v/>
      </c>
      <c r="AU171" s="8" t="str">
        <f t="shared" si="255"/>
        <v/>
      </c>
      <c r="AV171" s="6" t="str">
        <f t="shared" si="26"/>
        <v/>
      </c>
      <c r="AW171" s="6" t="str">
        <f t="shared" si="27"/>
        <v/>
      </c>
      <c r="AX171" s="33"/>
      <c r="AY171" s="14">
        <f t="shared" si="70"/>
        <v>167</v>
      </c>
      <c r="AZ171" s="15">
        <f t="shared" si="71"/>
        <v>2495263.0437624245</v>
      </c>
      <c r="BA171" s="15">
        <f t="shared" si="281"/>
        <v>40261.354173106563</v>
      </c>
      <c r="BB171" s="16">
        <f t="shared" si="29"/>
        <v>17674.779893317173</v>
      </c>
      <c r="BC171" s="15">
        <f t="shared" si="30"/>
        <v>22586.574279789391</v>
      </c>
      <c r="BD171" s="15">
        <f t="shared" si="31"/>
        <v>2472676.4694826351</v>
      </c>
      <c r="BE171" s="27"/>
      <c r="BF171" s="14">
        <f t="shared" si="72"/>
        <v>167</v>
      </c>
      <c r="BG171" s="15">
        <f t="shared" si="73"/>
        <v>1513995.0841074612</v>
      </c>
      <c r="BH171" s="15">
        <f t="shared" si="282"/>
        <v>40261.354173106563</v>
      </c>
      <c r="BI171" s="16">
        <f t="shared" si="33"/>
        <v>10724.131845761183</v>
      </c>
      <c r="BJ171" s="15">
        <f t="shared" si="34"/>
        <v>29537.222327345378</v>
      </c>
      <c r="BK171" s="15">
        <f t="shared" si="35"/>
        <v>1484457.8617801159</v>
      </c>
      <c r="BL171" s="27"/>
      <c r="BM171" s="14">
        <f t="shared" si="74"/>
        <v>167</v>
      </c>
      <c r="BN171" s="15">
        <f t="shared" si="75"/>
        <v>1430131.4073033542</v>
      </c>
      <c r="BO171" s="15">
        <f t="shared" si="291"/>
        <v>40261.354173106563</v>
      </c>
      <c r="BP171" s="16">
        <f t="shared" si="37"/>
        <v>10130.097468398761</v>
      </c>
      <c r="BQ171" s="15">
        <f t="shared" si="38"/>
        <v>30131.256704707805</v>
      </c>
      <c r="BR171" s="15">
        <f t="shared" si="39"/>
        <v>1400000.1505986464</v>
      </c>
      <c r="BS171" s="27"/>
      <c r="BT171" s="14">
        <f t="shared" si="76"/>
        <v>167</v>
      </c>
      <c r="BU171" s="15">
        <f t="shared" si="77"/>
        <v>448863.44764838566</v>
      </c>
      <c r="BV171" s="15">
        <f t="shared" si="292"/>
        <v>40261.354173106563</v>
      </c>
      <c r="BW171" s="16">
        <f t="shared" si="41"/>
        <v>3179.4494208427318</v>
      </c>
      <c r="BX171" s="15">
        <f t="shared" si="42"/>
        <v>37081.904752263828</v>
      </c>
      <c r="BY171" s="15">
        <f t="shared" si="43"/>
        <v>411781.54289612186</v>
      </c>
      <c r="BZ171" s="27"/>
      <c r="CA171" s="14">
        <f t="shared" si="78"/>
        <v>167</v>
      </c>
      <c r="CB171" s="15">
        <f t="shared" si="79"/>
        <v>1039285.7099880268</v>
      </c>
      <c r="CC171" s="15">
        <f t="shared" si="285"/>
        <v>40261.354173106563</v>
      </c>
      <c r="CD171" s="16">
        <f t="shared" si="45"/>
        <v>7361.6071124151895</v>
      </c>
      <c r="CE171" s="15">
        <f t="shared" si="46"/>
        <v>32899.74706069137</v>
      </c>
      <c r="CF171" s="15">
        <f t="shared" si="47"/>
        <v>1006385.9629273354</v>
      </c>
      <c r="CG171" s="33"/>
      <c r="CH171" s="5" t="str">
        <f t="shared" si="80"/>
        <v/>
      </c>
      <c r="CI171" s="6" t="str">
        <f t="shared" si="81"/>
        <v/>
      </c>
      <c r="CJ171" s="7" t="str">
        <f t="shared" si="286"/>
        <v/>
      </c>
      <c r="CK171" s="8" t="str">
        <f t="shared" si="256"/>
        <v/>
      </c>
      <c r="CL171" s="6" t="str">
        <f t="shared" si="50"/>
        <v/>
      </c>
      <c r="CM171" s="6" t="str">
        <f t="shared" si="51"/>
        <v/>
      </c>
      <c r="CN171" s="27"/>
      <c r="CO171" s="5" t="str">
        <f t="shared" si="82"/>
        <v/>
      </c>
      <c r="CP171" s="6" t="str">
        <f t="shared" si="83"/>
        <v/>
      </c>
      <c r="CQ171" s="7" t="str">
        <f t="shared" si="287"/>
        <v/>
      </c>
      <c r="CR171" s="8" t="str">
        <f t="shared" si="257"/>
        <v/>
      </c>
      <c r="CS171" s="6" t="str">
        <f t="shared" si="54"/>
        <v/>
      </c>
      <c r="CT171" s="6" t="str">
        <f t="shared" si="55"/>
        <v/>
      </c>
      <c r="CU171" s="27"/>
      <c r="DB171" s="1"/>
      <c r="DI171" s="1"/>
    </row>
    <row r="172" spans="1:113" ht="15" x14ac:dyDescent="0.25">
      <c r="A172" s="27"/>
      <c r="B172" s="17">
        <f t="shared" si="56"/>
        <v>168</v>
      </c>
      <c r="C172" s="18">
        <f t="shared" si="57"/>
        <v>3460895.0771851619</v>
      </c>
      <c r="D172" s="18">
        <f t="shared" si="0"/>
        <v>40261.354173106563</v>
      </c>
      <c r="E172" s="19">
        <f t="shared" si="1"/>
        <v>24514.673463394898</v>
      </c>
      <c r="F172" s="18">
        <f t="shared" si="2"/>
        <v>15746.680709711665</v>
      </c>
      <c r="G172" s="18">
        <f t="shared" si="3"/>
        <v>3445148.3964754501</v>
      </c>
      <c r="H172" s="29"/>
      <c r="I172" s="5" t="str">
        <f t="shared" si="203"/>
        <v/>
      </c>
      <c r="J172" s="6" t="str">
        <f t="shared" si="204"/>
        <v/>
      </c>
      <c r="K172" s="7" t="str">
        <f t="shared" si="277"/>
        <v/>
      </c>
      <c r="L172" s="8" t="str">
        <f t="shared" si="252"/>
        <v/>
      </c>
      <c r="M172" s="6" t="str">
        <f t="shared" si="191"/>
        <v/>
      </c>
      <c r="N172" s="6" t="str">
        <f t="shared" si="192"/>
        <v/>
      </c>
      <c r="O172" s="29"/>
      <c r="P172" s="5" t="str">
        <f t="shared" si="60"/>
        <v/>
      </c>
      <c r="Q172" s="6" t="str">
        <f t="shared" si="61"/>
        <v/>
      </c>
      <c r="R172" s="7" t="str">
        <f t="shared" si="289"/>
        <v/>
      </c>
      <c r="S172" s="8" t="str">
        <f t="shared" si="253"/>
        <v/>
      </c>
      <c r="T172" s="6" t="str">
        <f t="shared" si="10"/>
        <v/>
      </c>
      <c r="U172" s="6" t="str">
        <f t="shared" si="11"/>
        <v/>
      </c>
      <c r="V172" s="27"/>
      <c r="W172" s="1"/>
      <c r="X172" s="4"/>
      <c r="Y172" s="4"/>
      <c r="Z172" s="7"/>
      <c r="AA172" s="4"/>
      <c r="AB172" s="4"/>
      <c r="AC172" s="27"/>
      <c r="AD172" s="1" t="str">
        <f t="shared" si="64"/>
        <v/>
      </c>
      <c r="AE172" s="4" t="str">
        <f t="shared" si="65"/>
        <v/>
      </c>
      <c r="AF172" s="4" t="str">
        <f t="shared" si="221"/>
        <v/>
      </c>
      <c r="AG172" s="7" t="str">
        <f t="shared" si="17"/>
        <v/>
      </c>
      <c r="AH172" s="4" t="str">
        <f t="shared" si="18"/>
        <v/>
      </c>
      <c r="AI172" s="4" t="str">
        <f t="shared" si="19"/>
        <v/>
      </c>
      <c r="AJ172" s="33"/>
      <c r="AK172" s="5" t="str">
        <f t="shared" si="66"/>
        <v/>
      </c>
      <c r="AL172" s="6" t="str">
        <f t="shared" si="67"/>
        <v/>
      </c>
      <c r="AM172" s="7" t="str">
        <f t="shared" si="290"/>
        <v/>
      </c>
      <c r="AN172" s="8" t="str">
        <f t="shared" si="254"/>
        <v/>
      </c>
      <c r="AO172" s="6" t="str">
        <f t="shared" si="22"/>
        <v/>
      </c>
      <c r="AP172" s="6" t="str">
        <f t="shared" si="23"/>
        <v/>
      </c>
      <c r="AQ172" s="33"/>
      <c r="AR172" s="5" t="str">
        <f t="shared" si="68"/>
        <v/>
      </c>
      <c r="AS172" s="6" t="str">
        <f t="shared" si="69"/>
        <v/>
      </c>
      <c r="AT172" s="7" t="str">
        <f t="shared" si="280"/>
        <v/>
      </c>
      <c r="AU172" s="8" t="str">
        <f t="shared" si="255"/>
        <v/>
      </c>
      <c r="AV172" s="6" t="str">
        <f t="shared" si="26"/>
        <v/>
      </c>
      <c r="AW172" s="6" t="str">
        <f t="shared" si="27"/>
        <v/>
      </c>
      <c r="AX172" s="33"/>
      <c r="AY172" s="17">
        <f t="shared" si="70"/>
        <v>168</v>
      </c>
      <c r="AZ172" s="18">
        <f t="shared" si="71"/>
        <v>2472676.4694826351</v>
      </c>
      <c r="BA172" s="18">
        <f>IF(AZ172="","",-PMT(AZ$2/1200,BD$2,BB$2))+BA5</f>
        <v>80522.708346213127</v>
      </c>
      <c r="BB172" s="19">
        <f t="shared" si="29"/>
        <v>17514.791658835333</v>
      </c>
      <c r="BC172" s="18">
        <f t="shared" si="30"/>
        <v>63007.916687377794</v>
      </c>
      <c r="BD172" s="18">
        <f t="shared" si="31"/>
        <v>2409668.5527952574</v>
      </c>
      <c r="BE172" s="27"/>
      <c r="BF172" s="17">
        <f t="shared" si="72"/>
        <v>168</v>
      </c>
      <c r="BG172" s="18">
        <f t="shared" si="73"/>
        <v>1484457.8617801159</v>
      </c>
      <c r="BH172" s="18">
        <f>IF(BG172="","",-PMT(BG$2/1200,BK$2,BI$2))+$BH$5*2</f>
        <v>120784.06251931969</v>
      </c>
      <c r="BI172" s="19">
        <f t="shared" si="33"/>
        <v>10514.90985427582</v>
      </c>
      <c r="BJ172" s="18">
        <f t="shared" si="34"/>
        <v>110269.15266504388</v>
      </c>
      <c r="BK172" s="18">
        <f t="shared" si="35"/>
        <v>1374188.7091150719</v>
      </c>
      <c r="BL172" s="27"/>
      <c r="BM172" s="17">
        <f t="shared" si="74"/>
        <v>168</v>
      </c>
      <c r="BN172" s="18">
        <f t="shared" si="75"/>
        <v>1400000.1505986464</v>
      </c>
      <c r="BO172" s="18">
        <f>IF(BN172="","",-PMT(BN$2/1200,BR$2,BP$2))+$BO$5</f>
        <v>80522.708346213127</v>
      </c>
      <c r="BP172" s="19">
        <f t="shared" si="37"/>
        <v>9916.6677334070773</v>
      </c>
      <c r="BQ172" s="18">
        <f t="shared" si="38"/>
        <v>70606.040612806042</v>
      </c>
      <c r="BR172" s="18">
        <f t="shared" si="39"/>
        <v>1329394.1099858403</v>
      </c>
      <c r="BS172" s="27"/>
      <c r="BT172" s="17">
        <f t="shared" si="76"/>
        <v>168</v>
      </c>
      <c r="BU172" s="18">
        <f t="shared" si="77"/>
        <v>411781.54289612186</v>
      </c>
      <c r="BV172" s="18">
        <f>IF(BU172="","",-PMT(BU$2/1200,BY$2,BW$2))+($BV$5*2)</f>
        <v>120784.06251931969</v>
      </c>
      <c r="BW172" s="19">
        <f t="shared" si="41"/>
        <v>2916.7859288475297</v>
      </c>
      <c r="BX172" s="18">
        <f t="shared" si="42"/>
        <v>117867.27659047216</v>
      </c>
      <c r="BY172" s="18">
        <f t="shared" si="43"/>
        <v>293914.26630564971</v>
      </c>
      <c r="BZ172" s="27"/>
      <c r="CA172" s="17">
        <f t="shared" si="78"/>
        <v>168</v>
      </c>
      <c r="CB172" s="18">
        <f t="shared" si="79"/>
        <v>1006385.9629273354</v>
      </c>
      <c r="CC172" s="18">
        <f>IF(CB172="","",-PMT(CB$2/1200,CF$2,CD$2))+100000</f>
        <v>140261.35417310655</v>
      </c>
      <c r="CD172" s="19">
        <f t="shared" si="45"/>
        <v>7128.5672374019587</v>
      </c>
      <c r="CE172" s="18">
        <f t="shared" si="46"/>
        <v>133132.78693570459</v>
      </c>
      <c r="CF172" s="18">
        <f t="shared" si="47"/>
        <v>873253.17599163088</v>
      </c>
      <c r="CG172" s="33"/>
      <c r="CH172" s="5" t="str">
        <f t="shared" si="80"/>
        <v/>
      </c>
      <c r="CI172" s="6" t="str">
        <f t="shared" si="81"/>
        <v/>
      </c>
      <c r="CJ172" s="3" t="e">
        <f>IF(CI172="","",-PMT(CI$2/1200,CM$2,CK$2))+100000</f>
        <v>#VALUE!</v>
      </c>
      <c r="CK172" s="8" t="str">
        <f t="shared" si="256"/>
        <v/>
      </c>
      <c r="CL172" s="6" t="str">
        <f t="shared" si="50"/>
        <v/>
      </c>
      <c r="CM172" s="6" t="str">
        <f t="shared" si="51"/>
        <v/>
      </c>
      <c r="CN172" s="27"/>
      <c r="CO172" s="5" t="str">
        <f t="shared" si="82"/>
        <v/>
      </c>
      <c r="CP172" s="6" t="str">
        <f t="shared" si="83"/>
        <v/>
      </c>
      <c r="CQ172" s="3" t="e">
        <f>IF(CP172="","",-PMT(CP$2/1200,CT$2,CR$2))+100000</f>
        <v>#VALUE!</v>
      </c>
      <c r="CR172" s="8" t="str">
        <f t="shared" si="257"/>
        <v/>
      </c>
      <c r="CS172" s="6" t="str">
        <f t="shared" si="54"/>
        <v/>
      </c>
      <c r="CT172" s="6" t="str">
        <f t="shared" si="55"/>
        <v/>
      </c>
      <c r="CU172" s="27"/>
      <c r="DB172" s="1"/>
      <c r="DI172" s="1"/>
    </row>
    <row r="173" spans="1:113" ht="15" x14ac:dyDescent="0.25">
      <c r="A173" s="27"/>
      <c r="B173" s="14">
        <f t="shared" si="56"/>
        <v>169</v>
      </c>
      <c r="C173" s="15">
        <f t="shared" si="57"/>
        <v>3445148.3964754501</v>
      </c>
      <c r="D173" s="15">
        <f t="shared" si="0"/>
        <v>40261.354173106563</v>
      </c>
      <c r="E173" s="16">
        <f t="shared" si="1"/>
        <v>24403.13447503444</v>
      </c>
      <c r="F173" s="15">
        <f t="shared" si="2"/>
        <v>15858.219698072124</v>
      </c>
      <c r="G173" s="15">
        <f t="shared" si="3"/>
        <v>3429290.1767773782</v>
      </c>
      <c r="H173" s="29"/>
      <c r="I173" s="1" t="str">
        <f t="shared" si="203"/>
        <v/>
      </c>
      <c r="J173" s="4" t="str">
        <f t="shared" si="204"/>
        <v/>
      </c>
      <c r="K173" s="7" t="str">
        <f t="shared" si="277"/>
        <v/>
      </c>
      <c r="L173" s="7" t="str">
        <f t="shared" si="252"/>
        <v/>
      </c>
      <c r="M173" s="4" t="str">
        <f t="shared" si="191"/>
        <v/>
      </c>
      <c r="N173" s="4" t="str">
        <f t="shared" si="192"/>
        <v/>
      </c>
      <c r="O173" s="29"/>
      <c r="P173" s="1" t="str">
        <f t="shared" si="60"/>
        <v/>
      </c>
      <c r="Q173" s="4" t="str">
        <f t="shared" si="61"/>
        <v/>
      </c>
      <c r="R173" s="7" t="str">
        <f t="shared" si="289"/>
        <v/>
      </c>
      <c r="S173" s="7" t="str">
        <f t="shared" si="253"/>
        <v/>
      </c>
      <c r="T173" s="4" t="str">
        <f t="shared" si="10"/>
        <v/>
      </c>
      <c r="U173" s="4" t="str">
        <f t="shared" si="11"/>
        <v/>
      </c>
      <c r="V173" s="27"/>
      <c r="W173" s="1" t="str">
        <f t="shared" si="62"/>
        <v/>
      </c>
      <c r="X173" s="4" t="str">
        <f t="shared" si="63"/>
        <v/>
      </c>
      <c r="Y173" s="4" t="str">
        <f t="shared" ref="Y173:Y425" si="293">IF(X173="","",-PMT(X$2/1200,AB$2,Z$2))</f>
        <v/>
      </c>
      <c r="Z173" s="7" t="str">
        <f t="shared" si="13"/>
        <v/>
      </c>
      <c r="AA173" s="4" t="str">
        <f t="shared" si="14"/>
        <v/>
      </c>
      <c r="AB173" s="4" t="str">
        <f t="shared" si="15"/>
        <v/>
      </c>
      <c r="AC173" s="27"/>
      <c r="AD173" s="1" t="str">
        <f t="shared" si="64"/>
        <v/>
      </c>
      <c r="AE173" s="4" t="str">
        <f t="shared" si="65"/>
        <v/>
      </c>
      <c r="AF173" s="4" t="str">
        <f t="shared" si="221"/>
        <v/>
      </c>
      <c r="AG173" s="7" t="str">
        <f t="shared" si="17"/>
        <v/>
      </c>
      <c r="AH173" s="4" t="str">
        <f t="shared" si="18"/>
        <v/>
      </c>
      <c r="AI173" s="4" t="str">
        <f t="shared" si="19"/>
        <v/>
      </c>
      <c r="AJ173" s="33"/>
      <c r="AK173" s="1" t="str">
        <f t="shared" si="66"/>
        <v/>
      </c>
      <c r="AL173" s="4" t="str">
        <f t="shared" si="67"/>
        <v/>
      </c>
      <c r="AM173" s="7" t="str">
        <f t="shared" si="290"/>
        <v/>
      </c>
      <c r="AN173" s="7" t="str">
        <f t="shared" si="254"/>
        <v/>
      </c>
      <c r="AO173" s="4" t="str">
        <f t="shared" si="22"/>
        <v/>
      </c>
      <c r="AP173" s="4" t="str">
        <f t="shared" si="23"/>
        <v/>
      </c>
      <c r="AQ173" s="33"/>
      <c r="AR173" s="1" t="str">
        <f t="shared" si="68"/>
        <v/>
      </c>
      <c r="AS173" s="4" t="str">
        <f t="shared" si="69"/>
        <v/>
      </c>
      <c r="AT173" s="7" t="str">
        <f t="shared" si="280"/>
        <v/>
      </c>
      <c r="AU173" s="7" t="str">
        <f t="shared" si="255"/>
        <v/>
      </c>
      <c r="AV173" s="4" t="str">
        <f t="shared" si="26"/>
        <v/>
      </c>
      <c r="AW173" s="4" t="str">
        <f t="shared" si="27"/>
        <v/>
      </c>
      <c r="AX173" s="33"/>
      <c r="AY173" s="14">
        <f t="shared" si="70"/>
        <v>169</v>
      </c>
      <c r="AZ173" s="15">
        <f t="shared" si="71"/>
        <v>2409668.5527952574</v>
      </c>
      <c r="BA173" s="15">
        <f t="shared" ref="BA173:BA183" si="294">IF(AZ173="","",-PMT(AZ$2/1200,BD$2,BB$2))</f>
        <v>40261.354173106563</v>
      </c>
      <c r="BB173" s="16">
        <f t="shared" si="29"/>
        <v>17068.485582299742</v>
      </c>
      <c r="BC173" s="15">
        <f t="shared" si="30"/>
        <v>23192.868590806822</v>
      </c>
      <c r="BD173" s="15">
        <f t="shared" si="31"/>
        <v>2386475.6842044508</v>
      </c>
      <c r="BE173" s="27"/>
      <c r="BF173" s="14">
        <f t="shared" si="72"/>
        <v>169</v>
      </c>
      <c r="BG173" s="15">
        <f t="shared" si="73"/>
        <v>1374188.7091150719</v>
      </c>
      <c r="BH173" s="15">
        <f t="shared" ref="BH173:BH183" si="295">IF(BG173="","",-PMT(BG$2/1200,BK$2,BI$2))</f>
        <v>40261.354173106563</v>
      </c>
      <c r="BI173" s="16">
        <f t="shared" si="33"/>
        <v>9733.8366895650925</v>
      </c>
      <c r="BJ173" s="15">
        <f t="shared" si="34"/>
        <v>30527.517483541473</v>
      </c>
      <c r="BK173" s="15">
        <f t="shared" si="35"/>
        <v>1343661.1916315304</v>
      </c>
      <c r="BL173" s="27"/>
      <c r="BM173" s="14">
        <f t="shared" si="74"/>
        <v>169</v>
      </c>
      <c r="BN173" s="15">
        <f t="shared" si="75"/>
        <v>1329394.1099858403</v>
      </c>
      <c r="BO173" s="15">
        <f t="shared" ref="BO173:BO177" si="296">IF(BN173="","",-PMT(BN$2/1200,BR$2,BP$2))</f>
        <v>40261.354173106563</v>
      </c>
      <c r="BP173" s="16">
        <f t="shared" si="37"/>
        <v>9416.541612399702</v>
      </c>
      <c r="BQ173" s="15">
        <f t="shared" si="38"/>
        <v>30844.812560706861</v>
      </c>
      <c r="BR173" s="15">
        <f t="shared" si="39"/>
        <v>1298549.2974251334</v>
      </c>
      <c r="BS173" s="27"/>
      <c r="BT173" s="14">
        <f t="shared" si="76"/>
        <v>169</v>
      </c>
      <c r="BU173" s="15">
        <f t="shared" si="77"/>
        <v>293914.26630564971</v>
      </c>
      <c r="BV173" s="15">
        <f t="shared" ref="BV173:BV177" si="297">IF(BU173="","",-PMT(BU$2/1200,BY$2,BW$2))</f>
        <v>40261.354173106563</v>
      </c>
      <c r="BW173" s="16">
        <f t="shared" si="41"/>
        <v>2081.8927196650188</v>
      </c>
      <c r="BX173" s="15">
        <f t="shared" si="42"/>
        <v>38179.461453441545</v>
      </c>
      <c r="BY173" s="15">
        <f t="shared" si="43"/>
        <v>255734.80485220818</v>
      </c>
      <c r="BZ173" s="27"/>
      <c r="CA173" s="14">
        <f t="shared" si="78"/>
        <v>169</v>
      </c>
      <c r="CB173" s="15">
        <f t="shared" si="79"/>
        <v>873253.17599163088</v>
      </c>
      <c r="CC173" s="15">
        <f t="shared" ref="CC173:CC183" si="298">IF(CB173="","",-PMT(CB$2/1200,CF$2,CD$2))</f>
        <v>40261.354173106563</v>
      </c>
      <c r="CD173" s="16">
        <f t="shared" si="45"/>
        <v>6185.5433299407186</v>
      </c>
      <c r="CE173" s="15">
        <f t="shared" si="46"/>
        <v>34075.810843165847</v>
      </c>
      <c r="CF173" s="15">
        <f t="shared" si="47"/>
        <v>839177.36514846503</v>
      </c>
      <c r="CG173" s="33"/>
      <c r="CH173" s="1" t="str">
        <f t="shared" si="80"/>
        <v/>
      </c>
      <c r="CI173" s="4" t="str">
        <f t="shared" si="81"/>
        <v/>
      </c>
      <c r="CJ173" s="7" t="str">
        <f t="shared" ref="CJ173:CJ183" si="299">IF(CI173="","",-PMT(CI$2/1200,CM$2,CK$2))</f>
        <v/>
      </c>
      <c r="CK173" s="7" t="str">
        <f t="shared" si="256"/>
        <v/>
      </c>
      <c r="CL173" s="4" t="str">
        <f t="shared" si="50"/>
        <v/>
      </c>
      <c r="CM173" s="4" t="str">
        <f t="shared" si="51"/>
        <v/>
      </c>
      <c r="CN173" s="27"/>
      <c r="CO173" s="1" t="str">
        <f t="shared" si="82"/>
        <v/>
      </c>
      <c r="CP173" s="4" t="str">
        <f t="shared" si="83"/>
        <v/>
      </c>
      <c r="CQ173" s="7" t="str">
        <f t="shared" ref="CQ173:CQ183" si="300">IF(CP173="","",-PMT(CP$2/1200,CT$2,CR$2))</f>
        <v/>
      </c>
      <c r="CR173" s="7" t="str">
        <f t="shared" si="257"/>
        <v/>
      </c>
      <c r="CS173" s="4" t="str">
        <f t="shared" si="54"/>
        <v/>
      </c>
      <c r="CT173" s="4" t="str">
        <f t="shared" si="55"/>
        <v/>
      </c>
      <c r="CU173" s="27"/>
      <c r="DB173" s="1"/>
      <c r="DI173" s="1"/>
    </row>
    <row r="174" spans="1:113" ht="15" x14ac:dyDescent="0.25">
      <c r="A174" s="27"/>
      <c r="B174" s="14">
        <f t="shared" si="56"/>
        <v>170</v>
      </c>
      <c r="C174" s="15">
        <f t="shared" si="57"/>
        <v>3429290.1767773782</v>
      </c>
      <c r="D174" s="15">
        <f t="shared" si="0"/>
        <v>40261.354173106563</v>
      </c>
      <c r="E174" s="16">
        <f t="shared" si="1"/>
        <v>24290.805418839762</v>
      </c>
      <c r="F174" s="15">
        <f t="shared" si="2"/>
        <v>15970.548754266802</v>
      </c>
      <c r="G174" s="15">
        <f t="shared" si="3"/>
        <v>3413319.6280231113</v>
      </c>
      <c r="H174" s="29"/>
      <c r="I174" s="1" t="str">
        <f t="shared" si="203"/>
        <v/>
      </c>
      <c r="J174" s="4" t="str">
        <f t="shared" si="204"/>
        <v/>
      </c>
      <c r="K174" s="7" t="str">
        <f t="shared" si="277"/>
        <v/>
      </c>
      <c r="L174" s="7" t="str">
        <f t="shared" si="252"/>
        <v/>
      </c>
      <c r="M174" s="4" t="str">
        <f t="shared" si="191"/>
        <v/>
      </c>
      <c r="N174" s="4" t="str">
        <f t="shared" si="192"/>
        <v/>
      </c>
      <c r="O174" s="29"/>
      <c r="P174" s="1" t="str">
        <f t="shared" si="60"/>
        <v/>
      </c>
      <c r="Q174" s="4" t="str">
        <f t="shared" si="61"/>
        <v/>
      </c>
      <c r="R174" s="7" t="str">
        <f t="shared" si="289"/>
        <v/>
      </c>
      <c r="S174" s="7" t="str">
        <f t="shared" si="253"/>
        <v/>
      </c>
      <c r="T174" s="4" t="str">
        <f t="shared" si="10"/>
        <v/>
      </c>
      <c r="U174" s="4" t="str">
        <f t="shared" si="11"/>
        <v/>
      </c>
      <c r="V174" s="27"/>
      <c r="W174" s="1" t="str">
        <f t="shared" si="62"/>
        <v/>
      </c>
      <c r="X174" s="4" t="str">
        <f t="shared" si="63"/>
        <v/>
      </c>
      <c r="Y174" s="4" t="str">
        <f t="shared" si="293"/>
        <v/>
      </c>
      <c r="Z174" s="7" t="str">
        <f t="shared" si="13"/>
        <v/>
      </c>
      <c r="AA174" s="4" t="str">
        <f t="shared" si="14"/>
        <v/>
      </c>
      <c r="AB174" s="4" t="str">
        <f t="shared" si="15"/>
        <v/>
      </c>
      <c r="AC174" s="27"/>
      <c r="AD174" s="1" t="str">
        <f t="shared" si="64"/>
        <v/>
      </c>
      <c r="AE174" s="4" t="str">
        <f t="shared" si="65"/>
        <v/>
      </c>
      <c r="AF174" s="4" t="str">
        <f t="shared" si="221"/>
        <v/>
      </c>
      <c r="AG174" s="7" t="str">
        <f t="shared" si="17"/>
        <v/>
      </c>
      <c r="AH174" s="4" t="str">
        <f t="shared" si="18"/>
        <v/>
      </c>
      <c r="AI174" s="4" t="str">
        <f t="shared" si="19"/>
        <v/>
      </c>
      <c r="AJ174" s="33"/>
      <c r="AK174" s="1" t="str">
        <f t="shared" si="66"/>
        <v/>
      </c>
      <c r="AL174" s="4" t="str">
        <f t="shared" si="67"/>
        <v/>
      </c>
      <c r="AM174" s="7" t="str">
        <f t="shared" si="290"/>
        <v/>
      </c>
      <c r="AN174" s="7" t="str">
        <f t="shared" si="254"/>
        <v/>
      </c>
      <c r="AO174" s="4" t="str">
        <f t="shared" si="22"/>
        <v/>
      </c>
      <c r="AP174" s="4" t="str">
        <f t="shared" si="23"/>
        <v/>
      </c>
      <c r="AQ174" s="33"/>
      <c r="AR174" s="1" t="str">
        <f t="shared" si="68"/>
        <v/>
      </c>
      <c r="AS174" s="4" t="str">
        <f t="shared" si="69"/>
        <v/>
      </c>
      <c r="AT174" s="7" t="str">
        <f t="shared" si="280"/>
        <v/>
      </c>
      <c r="AU174" s="7" t="str">
        <f t="shared" si="255"/>
        <v/>
      </c>
      <c r="AV174" s="4" t="str">
        <f t="shared" si="26"/>
        <v/>
      </c>
      <c r="AW174" s="4" t="str">
        <f t="shared" si="27"/>
        <v/>
      </c>
      <c r="AX174" s="33"/>
      <c r="AY174" s="14">
        <f t="shared" si="70"/>
        <v>170</v>
      </c>
      <c r="AZ174" s="15">
        <f t="shared" si="71"/>
        <v>2386475.6842044508</v>
      </c>
      <c r="BA174" s="15">
        <f t="shared" si="294"/>
        <v>40261.354173106563</v>
      </c>
      <c r="BB174" s="16">
        <f t="shared" si="29"/>
        <v>16904.202763114859</v>
      </c>
      <c r="BC174" s="15">
        <f t="shared" si="30"/>
        <v>23357.151409991704</v>
      </c>
      <c r="BD174" s="15">
        <f t="shared" si="31"/>
        <v>2363118.5327944593</v>
      </c>
      <c r="BE174" s="27"/>
      <c r="BF174" s="14">
        <f t="shared" si="72"/>
        <v>170</v>
      </c>
      <c r="BG174" s="15">
        <f t="shared" si="73"/>
        <v>1343661.1916315304</v>
      </c>
      <c r="BH174" s="15">
        <f t="shared" si="295"/>
        <v>40261.354173106563</v>
      </c>
      <c r="BI174" s="16">
        <f t="shared" si="33"/>
        <v>9517.6001073900061</v>
      </c>
      <c r="BJ174" s="15">
        <f t="shared" si="34"/>
        <v>30743.754065716559</v>
      </c>
      <c r="BK174" s="15">
        <f t="shared" si="35"/>
        <v>1312917.4375658138</v>
      </c>
      <c r="BL174" s="27"/>
      <c r="BM174" s="14">
        <f t="shared" si="74"/>
        <v>170</v>
      </c>
      <c r="BN174" s="15">
        <f t="shared" si="75"/>
        <v>1298549.2974251334</v>
      </c>
      <c r="BO174" s="15">
        <f t="shared" si="296"/>
        <v>40261.354173106563</v>
      </c>
      <c r="BP174" s="16">
        <f t="shared" si="37"/>
        <v>9198.0575234280277</v>
      </c>
      <c r="BQ174" s="15">
        <f t="shared" si="38"/>
        <v>31063.296649678538</v>
      </c>
      <c r="BR174" s="15">
        <f t="shared" si="39"/>
        <v>1267486.0007754548</v>
      </c>
      <c r="BS174" s="27"/>
      <c r="BT174" s="14">
        <f t="shared" si="76"/>
        <v>170</v>
      </c>
      <c r="BU174" s="15">
        <f t="shared" si="77"/>
        <v>255734.80485220818</v>
      </c>
      <c r="BV174" s="15">
        <f t="shared" si="297"/>
        <v>40261.354173106563</v>
      </c>
      <c r="BW174" s="16">
        <f t="shared" si="41"/>
        <v>1811.4548677031412</v>
      </c>
      <c r="BX174" s="15">
        <f t="shared" si="42"/>
        <v>38449.899305403422</v>
      </c>
      <c r="BY174" s="15">
        <f t="shared" si="43"/>
        <v>217284.90554680477</v>
      </c>
      <c r="BZ174" s="27"/>
      <c r="CA174" s="14">
        <f t="shared" si="78"/>
        <v>170</v>
      </c>
      <c r="CB174" s="15">
        <f t="shared" si="79"/>
        <v>839177.36514846503</v>
      </c>
      <c r="CC174" s="15">
        <f t="shared" si="298"/>
        <v>40261.354173106563</v>
      </c>
      <c r="CD174" s="16">
        <f t="shared" si="45"/>
        <v>5944.1730031349607</v>
      </c>
      <c r="CE174" s="15">
        <f t="shared" si="46"/>
        <v>34317.181169971605</v>
      </c>
      <c r="CF174" s="15">
        <f t="shared" si="47"/>
        <v>804860.18397849344</v>
      </c>
      <c r="CG174" s="33"/>
      <c r="CH174" s="1" t="str">
        <f t="shared" si="80"/>
        <v/>
      </c>
      <c r="CI174" s="4" t="str">
        <f t="shared" si="81"/>
        <v/>
      </c>
      <c r="CJ174" s="7" t="str">
        <f t="shared" si="299"/>
        <v/>
      </c>
      <c r="CK174" s="7" t="str">
        <f t="shared" si="256"/>
        <v/>
      </c>
      <c r="CL174" s="4" t="str">
        <f t="shared" si="50"/>
        <v/>
      </c>
      <c r="CM174" s="4" t="str">
        <f t="shared" si="51"/>
        <v/>
      </c>
      <c r="CN174" s="27"/>
      <c r="CO174" s="1" t="str">
        <f t="shared" si="82"/>
        <v/>
      </c>
      <c r="CP174" s="4" t="str">
        <f t="shared" si="83"/>
        <v/>
      </c>
      <c r="CQ174" s="7" t="str">
        <f t="shared" si="300"/>
        <v/>
      </c>
      <c r="CR174" s="7" t="str">
        <f t="shared" si="257"/>
        <v/>
      </c>
      <c r="CS174" s="4" t="str">
        <f t="shared" si="54"/>
        <v/>
      </c>
      <c r="CT174" s="4" t="str">
        <f t="shared" si="55"/>
        <v/>
      </c>
      <c r="CU174" s="27"/>
      <c r="DB174" s="1"/>
      <c r="DI174" s="1"/>
    </row>
    <row r="175" spans="1:113" ht="15" x14ac:dyDescent="0.25">
      <c r="A175" s="27"/>
      <c r="B175" s="14">
        <f t="shared" si="56"/>
        <v>171</v>
      </c>
      <c r="C175" s="15">
        <f t="shared" si="57"/>
        <v>3413319.6280231113</v>
      </c>
      <c r="D175" s="15">
        <f t="shared" si="0"/>
        <v>40261.354173106563</v>
      </c>
      <c r="E175" s="16">
        <f t="shared" si="1"/>
        <v>24177.680698497039</v>
      </c>
      <c r="F175" s="15">
        <f t="shared" si="2"/>
        <v>16083.673474609524</v>
      </c>
      <c r="G175" s="15">
        <f t="shared" si="3"/>
        <v>3397235.9545485019</v>
      </c>
      <c r="H175" s="29"/>
      <c r="I175" s="1" t="str">
        <f t="shared" si="203"/>
        <v/>
      </c>
      <c r="J175" s="4" t="str">
        <f t="shared" si="204"/>
        <v/>
      </c>
      <c r="K175" s="7" t="str">
        <f t="shared" si="277"/>
        <v/>
      </c>
      <c r="L175" s="7" t="str">
        <f t="shared" si="252"/>
        <v/>
      </c>
      <c r="M175" s="4" t="str">
        <f t="shared" si="191"/>
        <v/>
      </c>
      <c r="N175" s="4" t="str">
        <f t="shared" si="192"/>
        <v/>
      </c>
      <c r="O175" s="29"/>
      <c r="P175" s="1" t="str">
        <f t="shared" si="60"/>
        <v/>
      </c>
      <c r="Q175" s="4" t="str">
        <f t="shared" si="61"/>
        <v/>
      </c>
      <c r="R175" s="7" t="str">
        <f t="shared" si="289"/>
        <v/>
      </c>
      <c r="S175" s="7" t="str">
        <f t="shared" si="253"/>
        <v/>
      </c>
      <c r="T175" s="4" t="str">
        <f t="shared" si="10"/>
        <v/>
      </c>
      <c r="U175" s="4" t="str">
        <f t="shared" si="11"/>
        <v/>
      </c>
      <c r="V175" s="27"/>
      <c r="W175" s="1" t="str">
        <f t="shared" si="62"/>
        <v/>
      </c>
      <c r="X175" s="4" t="str">
        <f t="shared" si="63"/>
        <v/>
      </c>
      <c r="Y175" s="4" t="str">
        <f t="shared" si="293"/>
        <v/>
      </c>
      <c r="Z175" s="7" t="str">
        <f t="shared" si="13"/>
        <v/>
      </c>
      <c r="AA175" s="4" t="str">
        <f t="shared" si="14"/>
        <v/>
      </c>
      <c r="AB175" s="4" t="str">
        <f t="shared" si="15"/>
        <v/>
      </c>
      <c r="AC175" s="27"/>
      <c r="AD175" s="1" t="str">
        <f t="shared" si="64"/>
        <v/>
      </c>
      <c r="AE175" s="4" t="str">
        <f t="shared" si="65"/>
        <v/>
      </c>
      <c r="AF175" s="4" t="str">
        <f t="shared" si="221"/>
        <v/>
      </c>
      <c r="AG175" s="7" t="str">
        <f t="shared" si="17"/>
        <v/>
      </c>
      <c r="AH175" s="4" t="str">
        <f t="shared" si="18"/>
        <v/>
      </c>
      <c r="AI175" s="4" t="str">
        <f t="shared" si="19"/>
        <v/>
      </c>
      <c r="AJ175" s="33"/>
      <c r="AK175" s="1" t="str">
        <f t="shared" si="66"/>
        <v/>
      </c>
      <c r="AL175" s="4" t="str">
        <f t="shared" si="67"/>
        <v/>
      </c>
      <c r="AM175" s="7" t="str">
        <f t="shared" si="290"/>
        <v/>
      </c>
      <c r="AN175" s="7" t="str">
        <f t="shared" si="254"/>
        <v/>
      </c>
      <c r="AO175" s="4" t="str">
        <f t="shared" si="22"/>
        <v/>
      </c>
      <c r="AP175" s="4" t="str">
        <f t="shared" si="23"/>
        <v/>
      </c>
      <c r="AQ175" s="33"/>
      <c r="AR175" s="1" t="str">
        <f t="shared" si="68"/>
        <v/>
      </c>
      <c r="AS175" s="4" t="str">
        <f t="shared" si="69"/>
        <v/>
      </c>
      <c r="AT175" s="7" t="str">
        <f t="shared" si="280"/>
        <v/>
      </c>
      <c r="AU175" s="7" t="str">
        <f t="shared" si="255"/>
        <v/>
      </c>
      <c r="AV175" s="4" t="str">
        <f t="shared" si="26"/>
        <v/>
      </c>
      <c r="AW175" s="4" t="str">
        <f t="shared" si="27"/>
        <v/>
      </c>
      <c r="AX175" s="33"/>
      <c r="AY175" s="14">
        <f t="shared" si="70"/>
        <v>171</v>
      </c>
      <c r="AZ175" s="15">
        <f t="shared" si="71"/>
        <v>2363118.5327944593</v>
      </c>
      <c r="BA175" s="15">
        <f t="shared" si="294"/>
        <v>40261.354173106563</v>
      </c>
      <c r="BB175" s="16">
        <f t="shared" si="29"/>
        <v>16738.756273960753</v>
      </c>
      <c r="BC175" s="15">
        <f t="shared" si="30"/>
        <v>23522.597899145811</v>
      </c>
      <c r="BD175" s="15">
        <f t="shared" si="31"/>
        <v>2339595.9348953133</v>
      </c>
      <c r="BE175" s="27"/>
      <c r="BF175" s="14">
        <f t="shared" si="72"/>
        <v>171</v>
      </c>
      <c r="BG175" s="15">
        <f t="shared" si="73"/>
        <v>1312917.4375658138</v>
      </c>
      <c r="BH175" s="15">
        <f t="shared" si="295"/>
        <v>40261.354173106563</v>
      </c>
      <c r="BI175" s="16">
        <f t="shared" si="33"/>
        <v>9299.8318494245141</v>
      </c>
      <c r="BJ175" s="15">
        <f t="shared" si="34"/>
        <v>30961.522323682049</v>
      </c>
      <c r="BK175" s="15">
        <f t="shared" si="35"/>
        <v>1281955.9152421318</v>
      </c>
      <c r="BL175" s="27"/>
      <c r="BM175" s="14">
        <f t="shared" si="74"/>
        <v>171</v>
      </c>
      <c r="BN175" s="15">
        <f t="shared" si="75"/>
        <v>1267486.0007754548</v>
      </c>
      <c r="BO175" s="15">
        <f t="shared" si="296"/>
        <v>40261.354173106563</v>
      </c>
      <c r="BP175" s="16">
        <f t="shared" si="37"/>
        <v>8978.0258388261391</v>
      </c>
      <c r="BQ175" s="15">
        <f t="shared" si="38"/>
        <v>31283.328334280424</v>
      </c>
      <c r="BR175" s="15">
        <f t="shared" si="39"/>
        <v>1236202.6724411743</v>
      </c>
      <c r="BS175" s="27"/>
      <c r="BT175" s="14">
        <f t="shared" si="76"/>
        <v>171</v>
      </c>
      <c r="BU175" s="15">
        <f t="shared" si="77"/>
        <v>217284.90554680477</v>
      </c>
      <c r="BV175" s="15">
        <f t="shared" si="297"/>
        <v>40261.354173106563</v>
      </c>
      <c r="BW175" s="16">
        <f t="shared" si="41"/>
        <v>1539.1014142898673</v>
      </c>
      <c r="BX175" s="15">
        <f t="shared" si="42"/>
        <v>38722.252758816699</v>
      </c>
      <c r="BY175" s="15">
        <f t="shared" si="43"/>
        <v>178562.65278798807</v>
      </c>
      <c r="BZ175" s="27"/>
      <c r="CA175" s="14">
        <f t="shared" si="78"/>
        <v>171</v>
      </c>
      <c r="CB175" s="15">
        <f t="shared" si="79"/>
        <v>804860.18397849344</v>
      </c>
      <c r="CC175" s="15">
        <f t="shared" si="298"/>
        <v>40261.354173106563</v>
      </c>
      <c r="CD175" s="16">
        <f t="shared" si="45"/>
        <v>5701.0929698476621</v>
      </c>
      <c r="CE175" s="15">
        <f t="shared" si="46"/>
        <v>34560.261203258902</v>
      </c>
      <c r="CF175" s="15">
        <f t="shared" si="47"/>
        <v>770299.92277523456</v>
      </c>
      <c r="CG175" s="33"/>
      <c r="CH175" s="1" t="str">
        <f t="shared" si="80"/>
        <v/>
      </c>
      <c r="CI175" s="4" t="str">
        <f t="shared" si="81"/>
        <v/>
      </c>
      <c r="CJ175" s="7" t="str">
        <f t="shared" si="299"/>
        <v/>
      </c>
      <c r="CK175" s="7" t="str">
        <f t="shared" si="256"/>
        <v/>
      </c>
      <c r="CL175" s="4" t="str">
        <f t="shared" si="50"/>
        <v/>
      </c>
      <c r="CM175" s="4" t="str">
        <f t="shared" si="51"/>
        <v/>
      </c>
      <c r="CN175" s="27"/>
      <c r="CO175" s="1" t="str">
        <f t="shared" si="82"/>
        <v/>
      </c>
      <c r="CP175" s="4" t="str">
        <f t="shared" si="83"/>
        <v/>
      </c>
      <c r="CQ175" s="7" t="str">
        <f t="shared" si="300"/>
        <v/>
      </c>
      <c r="CR175" s="7" t="str">
        <f t="shared" si="257"/>
        <v/>
      </c>
      <c r="CS175" s="4" t="str">
        <f t="shared" si="54"/>
        <v/>
      </c>
      <c r="CT175" s="4" t="str">
        <f t="shared" si="55"/>
        <v/>
      </c>
      <c r="CU175" s="27"/>
      <c r="DB175" s="1"/>
      <c r="DI175" s="1"/>
    </row>
    <row r="176" spans="1:113" ht="15" x14ac:dyDescent="0.25">
      <c r="A176" s="27"/>
      <c r="B176" s="14">
        <f t="shared" si="56"/>
        <v>172</v>
      </c>
      <c r="C176" s="15">
        <f t="shared" si="57"/>
        <v>3397235.9545485019</v>
      </c>
      <c r="D176" s="15">
        <f t="shared" si="0"/>
        <v>40261.354173106563</v>
      </c>
      <c r="E176" s="16">
        <f t="shared" si="1"/>
        <v>24063.754678051886</v>
      </c>
      <c r="F176" s="15">
        <f t="shared" si="2"/>
        <v>16197.599495054677</v>
      </c>
      <c r="G176" s="15">
        <f t="shared" si="3"/>
        <v>3381038.3550534472</v>
      </c>
      <c r="H176" s="29"/>
      <c r="I176" s="1" t="str">
        <f t="shared" si="203"/>
        <v/>
      </c>
      <c r="J176" s="4" t="str">
        <f t="shared" si="204"/>
        <v/>
      </c>
      <c r="K176" s="7" t="str">
        <f t="shared" si="277"/>
        <v/>
      </c>
      <c r="L176" s="7" t="str">
        <f t="shared" si="252"/>
        <v/>
      </c>
      <c r="M176" s="4" t="str">
        <f t="shared" si="191"/>
        <v/>
      </c>
      <c r="N176" s="4" t="str">
        <f t="shared" si="192"/>
        <v/>
      </c>
      <c r="O176" s="29"/>
      <c r="P176" s="1" t="str">
        <f t="shared" si="60"/>
        <v/>
      </c>
      <c r="Q176" s="4" t="str">
        <f t="shared" si="61"/>
        <v/>
      </c>
      <c r="R176" s="7" t="str">
        <f t="shared" si="289"/>
        <v/>
      </c>
      <c r="S176" s="7" t="str">
        <f t="shared" si="253"/>
        <v/>
      </c>
      <c r="T176" s="4" t="str">
        <f t="shared" si="10"/>
        <v/>
      </c>
      <c r="U176" s="4" t="str">
        <f t="shared" si="11"/>
        <v/>
      </c>
      <c r="V176" s="27"/>
      <c r="W176" s="1" t="str">
        <f t="shared" si="62"/>
        <v/>
      </c>
      <c r="X176" s="4" t="str">
        <f t="shared" si="63"/>
        <v/>
      </c>
      <c r="Y176" s="4" t="str">
        <f t="shared" si="293"/>
        <v/>
      </c>
      <c r="Z176" s="7" t="str">
        <f t="shared" si="13"/>
        <v/>
      </c>
      <c r="AA176" s="4" t="str">
        <f t="shared" si="14"/>
        <v/>
      </c>
      <c r="AB176" s="4" t="str">
        <f t="shared" si="15"/>
        <v/>
      </c>
      <c r="AC176" s="27"/>
      <c r="AD176" s="1" t="str">
        <f t="shared" si="64"/>
        <v/>
      </c>
      <c r="AE176" s="4" t="str">
        <f t="shared" si="65"/>
        <v/>
      </c>
      <c r="AF176" s="4" t="str">
        <f t="shared" si="221"/>
        <v/>
      </c>
      <c r="AG176" s="7" t="str">
        <f t="shared" si="17"/>
        <v/>
      </c>
      <c r="AH176" s="4" t="str">
        <f t="shared" si="18"/>
        <v/>
      </c>
      <c r="AI176" s="4" t="str">
        <f t="shared" si="19"/>
        <v/>
      </c>
      <c r="AJ176" s="33"/>
      <c r="AK176" s="1" t="str">
        <f t="shared" si="66"/>
        <v/>
      </c>
      <c r="AL176" s="4" t="str">
        <f t="shared" si="67"/>
        <v/>
      </c>
      <c r="AM176" s="7" t="str">
        <f t="shared" si="290"/>
        <v/>
      </c>
      <c r="AN176" s="7" t="str">
        <f t="shared" si="254"/>
        <v/>
      </c>
      <c r="AO176" s="4" t="str">
        <f t="shared" si="22"/>
        <v/>
      </c>
      <c r="AP176" s="4" t="str">
        <f t="shared" si="23"/>
        <v/>
      </c>
      <c r="AQ176" s="33"/>
      <c r="AR176" s="1" t="str">
        <f t="shared" si="68"/>
        <v/>
      </c>
      <c r="AS176" s="4" t="str">
        <f t="shared" si="69"/>
        <v/>
      </c>
      <c r="AT176" s="7" t="str">
        <f t="shared" si="280"/>
        <v/>
      </c>
      <c r="AU176" s="7" t="str">
        <f t="shared" si="255"/>
        <v/>
      </c>
      <c r="AV176" s="4" t="str">
        <f t="shared" si="26"/>
        <v/>
      </c>
      <c r="AW176" s="4" t="str">
        <f t="shared" si="27"/>
        <v/>
      </c>
      <c r="AX176" s="33"/>
      <c r="AY176" s="14">
        <f t="shared" si="70"/>
        <v>172</v>
      </c>
      <c r="AZ176" s="15">
        <f t="shared" si="71"/>
        <v>2339595.9348953133</v>
      </c>
      <c r="BA176" s="15">
        <f t="shared" si="294"/>
        <v>40261.354173106563</v>
      </c>
      <c r="BB176" s="16">
        <f t="shared" si="29"/>
        <v>16572.137872175135</v>
      </c>
      <c r="BC176" s="15">
        <f t="shared" si="30"/>
        <v>23689.216300931428</v>
      </c>
      <c r="BD176" s="15">
        <f t="shared" si="31"/>
        <v>2315906.7185943821</v>
      </c>
      <c r="BE176" s="27"/>
      <c r="BF176" s="14">
        <f t="shared" si="72"/>
        <v>172</v>
      </c>
      <c r="BG176" s="15">
        <f t="shared" si="73"/>
        <v>1281955.9152421318</v>
      </c>
      <c r="BH176" s="15">
        <f t="shared" si="295"/>
        <v>40261.354173106563</v>
      </c>
      <c r="BI176" s="16">
        <f t="shared" si="33"/>
        <v>9080.5210662984337</v>
      </c>
      <c r="BJ176" s="15">
        <f t="shared" si="34"/>
        <v>31180.833106808132</v>
      </c>
      <c r="BK176" s="15">
        <f t="shared" si="35"/>
        <v>1250775.0821353237</v>
      </c>
      <c r="BL176" s="27"/>
      <c r="BM176" s="14">
        <f t="shared" si="74"/>
        <v>172</v>
      </c>
      <c r="BN176" s="15">
        <f t="shared" si="75"/>
        <v>1236202.6724411743</v>
      </c>
      <c r="BO176" s="15">
        <f t="shared" si="296"/>
        <v>40261.354173106563</v>
      </c>
      <c r="BP176" s="16">
        <f t="shared" si="37"/>
        <v>8756.4355964583174</v>
      </c>
      <c r="BQ176" s="15">
        <f t="shared" si="38"/>
        <v>31504.918576648248</v>
      </c>
      <c r="BR176" s="15">
        <f t="shared" si="39"/>
        <v>1204697.7538645261</v>
      </c>
      <c r="BS176" s="27"/>
      <c r="BT176" s="14">
        <f t="shared" si="76"/>
        <v>172</v>
      </c>
      <c r="BU176" s="15">
        <f t="shared" si="77"/>
        <v>178562.65278798807</v>
      </c>
      <c r="BV176" s="15">
        <f t="shared" si="297"/>
        <v>40261.354173106563</v>
      </c>
      <c r="BW176" s="16">
        <f t="shared" si="41"/>
        <v>1264.8187905815821</v>
      </c>
      <c r="BX176" s="15">
        <f t="shared" si="42"/>
        <v>38996.535382524984</v>
      </c>
      <c r="BY176" s="15">
        <f t="shared" si="43"/>
        <v>139566.1174054631</v>
      </c>
      <c r="BZ176" s="27"/>
      <c r="CA176" s="14">
        <f t="shared" si="78"/>
        <v>172</v>
      </c>
      <c r="CB176" s="15">
        <f t="shared" si="79"/>
        <v>770299.92277523456</v>
      </c>
      <c r="CC176" s="15">
        <f t="shared" si="298"/>
        <v>40261.354173106563</v>
      </c>
      <c r="CD176" s="16">
        <f t="shared" si="45"/>
        <v>5456.2911196579116</v>
      </c>
      <c r="CE176" s="15">
        <f t="shared" si="46"/>
        <v>34805.063053448655</v>
      </c>
      <c r="CF176" s="15">
        <f t="shared" si="47"/>
        <v>735494.85972178588</v>
      </c>
      <c r="CG176" s="33"/>
      <c r="CH176" s="1" t="str">
        <f t="shared" si="80"/>
        <v/>
      </c>
      <c r="CI176" s="4" t="str">
        <f t="shared" si="81"/>
        <v/>
      </c>
      <c r="CJ176" s="7" t="str">
        <f t="shared" si="299"/>
        <v/>
      </c>
      <c r="CK176" s="7" t="str">
        <f t="shared" si="256"/>
        <v/>
      </c>
      <c r="CL176" s="4" t="str">
        <f t="shared" si="50"/>
        <v/>
      </c>
      <c r="CM176" s="4" t="str">
        <f t="shared" si="51"/>
        <v/>
      </c>
      <c r="CN176" s="27"/>
      <c r="CO176" s="1" t="str">
        <f t="shared" si="82"/>
        <v/>
      </c>
      <c r="CP176" s="4" t="str">
        <f t="shared" si="83"/>
        <v/>
      </c>
      <c r="CQ176" s="7" t="str">
        <f t="shared" si="300"/>
        <v/>
      </c>
      <c r="CR176" s="7" t="str">
        <f t="shared" si="257"/>
        <v/>
      </c>
      <c r="CS176" s="4" t="str">
        <f t="shared" si="54"/>
        <v/>
      </c>
      <c r="CT176" s="4" t="str">
        <f t="shared" si="55"/>
        <v/>
      </c>
      <c r="CU176" s="27"/>
      <c r="DB176" s="1"/>
      <c r="DI176" s="1"/>
    </row>
    <row r="177" spans="1:113" ht="15" x14ac:dyDescent="0.25">
      <c r="A177" s="27"/>
      <c r="B177" s="14">
        <f t="shared" si="56"/>
        <v>173</v>
      </c>
      <c r="C177" s="15">
        <f t="shared" si="57"/>
        <v>3381038.3550534472</v>
      </c>
      <c r="D177" s="15">
        <f t="shared" si="0"/>
        <v>40261.354173106563</v>
      </c>
      <c r="E177" s="16">
        <f t="shared" si="1"/>
        <v>23949.021681628583</v>
      </c>
      <c r="F177" s="15">
        <f t="shared" si="2"/>
        <v>16312.332491477981</v>
      </c>
      <c r="G177" s="15">
        <f t="shared" si="3"/>
        <v>3364726.0225619692</v>
      </c>
      <c r="H177" s="29"/>
      <c r="I177" s="1" t="str">
        <f t="shared" si="203"/>
        <v/>
      </c>
      <c r="J177" s="4" t="str">
        <f t="shared" si="204"/>
        <v/>
      </c>
      <c r="K177" s="7" t="str">
        <f t="shared" si="277"/>
        <v/>
      </c>
      <c r="L177" s="7" t="str">
        <f t="shared" si="252"/>
        <v/>
      </c>
      <c r="M177" s="4" t="str">
        <f t="shared" si="191"/>
        <v/>
      </c>
      <c r="N177" s="4" t="str">
        <f t="shared" si="192"/>
        <v/>
      </c>
      <c r="O177" s="29"/>
      <c r="P177" s="1" t="str">
        <f t="shared" si="60"/>
        <v/>
      </c>
      <c r="Q177" s="4" t="str">
        <f t="shared" si="61"/>
        <v/>
      </c>
      <c r="R177" s="7" t="str">
        <f t="shared" si="289"/>
        <v/>
      </c>
      <c r="S177" s="7" t="str">
        <f t="shared" si="253"/>
        <v/>
      </c>
      <c r="T177" s="4" t="str">
        <f t="shared" si="10"/>
        <v/>
      </c>
      <c r="U177" s="4" t="str">
        <f t="shared" si="11"/>
        <v/>
      </c>
      <c r="V177" s="27"/>
      <c r="W177" s="1" t="str">
        <f t="shared" si="62"/>
        <v/>
      </c>
      <c r="X177" s="4" t="str">
        <f t="shared" si="63"/>
        <v/>
      </c>
      <c r="Y177" s="4" t="str">
        <f t="shared" si="293"/>
        <v/>
      </c>
      <c r="Z177" s="7" t="str">
        <f t="shared" si="13"/>
        <v/>
      </c>
      <c r="AA177" s="4" t="str">
        <f t="shared" si="14"/>
        <v/>
      </c>
      <c r="AB177" s="4" t="str">
        <f t="shared" si="15"/>
        <v/>
      </c>
      <c r="AC177" s="27"/>
      <c r="AD177" s="1" t="str">
        <f t="shared" si="64"/>
        <v/>
      </c>
      <c r="AE177" s="4" t="str">
        <f t="shared" si="65"/>
        <v/>
      </c>
      <c r="AF177" s="4" t="str">
        <f t="shared" si="221"/>
        <v/>
      </c>
      <c r="AG177" s="7" t="str">
        <f t="shared" si="17"/>
        <v/>
      </c>
      <c r="AH177" s="4" t="str">
        <f t="shared" si="18"/>
        <v/>
      </c>
      <c r="AI177" s="4" t="str">
        <f t="shared" si="19"/>
        <v/>
      </c>
      <c r="AJ177" s="33"/>
      <c r="AK177" s="1" t="str">
        <f t="shared" si="66"/>
        <v/>
      </c>
      <c r="AL177" s="4" t="str">
        <f t="shared" si="67"/>
        <v/>
      </c>
      <c r="AM177" s="7" t="str">
        <f t="shared" si="290"/>
        <v/>
      </c>
      <c r="AN177" s="7" t="str">
        <f t="shared" si="254"/>
        <v/>
      </c>
      <c r="AO177" s="4" t="str">
        <f t="shared" si="22"/>
        <v/>
      </c>
      <c r="AP177" s="4" t="str">
        <f t="shared" si="23"/>
        <v/>
      </c>
      <c r="AQ177" s="33"/>
      <c r="AR177" s="1" t="str">
        <f t="shared" si="68"/>
        <v/>
      </c>
      <c r="AS177" s="4" t="str">
        <f t="shared" si="69"/>
        <v/>
      </c>
      <c r="AT177" s="7" t="str">
        <f t="shared" si="280"/>
        <v/>
      </c>
      <c r="AU177" s="7" t="str">
        <f t="shared" si="255"/>
        <v/>
      </c>
      <c r="AV177" s="4" t="str">
        <f t="shared" si="26"/>
        <v/>
      </c>
      <c r="AW177" s="4" t="str">
        <f t="shared" si="27"/>
        <v/>
      </c>
      <c r="AX177" s="33"/>
      <c r="AY177" s="14">
        <f t="shared" si="70"/>
        <v>173</v>
      </c>
      <c r="AZ177" s="15">
        <f t="shared" si="71"/>
        <v>2315906.7185943821</v>
      </c>
      <c r="BA177" s="15">
        <f t="shared" si="294"/>
        <v>40261.354173106563</v>
      </c>
      <c r="BB177" s="16">
        <f t="shared" si="29"/>
        <v>16404.339256710206</v>
      </c>
      <c r="BC177" s="15">
        <f t="shared" si="30"/>
        <v>23857.014916396358</v>
      </c>
      <c r="BD177" s="15">
        <f t="shared" si="31"/>
        <v>2292049.7036779858</v>
      </c>
      <c r="BE177" s="27"/>
      <c r="BF177" s="14">
        <f t="shared" si="72"/>
        <v>173</v>
      </c>
      <c r="BG177" s="15">
        <f t="shared" si="73"/>
        <v>1250775.0821353237</v>
      </c>
      <c r="BH177" s="15">
        <f t="shared" si="295"/>
        <v>40261.354173106563</v>
      </c>
      <c r="BI177" s="16">
        <f t="shared" si="33"/>
        <v>8859.6568317918754</v>
      </c>
      <c r="BJ177" s="15">
        <f t="shared" si="34"/>
        <v>31401.697341314688</v>
      </c>
      <c r="BK177" s="15">
        <f t="shared" si="35"/>
        <v>1219373.3847940089</v>
      </c>
      <c r="BL177" s="27"/>
      <c r="BM177" s="14">
        <f t="shared" si="74"/>
        <v>173</v>
      </c>
      <c r="BN177" s="15">
        <f t="shared" si="75"/>
        <v>1204697.7538645261</v>
      </c>
      <c r="BO177" s="15">
        <f t="shared" si="296"/>
        <v>40261.354173106563</v>
      </c>
      <c r="BP177" s="16">
        <f t="shared" si="37"/>
        <v>8533.2757565403936</v>
      </c>
      <c r="BQ177" s="15">
        <f t="shared" si="38"/>
        <v>31728.078416566168</v>
      </c>
      <c r="BR177" s="15">
        <f t="shared" si="39"/>
        <v>1172969.6754479599</v>
      </c>
      <c r="BS177" s="27"/>
      <c r="BT177" s="14">
        <f t="shared" si="76"/>
        <v>173</v>
      </c>
      <c r="BU177" s="15">
        <f t="shared" si="77"/>
        <v>139566.1174054631</v>
      </c>
      <c r="BV177" s="15">
        <f t="shared" si="297"/>
        <v>40261.354173106563</v>
      </c>
      <c r="BW177" s="16">
        <f t="shared" si="41"/>
        <v>988.59333162203029</v>
      </c>
      <c r="BX177" s="15">
        <f t="shared" si="42"/>
        <v>39272.760841484531</v>
      </c>
      <c r="BY177" s="15">
        <f t="shared" si="43"/>
        <v>100293.35656397857</v>
      </c>
      <c r="BZ177" s="27"/>
      <c r="CA177" s="14">
        <f t="shared" si="78"/>
        <v>173</v>
      </c>
      <c r="CB177" s="15">
        <f t="shared" si="79"/>
        <v>735494.85972178588</v>
      </c>
      <c r="CC177" s="15">
        <f t="shared" si="298"/>
        <v>40261.354173106563</v>
      </c>
      <c r="CD177" s="16">
        <f t="shared" si="45"/>
        <v>5209.7552563626496</v>
      </c>
      <c r="CE177" s="15">
        <f t="shared" si="46"/>
        <v>35051.598916743911</v>
      </c>
      <c r="CF177" s="15">
        <f t="shared" si="47"/>
        <v>700443.26080504199</v>
      </c>
      <c r="CG177" s="33"/>
      <c r="CH177" s="1" t="str">
        <f t="shared" si="80"/>
        <v/>
      </c>
      <c r="CI177" s="4" t="str">
        <f t="shared" si="81"/>
        <v/>
      </c>
      <c r="CJ177" s="7" t="str">
        <f t="shared" si="299"/>
        <v/>
      </c>
      <c r="CK177" s="7" t="str">
        <f t="shared" si="256"/>
        <v/>
      </c>
      <c r="CL177" s="4" t="str">
        <f t="shared" si="50"/>
        <v/>
      </c>
      <c r="CM177" s="4" t="str">
        <f t="shared" si="51"/>
        <v/>
      </c>
      <c r="CN177" s="27"/>
      <c r="CO177" s="1" t="str">
        <f t="shared" si="82"/>
        <v/>
      </c>
      <c r="CP177" s="4" t="str">
        <f t="shared" si="83"/>
        <v/>
      </c>
      <c r="CQ177" s="7" t="str">
        <f t="shared" si="300"/>
        <v/>
      </c>
      <c r="CR177" s="7" t="str">
        <f t="shared" si="257"/>
        <v/>
      </c>
      <c r="CS177" s="4" t="str">
        <f t="shared" si="54"/>
        <v/>
      </c>
      <c r="CT177" s="4" t="str">
        <f t="shared" si="55"/>
        <v/>
      </c>
      <c r="CU177" s="27"/>
      <c r="DB177" s="1"/>
      <c r="DI177" s="1"/>
    </row>
    <row r="178" spans="1:113" ht="15" x14ac:dyDescent="0.25">
      <c r="A178" s="27"/>
      <c r="B178" s="14">
        <f t="shared" si="56"/>
        <v>174</v>
      </c>
      <c r="C178" s="15">
        <f t="shared" si="57"/>
        <v>3364726.0225619692</v>
      </c>
      <c r="D178" s="15">
        <f t="shared" si="0"/>
        <v>40261.354173106563</v>
      </c>
      <c r="E178" s="16">
        <f t="shared" si="1"/>
        <v>23833.47599314728</v>
      </c>
      <c r="F178" s="15">
        <f t="shared" si="2"/>
        <v>16427.878179959283</v>
      </c>
      <c r="G178" s="15">
        <f t="shared" si="3"/>
        <v>3348298.1443820097</v>
      </c>
      <c r="H178" s="29"/>
      <c r="I178" s="1" t="str">
        <f t="shared" si="203"/>
        <v/>
      </c>
      <c r="J178" s="4" t="str">
        <f t="shared" si="204"/>
        <v/>
      </c>
      <c r="K178" s="7" t="str">
        <f t="shared" si="277"/>
        <v/>
      </c>
      <c r="L178" s="7" t="str">
        <f t="shared" si="252"/>
        <v/>
      </c>
      <c r="M178" s="4" t="str">
        <f t="shared" si="191"/>
        <v/>
      </c>
      <c r="N178" s="4" t="str">
        <f t="shared" si="192"/>
        <v/>
      </c>
      <c r="O178" s="29"/>
      <c r="P178" s="1" t="str">
        <f t="shared" si="60"/>
        <v/>
      </c>
      <c r="Q178" s="4" t="str">
        <f t="shared" si="61"/>
        <v/>
      </c>
      <c r="R178" s="7" t="str">
        <f t="shared" si="289"/>
        <v/>
      </c>
      <c r="S178" s="7" t="str">
        <f t="shared" si="253"/>
        <v/>
      </c>
      <c r="T178" s="4" t="str">
        <f t="shared" si="10"/>
        <v/>
      </c>
      <c r="U178" s="4" t="str">
        <f t="shared" si="11"/>
        <v/>
      </c>
      <c r="V178" s="27"/>
      <c r="W178" s="1" t="str">
        <f t="shared" si="62"/>
        <v/>
      </c>
      <c r="X178" s="4" t="str">
        <f t="shared" si="63"/>
        <v/>
      </c>
      <c r="Y178" s="4" t="str">
        <f t="shared" si="293"/>
        <v/>
      </c>
      <c r="Z178" s="7" t="str">
        <f t="shared" si="13"/>
        <v/>
      </c>
      <c r="AA178" s="4" t="str">
        <f t="shared" si="14"/>
        <v/>
      </c>
      <c r="AB178" s="4" t="str">
        <f t="shared" si="15"/>
        <v/>
      </c>
      <c r="AC178" s="27"/>
      <c r="AD178" s="1" t="str">
        <f t="shared" si="64"/>
        <v/>
      </c>
      <c r="AE178" s="4" t="str">
        <f t="shared" si="65"/>
        <v/>
      </c>
      <c r="AF178" s="4" t="str">
        <f t="shared" si="221"/>
        <v/>
      </c>
      <c r="AG178" s="7" t="str">
        <f t="shared" si="17"/>
        <v/>
      </c>
      <c r="AH178" s="4" t="str">
        <f t="shared" si="18"/>
        <v/>
      </c>
      <c r="AI178" s="4" t="str">
        <f t="shared" si="19"/>
        <v/>
      </c>
      <c r="AJ178" s="33"/>
      <c r="AK178" s="1" t="str">
        <f t="shared" si="66"/>
        <v/>
      </c>
      <c r="AL178" s="4" t="str">
        <f t="shared" si="67"/>
        <v/>
      </c>
      <c r="AM178" s="7" t="str">
        <f t="shared" si="290"/>
        <v/>
      </c>
      <c r="AN178" s="7" t="str">
        <f t="shared" si="254"/>
        <v/>
      </c>
      <c r="AO178" s="4" t="str">
        <f t="shared" si="22"/>
        <v/>
      </c>
      <c r="AP178" s="4" t="str">
        <f t="shared" si="23"/>
        <v/>
      </c>
      <c r="AQ178" s="33"/>
      <c r="AR178" s="1" t="str">
        <f t="shared" si="68"/>
        <v/>
      </c>
      <c r="AS178" s="4" t="str">
        <f t="shared" si="69"/>
        <v/>
      </c>
      <c r="AT178" s="7" t="str">
        <f t="shared" si="280"/>
        <v/>
      </c>
      <c r="AU178" s="7" t="str">
        <f t="shared" si="255"/>
        <v/>
      </c>
      <c r="AV178" s="4" t="str">
        <f t="shared" si="26"/>
        <v/>
      </c>
      <c r="AW178" s="4" t="str">
        <f t="shared" si="27"/>
        <v/>
      </c>
      <c r="AX178" s="33"/>
      <c r="AY178" s="14">
        <f t="shared" si="70"/>
        <v>174</v>
      </c>
      <c r="AZ178" s="15">
        <f t="shared" si="71"/>
        <v>2292049.7036779858</v>
      </c>
      <c r="BA178" s="15">
        <f t="shared" si="294"/>
        <v>40261.354173106563</v>
      </c>
      <c r="BB178" s="16">
        <f t="shared" si="29"/>
        <v>16235.352067719065</v>
      </c>
      <c r="BC178" s="15">
        <f t="shared" si="30"/>
        <v>24026.002105387499</v>
      </c>
      <c r="BD178" s="15">
        <f t="shared" si="31"/>
        <v>2268023.7015725984</v>
      </c>
      <c r="BE178" s="27"/>
      <c r="BF178" s="14">
        <f t="shared" si="72"/>
        <v>174</v>
      </c>
      <c r="BG178" s="15">
        <f t="shared" si="73"/>
        <v>1219373.3847940089</v>
      </c>
      <c r="BH178" s="15">
        <f t="shared" si="295"/>
        <v>40261.354173106563</v>
      </c>
      <c r="BI178" s="16">
        <f t="shared" si="33"/>
        <v>8637.2281422908964</v>
      </c>
      <c r="BJ178" s="15">
        <f t="shared" si="34"/>
        <v>31624.126030815667</v>
      </c>
      <c r="BK178" s="15">
        <f t="shared" si="35"/>
        <v>1187749.2587631932</v>
      </c>
      <c r="BL178" s="27"/>
      <c r="BM178" s="14">
        <f t="shared" si="74"/>
        <v>174</v>
      </c>
      <c r="BN178" s="15">
        <f t="shared" si="75"/>
        <v>1172969.6754479599</v>
      </c>
      <c r="BO178" s="15">
        <f>IF(BN178="","",-PMT(BN$2/1200,BR$2,BP$2))+$BO$5</f>
        <v>80522.708346213127</v>
      </c>
      <c r="BP178" s="16">
        <f t="shared" si="37"/>
        <v>8308.5352010897168</v>
      </c>
      <c r="BQ178" s="15">
        <f t="shared" si="38"/>
        <v>72214.173145123408</v>
      </c>
      <c r="BR178" s="15">
        <f t="shared" si="39"/>
        <v>1100755.5023028366</v>
      </c>
      <c r="BS178" s="27"/>
      <c r="BT178" s="14">
        <f t="shared" si="76"/>
        <v>174</v>
      </c>
      <c r="BU178" s="15">
        <f t="shared" si="77"/>
        <v>100293.35656397857</v>
      </c>
      <c r="BV178" s="15">
        <f>IF(BU178="","",-PMT(BU$2/1200,BY$2,BW$2))+$BV$5</f>
        <v>80522.708346213127</v>
      </c>
      <c r="BW178" s="16">
        <f t="shared" si="41"/>
        <v>710.41127566151488</v>
      </c>
      <c r="BX178" s="15">
        <f t="shared" si="42"/>
        <v>79812.297070551605</v>
      </c>
      <c r="BY178" s="15">
        <f t="shared" si="43"/>
        <v>20481.059493426961</v>
      </c>
      <c r="BZ178" s="27"/>
      <c r="CA178" s="14">
        <f t="shared" si="78"/>
        <v>174</v>
      </c>
      <c r="CB178" s="15">
        <f t="shared" si="79"/>
        <v>700443.26080504199</v>
      </c>
      <c r="CC178" s="15">
        <f t="shared" si="298"/>
        <v>40261.354173106563</v>
      </c>
      <c r="CD178" s="16">
        <f t="shared" si="45"/>
        <v>4961.4730973690475</v>
      </c>
      <c r="CE178" s="15">
        <f t="shared" si="46"/>
        <v>35299.881075737518</v>
      </c>
      <c r="CF178" s="15">
        <f t="shared" si="47"/>
        <v>665143.37972930446</v>
      </c>
      <c r="CG178" s="33"/>
      <c r="CH178" s="1" t="str">
        <f t="shared" si="80"/>
        <v/>
      </c>
      <c r="CI178" s="4" t="str">
        <f t="shared" si="81"/>
        <v/>
      </c>
      <c r="CJ178" s="7" t="str">
        <f t="shared" si="299"/>
        <v/>
      </c>
      <c r="CK178" s="7" t="str">
        <f t="shared" si="256"/>
        <v/>
      </c>
      <c r="CL178" s="4" t="str">
        <f t="shared" si="50"/>
        <v/>
      </c>
      <c r="CM178" s="4" t="str">
        <f t="shared" si="51"/>
        <v/>
      </c>
      <c r="CN178" s="27"/>
      <c r="CO178" s="1" t="str">
        <f t="shared" si="82"/>
        <v/>
      </c>
      <c r="CP178" s="4" t="str">
        <f t="shared" si="83"/>
        <v/>
      </c>
      <c r="CQ178" s="7" t="str">
        <f t="shared" si="300"/>
        <v/>
      </c>
      <c r="CR178" s="7" t="str">
        <f t="shared" si="257"/>
        <v/>
      </c>
      <c r="CS178" s="4" t="str">
        <f t="shared" si="54"/>
        <v/>
      </c>
      <c r="CT178" s="4" t="str">
        <f t="shared" si="55"/>
        <v/>
      </c>
      <c r="CU178" s="27"/>
      <c r="DB178" s="1"/>
      <c r="DI178" s="1"/>
    </row>
    <row r="179" spans="1:113" ht="15" x14ac:dyDescent="0.25">
      <c r="A179" s="27"/>
      <c r="B179" s="14">
        <f t="shared" si="56"/>
        <v>175</v>
      </c>
      <c r="C179" s="15">
        <f t="shared" si="57"/>
        <v>3348298.1443820097</v>
      </c>
      <c r="D179" s="15">
        <f t="shared" si="0"/>
        <v>40261.354173106563</v>
      </c>
      <c r="E179" s="16">
        <f t="shared" si="1"/>
        <v>23717.111856039235</v>
      </c>
      <c r="F179" s="15">
        <f t="shared" si="2"/>
        <v>16544.242317067328</v>
      </c>
      <c r="G179" s="15">
        <f t="shared" si="3"/>
        <v>3331753.9020649423</v>
      </c>
      <c r="H179" s="29"/>
      <c r="I179" s="1" t="str">
        <f t="shared" si="203"/>
        <v/>
      </c>
      <c r="J179" s="4" t="str">
        <f t="shared" si="204"/>
        <v/>
      </c>
      <c r="K179" s="7" t="str">
        <f t="shared" si="277"/>
        <v/>
      </c>
      <c r="L179" s="7" t="str">
        <f t="shared" si="252"/>
        <v/>
      </c>
      <c r="M179" s="4" t="str">
        <f t="shared" si="191"/>
        <v/>
      </c>
      <c r="N179" s="4" t="str">
        <f t="shared" si="192"/>
        <v/>
      </c>
      <c r="O179" s="29"/>
      <c r="P179" s="1" t="str">
        <f t="shared" si="60"/>
        <v/>
      </c>
      <c r="Q179" s="4" t="str">
        <f t="shared" si="61"/>
        <v/>
      </c>
      <c r="R179" s="7" t="str">
        <f t="shared" si="289"/>
        <v/>
      </c>
      <c r="S179" s="7" t="str">
        <f t="shared" si="253"/>
        <v/>
      </c>
      <c r="T179" s="4" t="str">
        <f t="shared" si="10"/>
        <v/>
      </c>
      <c r="U179" s="4" t="str">
        <f t="shared" si="11"/>
        <v/>
      </c>
      <c r="V179" s="27"/>
      <c r="W179" s="1" t="str">
        <f t="shared" si="62"/>
        <v/>
      </c>
      <c r="X179" s="4" t="str">
        <f t="shared" si="63"/>
        <v/>
      </c>
      <c r="Y179" s="4" t="str">
        <f t="shared" si="293"/>
        <v/>
      </c>
      <c r="Z179" s="7" t="str">
        <f t="shared" si="13"/>
        <v/>
      </c>
      <c r="AA179" s="4" t="str">
        <f t="shared" si="14"/>
        <v/>
      </c>
      <c r="AB179" s="4" t="str">
        <f t="shared" si="15"/>
        <v/>
      </c>
      <c r="AC179" s="27"/>
      <c r="AD179" s="1" t="str">
        <f t="shared" si="64"/>
        <v/>
      </c>
      <c r="AE179" s="4" t="str">
        <f t="shared" si="65"/>
        <v/>
      </c>
      <c r="AF179" s="4" t="str">
        <f t="shared" si="221"/>
        <v/>
      </c>
      <c r="AG179" s="7" t="str">
        <f t="shared" si="17"/>
        <v/>
      </c>
      <c r="AH179" s="4" t="str">
        <f t="shared" si="18"/>
        <v/>
      </c>
      <c r="AI179" s="4" t="str">
        <f t="shared" si="19"/>
        <v/>
      </c>
      <c r="AJ179" s="33"/>
      <c r="AK179" s="1" t="str">
        <f t="shared" si="66"/>
        <v/>
      </c>
      <c r="AL179" s="4" t="str">
        <f t="shared" si="67"/>
        <v/>
      </c>
      <c r="AM179" s="7" t="str">
        <f t="shared" si="290"/>
        <v/>
      </c>
      <c r="AN179" s="7" t="str">
        <f t="shared" si="254"/>
        <v/>
      </c>
      <c r="AO179" s="4" t="str">
        <f t="shared" si="22"/>
        <v/>
      </c>
      <c r="AP179" s="4" t="str">
        <f t="shared" si="23"/>
        <v/>
      </c>
      <c r="AQ179" s="33"/>
      <c r="AR179" s="1" t="str">
        <f t="shared" si="68"/>
        <v/>
      </c>
      <c r="AS179" s="4" t="str">
        <f t="shared" si="69"/>
        <v/>
      </c>
      <c r="AT179" s="7" t="str">
        <f t="shared" si="280"/>
        <v/>
      </c>
      <c r="AU179" s="7" t="str">
        <f t="shared" si="255"/>
        <v/>
      </c>
      <c r="AV179" s="4" t="str">
        <f t="shared" si="26"/>
        <v/>
      </c>
      <c r="AW179" s="4" t="str">
        <f t="shared" si="27"/>
        <v/>
      </c>
      <c r="AX179" s="33"/>
      <c r="AY179" s="14">
        <f t="shared" si="70"/>
        <v>175</v>
      </c>
      <c r="AZ179" s="15">
        <f t="shared" si="71"/>
        <v>2268023.7015725984</v>
      </c>
      <c r="BA179" s="15">
        <f t="shared" si="294"/>
        <v>40261.354173106563</v>
      </c>
      <c r="BB179" s="16">
        <f t="shared" si="29"/>
        <v>16065.167886139237</v>
      </c>
      <c r="BC179" s="15">
        <f t="shared" si="30"/>
        <v>24196.186286967328</v>
      </c>
      <c r="BD179" s="15">
        <f t="shared" si="31"/>
        <v>2243827.5152856312</v>
      </c>
      <c r="BE179" s="27"/>
      <c r="BF179" s="14">
        <f t="shared" si="72"/>
        <v>175</v>
      </c>
      <c r="BG179" s="15">
        <f t="shared" si="73"/>
        <v>1187749.2587631932</v>
      </c>
      <c r="BH179" s="15">
        <f t="shared" si="295"/>
        <v>40261.354173106563</v>
      </c>
      <c r="BI179" s="16">
        <f t="shared" si="33"/>
        <v>8413.2239162392852</v>
      </c>
      <c r="BJ179" s="15">
        <f t="shared" si="34"/>
        <v>31848.130256867276</v>
      </c>
      <c r="BK179" s="15">
        <f t="shared" si="35"/>
        <v>1155901.1285063259</v>
      </c>
      <c r="BL179" s="27"/>
      <c r="BM179" s="14">
        <f t="shared" si="74"/>
        <v>175</v>
      </c>
      <c r="BN179" s="15">
        <f t="shared" si="75"/>
        <v>1100755.5023028366</v>
      </c>
      <c r="BO179" s="15">
        <f t="shared" ref="BO179:BO183" si="301">IF(BN179="","",-PMT(BN$2/1200,BR$2,BP$2))</f>
        <v>40261.354173106563</v>
      </c>
      <c r="BP179" s="16">
        <f t="shared" si="37"/>
        <v>7797.0181413117598</v>
      </c>
      <c r="BQ179" s="15">
        <f t="shared" si="38"/>
        <v>32464.336031794803</v>
      </c>
      <c r="BR179" s="15">
        <f t="shared" si="39"/>
        <v>1068291.1662710418</v>
      </c>
      <c r="BS179" s="27"/>
      <c r="BT179" s="14">
        <f t="shared" si="76"/>
        <v>175</v>
      </c>
      <c r="BU179" s="15">
        <f t="shared" si="77"/>
        <v>20481.059493426961</v>
      </c>
      <c r="BV179" s="15">
        <f>IF(BU179="","",-PMT(BU$2/1200,BY$2,BW$2))-19635</f>
        <v>20626.354173106563</v>
      </c>
      <c r="BW179" s="16">
        <f t="shared" si="41"/>
        <v>145.0741714117743</v>
      </c>
      <c r="BX179" s="15">
        <f t="shared" si="42"/>
        <v>20481.280001694788</v>
      </c>
      <c r="BY179" s="15">
        <f t="shared" si="43"/>
        <v>-0.22050826782651711</v>
      </c>
      <c r="BZ179" s="27"/>
      <c r="CA179" s="14">
        <f t="shared" si="78"/>
        <v>175</v>
      </c>
      <c r="CB179" s="15">
        <f t="shared" si="79"/>
        <v>665143.37972930446</v>
      </c>
      <c r="CC179" s="15">
        <f t="shared" si="298"/>
        <v>40261.354173106563</v>
      </c>
      <c r="CD179" s="16">
        <f t="shared" si="45"/>
        <v>4711.4322730825734</v>
      </c>
      <c r="CE179" s="15">
        <f t="shared" si="46"/>
        <v>35549.92190002399</v>
      </c>
      <c r="CF179" s="15">
        <f t="shared" si="47"/>
        <v>629593.45782928052</v>
      </c>
      <c r="CG179" s="33"/>
      <c r="CH179" s="1" t="str">
        <f t="shared" si="80"/>
        <v/>
      </c>
      <c r="CI179" s="4" t="str">
        <f t="shared" si="81"/>
        <v/>
      </c>
      <c r="CJ179" s="7" t="str">
        <f t="shared" si="299"/>
        <v/>
      </c>
      <c r="CK179" s="7" t="str">
        <f t="shared" si="256"/>
        <v/>
      </c>
      <c r="CL179" s="4" t="str">
        <f t="shared" si="50"/>
        <v/>
      </c>
      <c r="CM179" s="4" t="str">
        <f t="shared" si="51"/>
        <v/>
      </c>
      <c r="CN179" s="27"/>
      <c r="CO179" s="1" t="str">
        <f t="shared" si="82"/>
        <v/>
      </c>
      <c r="CP179" s="4" t="str">
        <f t="shared" si="83"/>
        <v/>
      </c>
      <c r="CQ179" s="7" t="str">
        <f t="shared" si="300"/>
        <v/>
      </c>
      <c r="CR179" s="7" t="str">
        <f t="shared" si="257"/>
        <v/>
      </c>
      <c r="CS179" s="4" t="str">
        <f t="shared" si="54"/>
        <v/>
      </c>
      <c r="CT179" s="4" t="str">
        <f t="shared" si="55"/>
        <v/>
      </c>
      <c r="CU179" s="27"/>
      <c r="DB179" s="1"/>
      <c r="DI179" s="1"/>
    </row>
    <row r="180" spans="1:113" ht="15" x14ac:dyDescent="0.25">
      <c r="A180" s="27"/>
      <c r="B180" s="14">
        <f t="shared" si="56"/>
        <v>176</v>
      </c>
      <c r="C180" s="15">
        <f t="shared" si="57"/>
        <v>3331753.9020649423</v>
      </c>
      <c r="D180" s="15">
        <f t="shared" si="0"/>
        <v>40261.354173106563</v>
      </c>
      <c r="E180" s="16">
        <f t="shared" si="1"/>
        <v>23599.923472960007</v>
      </c>
      <c r="F180" s="15">
        <f t="shared" si="2"/>
        <v>16661.430700146557</v>
      </c>
      <c r="G180" s="15">
        <f t="shared" si="3"/>
        <v>3315092.4713647957</v>
      </c>
      <c r="H180" s="29"/>
      <c r="I180" s="1" t="str">
        <f t="shared" si="203"/>
        <v/>
      </c>
      <c r="J180" s="4" t="str">
        <f t="shared" si="204"/>
        <v/>
      </c>
      <c r="K180" s="7" t="str">
        <f t="shared" si="277"/>
        <v/>
      </c>
      <c r="L180" s="7" t="str">
        <f t="shared" si="252"/>
        <v/>
      </c>
      <c r="M180" s="4" t="str">
        <f t="shared" si="191"/>
        <v/>
      </c>
      <c r="N180" s="4" t="str">
        <f t="shared" si="192"/>
        <v/>
      </c>
      <c r="O180" s="29"/>
      <c r="P180" s="1" t="str">
        <f t="shared" si="60"/>
        <v/>
      </c>
      <c r="Q180" s="4" t="str">
        <f t="shared" si="61"/>
        <v/>
      </c>
      <c r="R180" s="7" t="str">
        <f t="shared" si="289"/>
        <v/>
      </c>
      <c r="S180" s="7" t="str">
        <f t="shared" si="253"/>
        <v/>
      </c>
      <c r="T180" s="4" t="str">
        <f t="shared" si="10"/>
        <v/>
      </c>
      <c r="U180" s="4" t="str">
        <f t="shared" si="11"/>
        <v/>
      </c>
      <c r="V180" s="27"/>
      <c r="W180" s="1" t="str">
        <f t="shared" si="62"/>
        <v/>
      </c>
      <c r="X180" s="4" t="str">
        <f t="shared" si="63"/>
        <v/>
      </c>
      <c r="Y180" s="4" t="str">
        <f t="shared" si="293"/>
        <v/>
      </c>
      <c r="Z180" s="7" t="str">
        <f t="shared" si="13"/>
        <v/>
      </c>
      <c r="AA180" s="4" t="str">
        <f t="shared" si="14"/>
        <v/>
      </c>
      <c r="AB180" s="4" t="str">
        <f t="shared" si="15"/>
        <v/>
      </c>
      <c r="AC180" s="27"/>
      <c r="AD180" s="1" t="str">
        <f t="shared" si="64"/>
        <v/>
      </c>
      <c r="AE180" s="4" t="str">
        <f t="shared" si="65"/>
        <v/>
      </c>
      <c r="AF180" s="4" t="str">
        <f t="shared" si="221"/>
        <v/>
      </c>
      <c r="AG180" s="7" t="str">
        <f t="shared" si="17"/>
        <v/>
      </c>
      <c r="AH180" s="4" t="str">
        <f t="shared" si="18"/>
        <v/>
      </c>
      <c r="AI180" s="4" t="str">
        <f t="shared" si="19"/>
        <v/>
      </c>
      <c r="AJ180" s="33"/>
      <c r="AK180" s="1" t="str">
        <f t="shared" si="66"/>
        <v/>
      </c>
      <c r="AL180" s="4" t="str">
        <f t="shared" si="67"/>
        <v/>
      </c>
      <c r="AM180" s="7" t="str">
        <f t="shared" si="290"/>
        <v/>
      </c>
      <c r="AN180" s="7" t="str">
        <f t="shared" si="254"/>
        <v/>
      </c>
      <c r="AO180" s="4" t="str">
        <f t="shared" si="22"/>
        <v/>
      </c>
      <c r="AP180" s="4" t="str">
        <f t="shared" si="23"/>
        <v/>
      </c>
      <c r="AQ180" s="33"/>
      <c r="AR180" s="1" t="str">
        <f t="shared" si="68"/>
        <v/>
      </c>
      <c r="AS180" s="4" t="str">
        <f t="shared" si="69"/>
        <v/>
      </c>
      <c r="AT180" s="7" t="str">
        <f t="shared" si="280"/>
        <v/>
      </c>
      <c r="AU180" s="7" t="str">
        <f t="shared" si="255"/>
        <v/>
      </c>
      <c r="AV180" s="4" t="str">
        <f t="shared" si="26"/>
        <v/>
      </c>
      <c r="AW180" s="4" t="str">
        <f t="shared" si="27"/>
        <v/>
      </c>
      <c r="AX180" s="33"/>
      <c r="AY180" s="14">
        <f t="shared" si="70"/>
        <v>176</v>
      </c>
      <c r="AZ180" s="15">
        <f t="shared" si="71"/>
        <v>2243827.5152856312</v>
      </c>
      <c r="BA180" s="15">
        <f t="shared" si="294"/>
        <v>40261.354173106563</v>
      </c>
      <c r="BB180" s="16">
        <f t="shared" si="29"/>
        <v>15893.778233273222</v>
      </c>
      <c r="BC180" s="15">
        <f t="shared" si="30"/>
        <v>24367.575939833339</v>
      </c>
      <c r="BD180" s="15">
        <f t="shared" si="31"/>
        <v>2219459.939345798</v>
      </c>
      <c r="BE180" s="27"/>
      <c r="BF180" s="14">
        <f t="shared" si="72"/>
        <v>176</v>
      </c>
      <c r="BG180" s="15">
        <f t="shared" si="73"/>
        <v>1155901.1285063259</v>
      </c>
      <c r="BH180" s="15">
        <f t="shared" si="295"/>
        <v>40261.354173106563</v>
      </c>
      <c r="BI180" s="16">
        <f t="shared" si="33"/>
        <v>8187.6329935864751</v>
      </c>
      <c r="BJ180" s="15">
        <f t="shared" si="34"/>
        <v>32073.721179520089</v>
      </c>
      <c r="BK180" s="15">
        <f t="shared" si="35"/>
        <v>1123827.4073268059</v>
      </c>
      <c r="BL180" s="27"/>
      <c r="BM180" s="14">
        <f t="shared" si="74"/>
        <v>176</v>
      </c>
      <c r="BN180" s="15">
        <f t="shared" si="75"/>
        <v>1068291.1662710418</v>
      </c>
      <c r="BO180" s="15">
        <f t="shared" si="301"/>
        <v>40261.354173106563</v>
      </c>
      <c r="BP180" s="16">
        <f t="shared" si="37"/>
        <v>7567.0624277532133</v>
      </c>
      <c r="BQ180" s="15">
        <f t="shared" si="38"/>
        <v>32694.291745353352</v>
      </c>
      <c r="BR180" s="15">
        <f t="shared" si="39"/>
        <v>1035596.8745256885</v>
      </c>
      <c r="BS180" s="27"/>
      <c r="BT180" s="1" t="str">
        <f t="shared" si="76"/>
        <v/>
      </c>
      <c r="BU180" s="4" t="str">
        <f t="shared" si="77"/>
        <v/>
      </c>
      <c r="BV180" s="7" t="str">
        <f t="shared" ref="BV180:BV434" si="302">IF(BU180="","",-PMT(BU$2/1200,BY$2,BW$2))</f>
        <v/>
      </c>
      <c r="BW180" s="7" t="str">
        <f t="shared" si="41"/>
        <v/>
      </c>
      <c r="BX180" s="4" t="str">
        <f t="shared" si="42"/>
        <v/>
      </c>
      <c r="BY180" s="4" t="str">
        <f t="shared" si="43"/>
        <v/>
      </c>
      <c r="BZ180" s="27"/>
      <c r="CA180" s="14">
        <f t="shared" si="78"/>
        <v>176</v>
      </c>
      <c r="CB180" s="15">
        <f t="shared" si="79"/>
        <v>629593.45782928052</v>
      </c>
      <c r="CC180" s="15">
        <f t="shared" si="298"/>
        <v>40261.354173106563</v>
      </c>
      <c r="CD180" s="16">
        <f t="shared" si="45"/>
        <v>4459.6203262907366</v>
      </c>
      <c r="CE180" s="15">
        <f t="shared" si="46"/>
        <v>35801.733846815827</v>
      </c>
      <c r="CF180" s="15">
        <f t="shared" si="47"/>
        <v>593791.72398246475</v>
      </c>
      <c r="CG180" s="33"/>
      <c r="CH180" s="1" t="str">
        <f t="shared" si="80"/>
        <v/>
      </c>
      <c r="CI180" s="4" t="str">
        <f t="shared" si="81"/>
        <v/>
      </c>
      <c r="CJ180" s="7" t="str">
        <f t="shared" si="299"/>
        <v/>
      </c>
      <c r="CK180" s="7" t="str">
        <f t="shared" si="256"/>
        <v/>
      </c>
      <c r="CL180" s="4" t="str">
        <f t="shared" si="50"/>
        <v/>
      </c>
      <c r="CM180" s="4" t="str">
        <f t="shared" si="51"/>
        <v/>
      </c>
      <c r="CN180" s="27"/>
      <c r="CO180" s="1" t="str">
        <f t="shared" si="82"/>
        <v/>
      </c>
      <c r="CP180" s="4" t="str">
        <f t="shared" si="83"/>
        <v/>
      </c>
      <c r="CQ180" s="7" t="str">
        <f t="shared" si="300"/>
        <v/>
      </c>
      <c r="CR180" s="7" t="str">
        <f t="shared" si="257"/>
        <v/>
      </c>
      <c r="CS180" s="4" t="str">
        <f t="shared" si="54"/>
        <v/>
      </c>
      <c r="CT180" s="4" t="str">
        <f t="shared" si="55"/>
        <v/>
      </c>
      <c r="CU180" s="27"/>
      <c r="DB180" s="1"/>
      <c r="DI180" s="1"/>
    </row>
    <row r="181" spans="1:113" ht="15" x14ac:dyDescent="0.25">
      <c r="A181" s="27"/>
      <c r="B181" s="14">
        <f t="shared" si="56"/>
        <v>177</v>
      </c>
      <c r="C181" s="15">
        <f t="shared" si="57"/>
        <v>3315092.4713647957</v>
      </c>
      <c r="D181" s="15">
        <f t="shared" si="0"/>
        <v>40261.354173106563</v>
      </c>
      <c r="E181" s="16">
        <f t="shared" si="1"/>
        <v>23481.905005500637</v>
      </c>
      <c r="F181" s="15">
        <f t="shared" si="2"/>
        <v>16779.449167605926</v>
      </c>
      <c r="G181" s="15">
        <f t="shared" si="3"/>
        <v>3298313.0221971897</v>
      </c>
      <c r="H181" s="29"/>
      <c r="I181" s="1" t="str">
        <f t="shared" si="203"/>
        <v/>
      </c>
      <c r="J181" s="4" t="str">
        <f t="shared" si="204"/>
        <v/>
      </c>
      <c r="K181" s="7" t="str">
        <f t="shared" si="277"/>
        <v/>
      </c>
      <c r="L181" s="7" t="str">
        <f t="shared" si="252"/>
        <v/>
      </c>
      <c r="M181" s="4" t="str">
        <f t="shared" si="191"/>
        <v/>
      </c>
      <c r="N181" s="4" t="str">
        <f t="shared" si="192"/>
        <v/>
      </c>
      <c r="O181" s="29"/>
      <c r="P181" s="1" t="str">
        <f t="shared" si="60"/>
        <v/>
      </c>
      <c r="Q181" s="4" t="str">
        <f t="shared" si="61"/>
        <v/>
      </c>
      <c r="R181" s="7" t="str">
        <f t="shared" si="289"/>
        <v/>
      </c>
      <c r="S181" s="7" t="str">
        <f t="shared" si="253"/>
        <v/>
      </c>
      <c r="T181" s="4" t="str">
        <f t="shared" si="10"/>
        <v/>
      </c>
      <c r="U181" s="4" t="str">
        <f t="shared" si="11"/>
        <v/>
      </c>
      <c r="V181" s="27"/>
      <c r="W181" s="1" t="str">
        <f t="shared" si="62"/>
        <v/>
      </c>
      <c r="X181" s="4" t="str">
        <f t="shared" si="63"/>
        <v/>
      </c>
      <c r="Y181" s="4" t="str">
        <f t="shared" si="293"/>
        <v/>
      </c>
      <c r="Z181" s="7" t="str">
        <f t="shared" si="13"/>
        <v/>
      </c>
      <c r="AA181" s="4" t="str">
        <f t="shared" si="14"/>
        <v/>
      </c>
      <c r="AB181" s="4" t="str">
        <f t="shared" si="15"/>
        <v/>
      </c>
      <c r="AC181" s="27"/>
      <c r="AD181" s="1" t="str">
        <f t="shared" si="64"/>
        <v/>
      </c>
      <c r="AE181" s="4" t="str">
        <f t="shared" si="65"/>
        <v/>
      </c>
      <c r="AF181" s="4" t="str">
        <f t="shared" si="221"/>
        <v/>
      </c>
      <c r="AG181" s="7" t="str">
        <f t="shared" si="17"/>
        <v/>
      </c>
      <c r="AH181" s="4" t="str">
        <f t="shared" si="18"/>
        <v/>
      </c>
      <c r="AI181" s="4" t="str">
        <f t="shared" si="19"/>
        <v/>
      </c>
      <c r="AJ181" s="33"/>
      <c r="AK181" s="1" t="str">
        <f t="shared" si="66"/>
        <v/>
      </c>
      <c r="AL181" s="4" t="str">
        <f t="shared" si="67"/>
        <v/>
      </c>
      <c r="AM181" s="7" t="str">
        <f t="shared" si="290"/>
        <v/>
      </c>
      <c r="AN181" s="7" t="str">
        <f t="shared" si="254"/>
        <v/>
      </c>
      <c r="AO181" s="4" t="str">
        <f t="shared" si="22"/>
        <v/>
      </c>
      <c r="AP181" s="4" t="str">
        <f t="shared" si="23"/>
        <v/>
      </c>
      <c r="AQ181" s="33"/>
      <c r="AR181" s="1" t="str">
        <f t="shared" si="68"/>
        <v/>
      </c>
      <c r="AS181" s="4" t="str">
        <f t="shared" si="69"/>
        <v/>
      </c>
      <c r="AT181" s="7" t="str">
        <f t="shared" si="280"/>
        <v/>
      </c>
      <c r="AU181" s="7" t="str">
        <f t="shared" si="255"/>
        <v/>
      </c>
      <c r="AV181" s="4" t="str">
        <f t="shared" si="26"/>
        <v/>
      </c>
      <c r="AW181" s="4" t="str">
        <f t="shared" si="27"/>
        <v/>
      </c>
      <c r="AX181" s="33"/>
      <c r="AY181" s="14">
        <f t="shared" si="70"/>
        <v>177</v>
      </c>
      <c r="AZ181" s="15">
        <f t="shared" si="71"/>
        <v>2219459.939345798</v>
      </c>
      <c r="BA181" s="15">
        <f t="shared" si="294"/>
        <v>40261.354173106563</v>
      </c>
      <c r="BB181" s="16">
        <f t="shared" si="29"/>
        <v>15721.174570366069</v>
      </c>
      <c r="BC181" s="15">
        <f t="shared" si="30"/>
        <v>24540.179602740493</v>
      </c>
      <c r="BD181" s="15">
        <f t="shared" si="31"/>
        <v>2194919.7597430577</v>
      </c>
      <c r="BE181" s="27"/>
      <c r="BF181" s="14">
        <f t="shared" si="72"/>
        <v>177</v>
      </c>
      <c r="BG181" s="15">
        <f t="shared" si="73"/>
        <v>1123827.4073268059</v>
      </c>
      <c r="BH181" s="15">
        <f t="shared" si="295"/>
        <v>40261.354173106563</v>
      </c>
      <c r="BI181" s="16">
        <f t="shared" si="33"/>
        <v>7960.4441352315416</v>
      </c>
      <c r="BJ181" s="15">
        <f t="shared" si="34"/>
        <v>32300.910037875023</v>
      </c>
      <c r="BK181" s="15">
        <f t="shared" si="35"/>
        <v>1091526.4972889309</v>
      </c>
      <c r="BL181" s="27"/>
      <c r="BM181" s="14">
        <f t="shared" si="74"/>
        <v>177</v>
      </c>
      <c r="BN181" s="15">
        <f t="shared" si="75"/>
        <v>1035596.8745256885</v>
      </c>
      <c r="BO181" s="15">
        <f t="shared" si="301"/>
        <v>40261.354173106563</v>
      </c>
      <c r="BP181" s="16">
        <f t="shared" si="37"/>
        <v>7335.477861223626</v>
      </c>
      <c r="BQ181" s="15">
        <f t="shared" si="38"/>
        <v>32925.876311882937</v>
      </c>
      <c r="BR181" s="15">
        <f t="shared" si="39"/>
        <v>1002670.9982138055</v>
      </c>
      <c r="BS181" s="27"/>
      <c r="BT181" s="1" t="str">
        <f t="shared" si="76"/>
        <v/>
      </c>
      <c r="BU181" s="4" t="str">
        <f t="shared" si="77"/>
        <v/>
      </c>
      <c r="BV181" s="7" t="str">
        <f t="shared" si="302"/>
        <v/>
      </c>
      <c r="BW181" s="7" t="str">
        <f t="shared" si="41"/>
        <v/>
      </c>
      <c r="BX181" s="4" t="str">
        <f t="shared" si="42"/>
        <v/>
      </c>
      <c r="BY181" s="4" t="str">
        <f t="shared" si="43"/>
        <v/>
      </c>
      <c r="BZ181" s="27"/>
      <c r="CA181" s="14">
        <f t="shared" si="78"/>
        <v>177</v>
      </c>
      <c r="CB181" s="15">
        <f t="shared" si="79"/>
        <v>593791.72398246475</v>
      </c>
      <c r="CC181" s="15">
        <f t="shared" si="298"/>
        <v>40261.354173106563</v>
      </c>
      <c r="CD181" s="16">
        <f t="shared" si="45"/>
        <v>4206.0247115424581</v>
      </c>
      <c r="CE181" s="15">
        <f t="shared" si="46"/>
        <v>36055.329461564106</v>
      </c>
      <c r="CF181" s="15">
        <f t="shared" si="47"/>
        <v>557736.39452090068</v>
      </c>
      <c r="CG181" s="33"/>
      <c r="CH181" s="1" t="str">
        <f t="shared" si="80"/>
        <v/>
      </c>
      <c r="CI181" s="4" t="str">
        <f t="shared" si="81"/>
        <v/>
      </c>
      <c r="CJ181" s="7" t="str">
        <f t="shared" si="299"/>
        <v/>
      </c>
      <c r="CK181" s="7" t="str">
        <f t="shared" si="256"/>
        <v/>
      </c>
      <c r="CL181" s="4" t="str">
        <f t="shared" si="50"/>
        <v/>
      </c>
      <c r="CM181" s="4" t="str">
        <f t="shared" si="51"/>
        <v/>
      </c>
      <c r="CN181" s="27"/>
      <c r="CO181" s="1" t="str">
        <f t="shared" si="82"/>
        <v/>
      </c>
      <c r="CP181" s="4" t="str">
        <f t="shared" si="83"/>
        <v/>
      </c>
      <c r="CQ181" s="7" t="str">
        <f t="shared" si="300"/>
        <v/>
      </c>
      <c r="CR181" s="7" t="str">
        <f t="shared" si="257"/>
        <v/>
      </c>
      <c r="CS181" s="4" t="str">
        <f t="shared" si="54"/>
        <v/>
      </c>
      <c r="CT181" s="4" t="str">
        <f t="shared" si="55"/>
        <v/>
      </c>
      <c r="CU181" s="27"/>
      <c r="DB181" s="1"/>
      <c r="DI181" s="1"/>
    </row>
    <row r="182" spans="1:113" ht="15" x14ac:dyDescent="0.25">
      <c r="A182" s="27"/>
      <c r="B182" s="14">
        <f t="shared" si="56"/>
        <v>178</v>
      </c>
      <c r="C182" s="15">
        <f t="shared" si="57"/>
        <v>3298313.0221971897</v>
      </c>
      <c r="D182" s="15">
        <f t="shared" si="0"/>
        <v>40261.354173106563</v>
      </c>
      <c r="E182" s="16">
        <f t="shared" si="1"/>
        <v>23363.050573896759</v>
      </c>
      <c r="F182" s="15">
        <f t="shared" si="2"/>
        <v>16898.303599209805</v>
      </c>
      <c r="G182" s="15">
        <f t="shared" si="3"/>
        <v>3281414.7185979798</v>
      </c>
      <c r="H182" s="29"/>
      <c r="I182" s="1" t="str">
        <f t="shared" si="203"/>
        <v/>
      </c>
      <c r="J182" s="4" t="str">
        <f t="shared" si="204"/>
        <v/>
      </c>
      <c r="K182" s="7" t="str">
        <f t="shared" si="277"/>
        <v/>
      </c>
      <c r="L182" s="7" t="str">
        <f t="shared" si="252"/>
        <v/>
      </c>
      <c r="M182" s="4" t="str">
        <f t="shared" si="191"/>
        <v/>
      </c>
      <c r="N182" s="4" t="str">
        <f t="shared" si="192"/>
        <v/>
      </c>
      <c r="O182" s="29"/>
      <c r="P182" s="1" t="str">
        <f t="shared" si="60"/>
        <v/>
      </c>
      <c r="Q182" s="4" t="str">
        <f t="shared" si="61"/>
        <v/>
      </c>
      <c r="R182" s="7" t="str">
        <f t="shared" si="289"/>
        <v/>
      </c>
      <c r="S182" s="7" t="str">
        <f t="shared" si="253"/>
        <v/>
      </c>
      <c r="T182" s="4" t="str">
        <f t="shared" si="10"/>
        <v/>
      </c>
      <c r="U182" s="4" t="str">
        <f t="shared" si="11"/>
        <v/>
      </c>
      <c r="V182" s="27"/>
      <c r="W182" s="1" t="str">
        <f t="shared" si="62"/>
        <v/>
      </c>
      <c r="X182" s="4" t="str">
        <f t="shared" si="63"/>
        <v/>
      </c>
      <c r="Y182" s="4" t="str">
        <f t="shared" si="293"/>
        <v/>
      </c>
      <c r="Z182" s="7" t="str">
        <f t="shared" si="13"/>
        <v/>
      </c>
      <c r="AA182" s="4" t="str">
        <f t="shared" si="14"/>
        <v/>
      </c>
      <c r="AB182" s="4" t="str">
        <f t="shared" si="15"/>
        <v/>
      </c>
      <c r="AC182" s="27"/>
      <c r="AD182" s="1" t="str">
        <f t="shared" si="64"/>
        <v/>
      </c>
      <c r="AE182" s="4" t="str">
        <f t="shared" si="65"/>
        <v/>
      </c>
      <c r="AF182" s="4" t="str">
        <f t="shared" si="221"/>
        <v/>
      </c>
      <c r="AG182" s="7" t="str">
        <f t="shared" si="17"/>
        <v/>
      </c>
      <c r="AH182" s="4" t="str">
        <f t="shared" si="18"/>
        <v/>
      </c>
      <c r="AI182" s="4" t="str">
        <f t="shared" si="19"/>
        <v/>
      </c>
      <c r="AJ182" s="33"/>
      <c r="AK182" s="1" t="str">
        <f t="shared" si="66"/>
        <v/>
      </c>
      <c r="AL182" s="4" t="str">
        <f t="shared" si="67"/>
        <v/>
      </c>
      <c r="AM182" s="7" t="str">
        <f t="shared" si="290"/>
        <v/>
      </c>
      <c r="AN182" s="7" t="str">
        <f t="shared" si="254"/>
        <v/>
      </c>
      <c r="AO182" s="4" t="str">
        <f t="shared" si="22"/>
        <v/>
      </c>
      <c r="AP182" s="4" t="str">
        <f t="shared" si="23"/>
        <v/>
      </c>
      <c r="AQ182" s="33"/>
      <c r="AR182" s="1" t="str">
        <f t="shared" si="68"/>
        <v/>
      </c>
      <c r="AS182" s="4" t="str">
        <f t="shared" si="69"/>
        <v/>
      </c>
      <c r="AT182" s="7" t="str">
        <f t="shared" si="280"/>
        <v/>
      </c>
      <c r="AU182" s="7" t="str">
        <f t="shared" si="255"/>
        <v/>
      </c>
      <c r="AV182" s="4" t="str">
        <f t="shared" si="26"/>
        <v/>
      </c>
      <c r="AW182" s="4" t="str">
        <f t="shared" si="27"/>
        <v/>
      </c>
      <c r="AX182" s="33"/>
      <c r="AY182" s="14">
        <f t="shared" si="70"/>
        <v>178</v>
      </c>
      <c r="AZ182" s="15">
        <f t="shared" si="71"/>
        <v>2194919.7597430577</v>
      </c>
      <c r="BA182" s="15">
        <f t="shared" si="294"/>
        <v>40261.354173106563</v>
      </c>
      <c r="BB182" s="16">
        <f t="shared" si="29"/>
        <v>15547.348298179992</v>
      </c>
      <c r="BC182" s="15">
        <f t="shared" si="30"/>
        <v>24714.005874926574</v>
      </c>
      <c r="BD182" s="15">
        <f t="shared" si="31"/>
        <v>2170205.753868131</v>
      </c>
      <c r="BE182" s="27"/>
      <c r="BF182" s="14">
        <f t="shared" si="72"/>
        <v>178</v>
      </c>
      <c r="BG182" s="15">
        <f t="shared" si="73"/>
        <v>1091526.4972889309</v>
      </c>
      <c r="BH182" s="15">
        <f t="shared" si="295"/>
        <v>40261.354173106563</v>
      </c>
      <c r="BI182" s="16">
        <f t="shared" si="33"/>
        <v>7731.646022463261</v>
      </c>
      <c r="BJ182" s="15">
        <f t="shared" si="34"/>
        <v>32529.708150643302</v>
      </c>
      <c r="BK182" s="15">
        <f t="shared" si="35"/>
        <v>1058996.7891382875</v>
      </c>
      <c r="BL182" s="27"/>
      <c r="BM182" s="14">
        <f t="shared" si="74"/>
        <v>178</v>
      </c>
      <c r="BN182" s="15">
        <f t="shared" si="75"/>
        <v>1002670.9982138055</v>
      </c>
      <c r="BO182" s="15">
        <f t="shared" si="301"/>
        <v>40261.354173106563</v>
      </c>
      <c r="BP182" s="16">
        <f t="shared" si="37"/>
        <v>7102.2529040144555</v>
      </c>
      <c r="BQ182" s="15">
        <f t="shared" si="38"/>
        <v>33159.101269092105</v>
      </c>
      <c r="BR182" s="15">
        <f t="shared" si="39"/>
        <v>969511.89694471343</v>
      </c>
      <c r="BS182" s="27"/>
      <c r="BT182" s="1" t="str">
        <f t="shared" si="76"/>
        <v/>
      </c>
      <c r="BU182" s="4" t="str">
        <f t="shared" si="77"/>
        <v/>
      </c>
      <c r="BV182" s="7" t="str">
        <f t="shared" si="302"/>
        <v/>
      </c>
      <c r="BW182" s="7" t="str">
        <f t="shared" si="41"/>
        <v/>
      </c>
      <c r="BX182" s="4" t="str">
        <f t="shared" si="42"/>
        <v/>
      </c>
      <c r="BY182" s="4" t="str">
        <f t="shared" si="43"/>
        <v/>
      </c>
      <c r="BZ182" s="27"/>
      <c r="CA182" s="14">
        <f t="shared" si="78"/>
        <v>178</v>
      </c>
      <c r="CB182" s="15">
        <f t="shared" si="79"/>
        <v>557736.39452090068</v>
      </c>
      <c r="CC182" s="15">
        <f t="shared" si="298"/>
        <v>40261.354173106563</v>
      </c>
      <c r="CD182" s="16">
        <f t="shared" si="45"/>
        <v>3950.6327945230469</v>
      </c>
      <c r="CE182" s="15">
        <f t="shared" si="46"/>
        <v>36310.721378583519</v>
      </c>
      <c r="CF182" s="15">
        <f t="shared" si="47"/>
        <v>521425.67314231716</v>
      </c>
      <c r="CG182" s="33"/>
      <c r="CH182" s="1" t="str">
        <f t="shared" si="80"/>
        <v/>
      </c>
      <c r="CI182" s="4" t="str">
        <f t="shared" si="81"/>
        <v/>
      </c>
      <c r="CJ182" s="7" t="str">
        <f t="shared" si="299"/>
        <v/>
      </c>
      <c r="CK182" s="7" t="str">
        <f t="shared" si="256"/>
        <v/>
      </c>
      <c r="CL182" s="4" t="str">
        <f t="shared" si="50"/>
        <v/>
      </c>
      <c r="CM182" s="4" t="str">
        <f t="shared" si="51"/>
        <v/>
      </c>
      <c r="CN182" s="27"/>
      <c r="CO182" s="1" t="str">
        <f t="shared" si="82"/>
        <v/>
      </c>
      <c r="CP182" s="4" t="str">
        <f t="shared" si="83"/>
        <v/>
      </c>
      <c r="CQ182" s="7" t="str">
        <f t="shared" si="300"/>
        <v/>
      </c>
      <c r="CR182" s="7" t="str">
        <f t="shared" si="257"/>
        <v/>
      </c>
      <c r="CS182" s="4" t="str">
        <f t="shared" si="54"/>
        <v/>
      </c>
      <c r="CT182" s="4" t="str">
        <f t="shared" si="55"/>
        <v/>
      </c>
      <c r="CU182" s="27"/>
      <c r="DB182" s="1"/>
      <c r="DI182" s="1"/>
    </row>
    <row r="183" spans="1:113" ht="15" x14ac:dyDescent="0.25">
      <c r="A183" s="27"/>
      <c r="B183" s="14">
        <f t="shared" si="56"/>
        <v>179</v>
      </c>
      <c r="C183" s="15">
        <f t="shared" si="57"/>
        <v>3281414.7185979798</v>
      </c>
      <c r="D183" s="15">
        <f t="shared" si="0"/>
        <v>40261.354173106563</v>
      </c>
      <c r="E183" s="16">
        <f t="shared" si="1"/>
        <v>23243.354256735689</v>
      </c>
      <c r="F183" s="15">
        <f t="shared" si="2"/>
        <v>17017.999916370874</v>
      </c>
      <c r="G183" s="15">
        <f t="shared" si="3"/>
        <v>3264396.7186816088</v>
      </c>
      <c r="H183" s="29"/>
      <c r="I183" s="1" t="str">
        <f t="shared" si="203"/>
        <v/>
      </c>
      <c r="J183" s="4" t="str">
        <f t="shared" si="204"/>
        <v/>
      </c>
      <c r="K183" s="7" t="str">
        <f t="shared" si="277"/>
        <v/>
      </c>
      <c r="L183" s="7" t="str">
        <f t="shared" si="252"/>
        <v/>
      </c>
      <c r="M183" s="4" t="str">
        <f t="shared" si="191"/>
        <v/>
      </c>
      <c r="N183" s="4" t="str">
        <f t="shared" si="192"/>
        <v/>
      </c>
      <c r="O183" s="29"/>
      <c r="P183" s="1" t="str">
        <f t="shared" si="60"/>
        <v/>
      </c>
      <c r="Q183" s="4" t="str">
        <f t="shared" si="61"/>
        <v/>
      </c>
      <c r="R183" s="7" t="str">
        <f t="shared" si="289"/>
        <v/>
      </c>
      <c r="S183" s="7" t="str">
        <f t="shared" si="253"/>
        <v/>
      </c>
      <c r="T183" s="4" t="str">
        <f t="shared" si="10"/>
        <v/>
      </c>
      <c r="U183" s="4" t="str">
        <f t="shared" si="11"/>
        <v/>
      </c>
      <c r="V183" s="27"/>
      <c r="W183" s="1" t="str">
        <f t="shared" si="62"/>
        <v/>
      </c>
      <c r="X183" s="4" t="str">
        <f t="shared" si="63"/>
        <v/>
      </c>
      <c r="Y183" s="4" t="str">
        <f t="shared" si="293"/>
        <v/>
      </c>
      <c r="Z183" s="7" t="str">
        <f t="shared" si="13"/>
        <v/>
      </c>
      <c r="AA183" s="4" t="str">
        <f t="shared" si="14"/>
        <v/>
      </c>
      <c r="AB183" s="4" t="str">
        <f t="shared" si="15"/>
        <v/>
      </c>
      <c r="AC183" s="27"/>
      <c r="AD183" s="1" t="str">
        <f t="shared" si="64"/>
        <v/>
      </c>
      <c r="AE183" s="4" t="str">
        <f t="shared" si="65"/>
        <v/>
      </c>
      <c r="AF183" s="4" t="str">
        <f t="shared" si="221"/>
        <v/>
      </c>
      <c r="AG183" s="7" t="str">
        <f t="shared" si="17"/>
        <v/>
      </c>
      <c r="AH183" s="4" t="str">
        <f t="shared" si="18"/>
        <v/>
      </c>
      <c r="AI183" s="4" t="str">
        <f t="shared" si="19"/>
        <v/>
      </c>
      <c r="AJ183" s="33"/>
      <c r="AK183" s="1" t="str">
        <f t="shared" si="66"/>
        <v/>
      </c>
      <c r="AL183" s="4" t="str">
        <f t="shared" si="67"/>
        <v/>
      </c>
      <c r="AM183" s="7" t="str">
        <f t="shared" si="290"/>
        <v/>
      </c>
      <c r="AN183" s="7" t="str">
        <f t="shared" si="254"/>
        <v/>
      </c>
      <c r="AO183" s="4" t="str">
        <f t="shared" si="22"/>
        <v/>
      </c>
      <c r="AP183" s="4" t="str">
        <f t="shared" si="23"/>
        <v/>
      </c>
      <c r="AQ183" s="33"/>
      <c r="AR183" s="1" t="str">
        <f t="shared" si="68"/>
        <v/>
      </c>
      <c r="AS183" s="4" t="str">
        <f t="shared" si="69"/>
        <v/>
      </c>
      <c r="AT183" s="7" t="str">
        <f t="shared" si="280"/>
        <v/>
      </c>
      <c r="AU183" s="7" t="str">
        <f t="shared" si="255"/>
        <v/>
      </c>
      <c r="AV183" s="4" t="str">
        <f t="shared" si="26"/>
        <v/>
      </c>
      <c r="AW183" s="4" t="str">
        <f t="shared" si="27"/>
        <v/>
      </c>
      <c r="AX183" s="33"/>
      <c r="AY183" s="14">
        <f t="shared" si="70"/>
        <v>179</v>
      </c>
      <c r="AZ183" s="15">
        <f t="shared" si="71"/>
        <v>2170205.753868131</v>
      </c>
      <c r="BA183" s="15">
        <f t="shared" si="294"/>
        <v>40261.354173106563</v>
      </c>
      <c r="BB183" s="16">
        <f t="shared" si="29"/>
        <v>15372.290756565928</v>
      </c>
      <c r="BC183" s="15">
        <f t="shared" si="30"/>
        <v>24889.063416540637</v>
      </c>
      <c r="BD183" s="15">
        <f t="shared" si="31"/>
        <v>2145316.6904515903</v>
      </c>
      <c r="BE183" s="27"/>
      <c r="BF183" s="14">
        <f t="shared" si="72"/>
        <v>179</v>
      </c>
      <c r="BG183" s="15">
        <f t="shared" si="73"/>
        <v>1058996.7891382875</v>
      </c>
      <c r="BH183" s="15">
        <f t="shared" si="295"/>
        <v>40261.354173106563</v>
      </c>
      <c r="BI183" s="16">
        <f t="shared" si="33"/>
        <v>7501.2272563962033</v>
      </c>
      <c r="BJ183" s="15">
        <f t="shared" si="34"/>
        <v>32760.12691671036</v>
      </c>
      <c r="BK183" s="15">
        <f t="shared" si="35"/>
        <v>1026236.6622215771</v>
      </c>
      <c r="BL183" s="27"/>
      <c r="BM183" s="14">
        <f t="shared" si="74"/>
        <v>179</v>
      </c>
      <c r="BN183" s="15">
        <f t="shared" si="75"/>
        <v>969511.89694471343</v>
      </c>
      <c r="BO183" s="15">
        <f t="shared" si="301"/>
        <v>40261.354173106563</v>
      </c>
      <c r="BP183" s="16">
        <f t="shared" si="37"/>
        <v>6867.3759366917202</v>
      </c>
      <c r="BQ183" s="15">
        <f t="shared" si="38"/>
        <v>33393.978236414841</v>
      </c>
      <c r="BR183" s="15">
        <f t="shared" si="39"/>
        <v>936117.91870829859</v>
      </c>
      <c r="BS183" s="27"/>
      <c r="BT183" s="1" t="str">
        <f t="shared" si="76"/>
        <v/>
      </c>
      <c r="BU183" s="4" t="str">
        <f t="shared" si="77"/>
        <v/>
      </c>
      <c r="BV183" s="7" t="str">
        <f t="shared" si="302"/>
        <v/>
      </c>
      <c r="BW183" s="7" t="str">
        <f t="shared" si="41"/>
        <v/>
      </c>
      <c r="BX183" s="4" t="str">
        <f t="shared" si="42"/>
        <v/>
      </c>
      <c r="BY183" s="4" t="str">
        <f t="shared" si="43"/>
        <v/>
      </c>
      <c r="BZ183" s="27"/>
      <c r="CA183" s="14">
        <f t="shared" si="78"/>
        <v>179</v>
      </c>
      <c r="CB183" s="15">
        <f t="shared" si="79"/>
        <v>521425.67314231716</v>
      </c>
      <c r="CC183" s="15">
        <f t="shared" si="298"/>
        <v>40261.354173106563</v>
      </c>
      <c r="CD183" s="16">
        <f t="shared" si="45"/>
        <v>3693.4318514247466</v>
      </c>
      <c r="CE183" s="15">
        <f t="shared" si="46"/>
        <v>36567.922321681814</v>
      </c>
      <c r="CF183" s="15">
        <f t="shared" si="47"/>
        <v>484857.75082063535</v>
      </c>
      <c r="CG183" s="33"/>
      <c r="CH183" s="1" t="str">
        <f t="shared" si="80"/>
        <v/>
      </c>
      <c r="CI183" s="4" t="str">
        <f t="shared" si="81"/>
        <v/>
      </c>
      <c r="CJ183" s="7" t="str">
        <f t="shared" si="299"/>
        <v/>
      </c>
      <c r="CK183" s="7" t="str">
        <f t="shared" si="256"/>
        <v/>
      </c>
      <c r="CL183" s="4" t="str">
        <f t="shared" si="50"/>
        <v/>
      </c>
      <c r="CM183" s="4" t="str">
        <f t="shared" si="51"/>
        <v/>
      </c>
      <c r="CN183" s="27"/>
      <c r="CO183" s="1" t="str">
        <f t="shared" si="82"/>
        <v/>
      </c>
      <c r="CP183" s="4" t="str">
        <f t="shared" si="83"/>
        <v/>
      </c>
      <c r="CQ183" s="7" t="str">
        <f t="shared" si="300"/>
        <v/>
      </c>
      <c r="CR183" s="7" t="str">
        <f t="shared" si="257"/>
        <v/>
      </c>
      <c r="CS183" s="4" t="str">
        <f t="shared" si="54"/>
        <v/>
      </c>
      <c r="CT183" s="4" t="str">
        <f t="shared" si="55"/>
        <v/>
      </c>
      <c r="CU183" s="27"/>
      <c r="DB183" s="1"/>
      <c r="DI183" s="1"/>
    </row>
    <row r="184" spans="1:113" ht="15" x14ac:dyDescent="0.25">
      <c r="A184" s="27"/>
      <c r="B184" s="17">
        <f t="shared" si="56"/>
        <v>180</v>
      </c>
      <c r="C184" s="18">
        <f t="shared" si="57"/>
        <v>3264396.7186816088</v>
      </c>
      <c r="D184" s="18">
        <f t="shared" si="0"/>
        <v>40261.354173106563</v>
      </c>
      <c r="E184" s="19">
        <f t="shared" si="1"/>
        <v>23122.810090661398</v>
      </c>
      <c r="F184" s="18">
        <f t="shared" si="2"/>
        <v>17138.544082445165</v>
      </c>
      <c r="G184" s="18">
        <f t="shared" si="3"/>
        <v>3247258.1745991637</v>
      </c>
      <c r="H184" s="29"/>
      <c r="I184" s="1" t="str">
        <f t="shared" si="203"/>
        <v/>
      </c>
      <c r="J184" s="4" t="str">
        <f t="shared" si="204"/>
        <v/>
      </c>
      <c r="K184" s="7" t="str">
        <f t="shared" si="277"/>
        <v/>
      </c>
      <c r="L184" s="7" t="str">
        <f t="shared" si="252"/>
        <v/>
      </c>
      <c r="M184" s="4" t="str">
        <f t="shared" si="191"/>
        <v/>
      </c>
      <c r="N184" s="4" t="str">
        <f t="shared" si="192"/>
        <v/>
      </c>
      <c r="O184" s="29"/>
      <c r="P184" s="1" t="str">
        <f t="shared" si="60"/>
        <v/>
      </c>
      <c r="Q184" s="4" t="str">
        <f t="shared" si="61"/>
        <v/>
      </c>
      <c r="R184" s="7" t="str">
        <f t="shared" si="289"/>
        <v/>
      </c>
      <c r="S184" s="7" t="str">
        <f t="shared" si="253"/>
        <v/>
      </c>
      <c r="T184" s="4" t="str">
        <f t="shared" si="10"/>
        <v/>
      </c>
      <c r="U184" s="4" t="str">
        <f t="shared" si="11"/>
        <v/>
      </c>
      <c r="V184" s="27"/>
      <c r="W184" s="1" t="str">
        <f t="shared" si="62"/>
        <v/>
      </c>
      <c r="X184" s="4" t="str">
        <f t="shared" si="63"/>
        <v/>
      </c>
      <c r="Y184" s="4" t="str">
        <f t="shared" si="293"/>
        <v/>
      </c>
      <c r="Z184" s="7" t="str">
        <f t="shared" si="13"/>
        <v/>
      </c>
      <c r="AA184" s="4" t="str">
        <f t="shared" si="14"/>
        <v/>
      </c>
      <c r="AB184" s="4" t="str">
        <f t="shared" si="15"/>
        <v/>
      </c>
      <c r="AC184" s="27"/>
      <c r="AD184" s="1" t="str">
        <f t="shared" si="64"/>
        <v/>
      </c>
      <c r="AE184" s="4" t="str">
        <f t="shared" si="65"/>
        <v/>
      </c>
      <c r="AF184" s="4" t="str">
        <f t="shared" si="221"/>
        <v/>
      </c>
      <c r="AG184" s="7" t="str">
        <f t="shared" si="17"/>
        <v/>
      </c>
      <c r="AH184" s="4" t="str">
        <f t="shared" si="18"/>
        <v/>
      </c>
      <c r="AI184" s="4" t="str">
        <f t="shared" si="19"/>
        <v/>
      </c>
      <c r="AJ184" s="33"/>
      <c r="AK184" s="1" t="str">
        <f t="shared" si="66"/>
        <v/>
      </c>
      <c r="AL184" s="4" t="str">
        <f t="shared" si="67"/>
        <v/>
      </c>
      <c r="AM184" s="7" t="str">
        <f t="shared" si="290"/>
        <v/>
      </c>
      <c r="AN184" s="7" t="str">
        <f t="shared" si="254"/>
        <v/>
      </c>
      <c r="AO184" s="4" t="str">
        <f t="shared" si="22"/>
        <v/>
      </c>
      <c r="AP184" s="4" t="str">
        <f t="shared" si="23"/>
        <v/>
      </c>
      <c r="AQ184" s="33"/>
      <c r="AR184" s="1" t="str">
        <f t="shared" si="68"/>
        <v/>
      </c>
      <c r="AS184" s="4" t="str">
        <f t="shared" si="69"/>
        <v/>
      </c>
      <c r="AT184" s="7" t="str">
        <f t="shared" si="280"/>
        <v/>
      </c>
      <c r="AU184" s="7" t="str">
        <f t="shared" si="255"/>
        <v/>
      </c>
      <c r="AV184" s="4" t="str">
        <f t="shared" si="26"/>
        <v/>
      </c>
      <c r="AW184" s="4" t="str">
        <f t="shared" si="27"/>
        <v/>
      </c>
      <c r="AX184" s="33"/>
      <c r="AY184" s="17">
        <f t="shared" si="70"/>
        <v>180</v>
      </c>
      <c r="AZ184" s="18">
        <f t="shared" si="71"/>
        <v>2145316.6904515903</v>
      </c>
      <c r="BA184" s="18">
        <f>IF(AZ184="","",-PMT(AZ$2/1200,BD$2,BB$2))+BA5</f>
        <v>80522.708346213127</v>
      </c>
      <c r="BB184" s="19">
        <f t="shared" si="29"/>
        <v>15195.9932240321</v>
      </c>
      <c r="BC184" s="18">
        <f t="shared" si="30"/>
        <v>65326.715122181027</v>
      </c>
      <c r="BD184" s="18">
        <f t="shared" si="31"/>
        <v>2079989.9753294094</v>
      </c>
      <c r="BE184" s="27"/>
      <c r="BF184" s="17">
        <f t="shared" si="72"/>
        <v>180</v>
      </c>
      <c r="BG184" s="18">
        <f t="shared" si="73"/>
        <v>1026236.6622215771</v>
      </c>
      <c r="BH184" s="18">
        <f>IF(BG184="","",-PMT(BG$2/1200,BK$2,BI$2))+$BH$5*2</f>
        <v>120784.06251931969</v>
      </c>
      <c r="BI184" s="19">
        <f t="shared" si="33"/>
        <v>7269.1763574028391</v>
      </c>
      <c r="BJ184" s="18">
        <f t="shared" si="34"/>
        <v>113514.88616191685</v>
      </c>
      <c r="BK184" s="18">
        <f t="shared" si="35"/>
        <v>912721.77605966025</v>
      </c>
      <c r="BL184" s="27"/>
      <c r="BM184" s="17">
        <f t="shared" si="74"/>
        <v>180</v>
      </c>
      <c r="BN184" s="18">
        <f t="shared" si="75"/>
        <v>936117.91870829859</v>
      </c>
      <c r="BO184" s="18">
        <f>IF(BN184="","",-PMT(BN$2/1200,BR$2,BP$2))+$BO$5</f>
        <v>80522.708346213127</v>
      </c>
      <c r="BP184" s="19">
        <f t="shared" si="37"/>
        <v>6630.8352575171148</v>
      </c>
      <c r="BQ184" s="18">
        <f t="shared" si="38"/>
        <v>73891.873088696011</v>
      </c>
      <c r="BR184" s="18">
        <f t="shared" si="39"/>
        <v>862226.04561960255</v>
      </c>
      <c r="BS184" s="27"/>
      <c r="BT184" s="1" t="str">
        <f t="shared" si="76"/>
        <v/>
      </c>
      <c r="BU184" s="4" t="str">
        <f t="shared" si="77"/>
        <v/>
      </c>
      <c r="BV184" s="7" t="str">
        <f t="shared" si="302"/>
        <v/>
      </c>
      <c r="BW184" s="7" t="str">
        <f t="shared" si="41"/>
        <v/>
      </c>
      <c r="BX184" s="4" t="str">
        <f t="shared" si="42"/>
        <v/>
      </c>
      <c r="BY184" s="4" t="str">
        <f t="shared" si="43"/>
        <v/>
      </c>
      <c r="BZ184" s="27"/>
      <c r="CA184" s="17">
        <f t="shared" si="78"/>
        <v>180</v>
      </c>
      <c r="CB184" s="18">
        <f t="shared" si="79"/>
        <v>484857.75082063535</v>
      </c>
      <c r="CC184" s="18">
        <f>IF(CB184="","",-PMT(CB$2/1200,CF$2,CD$2))+100000</f>
        <v>140261.35417310655</v>
      </c>
      <c r="CD184" s="19">
        <f t="shared" si="45"/>
        <v>3434.4090683128334</v>
      </c>
      <c r="CE184" s="18">
        <f t="shared" si="46"/>
        <v>136826.9451047937</v>
      </c>
      <c r="CF184" s="18">
        <f t="shared" si="47"/>
        <v>348030.80571584165</v>
      </c>
      <c r="CG184" s="33"/>
      <c r="CH184" s="1" t="str">
        <f t="shared" si="80"/>
        <v/>
      </c>
      <c r="CI184" s="4" t="str">
        <f t="shared" si="81"/>
        <v/>
      </c>
      <c r="CJ184" s="3" t="e">
        <f>IF(CI184="","",-PMT(CI$2/1200,CM$2,CK$2))+100000</f>
        <v>#VALUE!</v>
      </c>
      <c r="CK184" s="7" t="str">
        <f t="shared" si="256"/>
        <v/>
      </c>
      <c r="CL184" s="4" t="str">
        <f t="shared" si="50"/>
        <v/>
      </c>
      <c r="CM184" s="4" t="str">
        <f t="shared" si="51"/>
        <v/>
      </c>
      <c r="CN184" s="27"/>
      <c r="CO184" s="1" t="str">
        <f t="shared" si="82"/>
        <v/>
      </c>
      <c r="CP184" s="4" t="str">
        <f t="shared" si="83"/>
        <v/>
      </c>
      <c r="CQ184" s="3" t="e">
        <f>IF(CP184="","",-PMT(CP$2/1200,CT$2,CR$2))+100000</f>
        <v>#VALUE!</v>
      </c>
      <c r="CR184" s="7" t="str">
        <f t="shared" si="257"/>
        <v/>
      </c>
      <c r="CS184" s="4" t="str">
        <f t="shared" si="54"/>
        <v/>
      </c>
      <c r="CT184" s="4" t="str">
        <f t="shared" si="55"/>
        <v/>
      </c>
      <c r="CU184" s="27"/>
      <c r="DB184" s="1"/>
      <c r="DI184" s="1"/>
    </row>
    <row r="185" spans="1:113" ht="15" x14ac:dyDescent="0.25">
      <c r="A185" s="27"/>
      <c r="B185" s="14">
        <f t="shared" si="56"/>
        <v>181</v>
      </c>
      <c r="C185" s="15">
        <f t="shared" si="57"/>
        <v>3247258.1745991637</v>
      </c>
      <c r="D185" s="15">
        <f t="shared" si="0"/>
        <v>40261.354173106563</v>
      </c>
      <c r="E185" s="16">
        <f t="shared" si="1"/>
        <v>23001.412070077411</v>
      </c>
      <c r="F185" s="15">
        <f t="shared" si="2"/>
        <v>17259.942103029152</v>
      </c>
      <c r="G185" s="15">
        <f t="shared" si="3"/>
        <v>3229998.2324961345</v>
      </c>
      <c r="H185" s="29"/>
      <c r="I185" s="1" t="str">
        <f t="shared" si="203"/>
        <v/>
      </c>
      <c r="J185" s="4" t="str">
        <f t="shared" si="204"/>
        <v/>
      </c>
      <c r="K185" s="7" t="str">
        <f t="shared" si="277"/>
        <v/>
      </c>
      <c r="L185" s="7" t="str">
        <f t="shared" si="252"/>
        <v/>
      </c>
      <c r="M185" s="4" t="str">
        <f t="shared" si="191"/>
        <v/>
      </c>
      <c r="N185" s="4" t="str">
        <f t="shared" si="192"/>
        <v/>
      </c>
      <c r="O185" s="29"/>
      <c r="P185" s="1" t="str">
        <f t="shared" si="60"/>
        <v/>
      </c>
      <c r="Q185" s="4" t="str">
        <f t="shared" si="61"/>
        <v/>
      </c>
      <c r="R185" s="7" t="str">
        <f t="shared" si="289"/>
        <v/>
      </c>
      <c r="S185" s="7" t="str">
        <f t="shared" si="253"/>
        <v/>
      </c>
      <c r="T185" s="4" t="str">
        <f t="shared" si="10"/>
        <v/>
      </c>
      <c r="U185" s="4" t="str">
        <f t="shared" si="11"/>
        <v/>
      </c>
      <c r="V185" s="27"/>
      <c r="W185" s="1" t="str">
        <f t="shared" si="62"/>
        <v/>
      </c>
      <c r="X185" s="4" t="str">
        <f t="shared" si="63"/>
        <v/>
      </c>
      <c r="Y185" s="4" t="str">
        <f t="shared" si="293"/>
        <v/>
      </c>
      <c r="Z185" s="7" t="str">
        <f t="shared" si="13"/>
        <v/>
      </c>
      <c r="AA185" s="4" t="str">
        <f t="shared" si="14"/>
        <v/>
      </c>
      <c r="AB185" s="4" t="str">
        <f t="shared" si="15"/>
        <v/>
      </c>
      <c r="AC185" s="27"/>
      <c r="AD185" s="1" t="str">
        <f t="shared" si="64"/>
        <v/>
      </c>
      <c r="AE185" s="4" t="str">
        <f t="shared" si="65"/>
        <v/>
      </c>
      <c r="AF185" s="4" t="str">
        <f t="shared" si="221"/>
        <v/>
      </c>
      <c r="AG185" s="7" t="str">
        <f t="shared" si="17"/>
        <v/>
      </c>
      <c r="AH185" s="4" t="str">
        <f t="shared" si="18"/>
        <v/>
      </c>
      <c r="AI185" s="4" t="str">
        <f t="shared" si="19"/>
        <v/>
      </c>
      <c r="AJ185" s="33"/>
      <c r="AK185" s="1" t="str">
        <f t="shared" si="66"/>
        <v/>
      </c>
      <c r="AL185" s="4" t="str">
        <f t="shared" si="67"/>
        <v/>
      </c>
      <c r="AM185" s="7" t="str">
        <f t="shared" si="290"/>
        <v/>
      </c>
      <c r="AN185" s="7" t="str">
        <f t="shared" si="254"/>
        <v/>
      </c>
      <c r="AO185" s="4" t="str">
        <f t="shared" si="22"/>
        <v/>
      </c>
      <c r="AP185" s="4" t="str">
        <f t="shared" si="23"/>
        <v/>
      </c>
      <c r="AQ185" s="33"/>
      <c r="AR185" s="1" t="str">
        <f t="shared" si="68"/>
        <v/>
      </c>
      <c r="AS185" s="4" t="str">
        <f t="shared" si="69"/>
        <v/>
      </c>
      <c r="AT185" s="7" t="str">
        <f t="shared" si="280"/>
        <v/>
      </c>
      <c r="AU185" s="7" t="str">
        <f t="shared" si="255"/>
        <v/>
      </c>
      <c r="AV185" s="4" t="str">
        <f t="shared" si="26"/>
        <v/>
      </c>
      <c r="AW185" s="4" t="str">
        <f t="shared" si="27"/>
        <v/>
      </c>
      <c r="AX185" s="33"/>
      <c r="AY185" s="14">
        <f t="shared" si="70"/>
        <v>181</v>
      </c>
      <c r="AZ185" s="15">
        <f t="shared" si="71"/>
        <v>2079989.9753294094</v>
      </c>
      <c r="BA185" s="15">
        <f t="shared" ref="BA185:BA195" si="303">IF(AZ185="","",-PMT(AZ$2/1200,BD$2,BB$2))</f>
        <v>40261.354173106563</v>
      </c>
      <c r="BB185" s="16">
        <f t="shared" si="29"/>
        <v>14733.262325249982</v>
      </c>
      <c r="BC185" s="15">
        <f t="shared" si="30"/>
        <v>25528.09184785658</v>
      </c>
      <c r="BD185" s="15">
        <f t="shared" si="31"/>
        <v>2054461.8834815528</v>
      </c>
      <c r="BE185" s="27"/>
      <c r="BF185" s="14">
        <f t="shared" si="72"/>
        <v>181</v>
      </c>
      <c r="BG185" s="15">
        <f t="shared" si="73"/>
        <v>912721.77605966025</v>
      </c>
      <c r="BH185" s="15">
        <f t="shared" ref="BH185:BH195" si="304">IF(BG185="","",-PMT(BG$2/1200,BK$2,BI$2))</f>
        <v>40261.354173106563</v>
      </c>
      <c r="BI185" s="16">
        <f t="shared" si="33"/>
        <v>6465.112580422594</v>
      </c>
      <c r="BJ185" s="15">
        <f t="shared" si="34"/>
        <v>33796.241592683968</v>
      </c>
      <c r="BK185" s="15">
        <f t="shared" si="35"/>
        <v>878925.5344669763</v>
      </c>
      <c r="BL185" s="27"/>
      <c r="BM185" s="14">
        <f t="shared" si="74"/>
        <v>181</v>
      </c>
      <c r="BN185" s="15">
        <f t="shared" si="75"/>
        <v>862226.04561960255</v>
      </c>
      <c r="BO185" s="15">
        <f t="shared" ref="BO185:BO189" si="305">IF(BN185="","",-PMT(BN$2/1200,BR$2,BP$2))</f>
        <v>40261.354173106563</v>
      </c>
      <c r="BP185" s="16">
        <f t="shared" si="37"/>
        <v>6107.4344898055188</v>
      </c>
      <c r="BQ185" s="15">
        <f t="shared" si="38"/>
        <v>34153.919683301043</v>
      </c>
      <c r="BR185" s="15">
        <f t="shared" si="39"/>
        <v>828072.12593630154</v>
      </c>
      <c r="BS185" s="27"/>
      <c r="BT185" s="1" t="str">
        <f t="shared" si="76"/>
        <v/>
      </c>
      <c r="BU185" s="4" t="str">
        <f t="shared" si="77"/>
        <v/>
      </c>
      <c r="BV185" s="4" t="str">
        <f t="shared" si="302"/>
        <v/>
      </c>
      <c r="BW185" s="7" t="str">
        <f t="shared" si="41"/>
        <v/>
      </c>
      <c r="BX185" s="4" t="str">
        <f t="shared" si="42"/>
        <v/>
      </c>
      <c r="BY185" s="4" t="str">
        <f t="shared" si="43"/>
        <v/>
      </c>
      <c r="BZ185" s="27"/>
      <c r="CA185" s="14">
        <f t="shared" si="78"/>
        <v>181</v>
      </c>
      <c r="CB185" s="15">
        <f t="shared" si="79"/>
        <v>348030.80571584165</v>
      </c>
      <c r="CC185" s="15">
        <f t="shared" ref="CC185:CC192" si="306">IF(CB185="","",-PMT(CB$2/1200,CF$2,CD$2))</f>
        <v>40261.354173106563</v>
      </c>
      <c r="CD185" s="16">
        <f t="shared" si="45"/>
        <v>2465.2182071538782</v>
      </c>
      <c r="CE185" s="15">
        <f t="shared" si="46"/>
        <v>37796.135965952686</v>
      </c>
      <c r="CF185" s="15">
        <f t="shared" si="47"/>
        <v>310234.66974988894</v>
      </c>
      <c r="CG185" s="33"/>
      <c r="CH185" s="1" t="str">
        <f t="shared" si="80"/>
        <v/>
      </c>
      <c r="CI185" s="4" t="str">
        <f t="shared" si="81"/>
        <v/>
      </c>
      <c r="CJ185" s="7" t="str">
        <f t="shared" ref="CJ185:CJ192" si="307">IF(CI185="","",-PMT(CI$2/1200,CM$2,CK$2))</f>
        <v/>
      </c>
      <c r="CK185" s="7" t="str">
        <f t="shared" si="256"/>
        <v/>
      </c>
      <c r="CL185" s="4" t="str">
        <f t="shared" si="50"/>
        <v/>
      </c>
      <c r="CM185" s="4" t="str">
        <f t="shared" si="51"/>
        <v/>
      </c>
      <c r="CN185" s="27"/>
      <c r="CO185" s="1" t="str">
        <f t="shared" si="82"/>
        <v/>
      </c>
      <c r="CP185" s="4" t="str">
        <f t="shared" si="83"/>
        <v/>
      </c>
      <c r="CQ185" s="7" t="str">
        <f t="shared" ref="CQ185:CQ192" si="308">IF(CP185="","",-PMT(CP$2/1200,CT$2,CR$2))</f>
        <v/>
      </c>
      <c r="CR185" s="7" t="str">
        <f t="shared" si="257"/>
        <v/>
      </c>
      <c r="CS185" s="4" t="str">
        <f t="shared" si="54"/>
        <v/>
      </c>
      <c r="CT185" s="4" t="str">
        <f t="shared" si="55"/>
        <v/>
      </c>
      <c r="CU185" s="27"/>
      <c r="DB185" s="1"/>
      <c r="DI185" s="1"/>
    </row>
    <row r="186" spans="1:113" ht="15" x14ac:dyDescent="0.25">
      <c r="A186" s="27"/>
      <c r="B186" s="14">
        <f t="shared" si="56"/>
        <v>182</v>
      </c>
      <c r="C186" s="15">
        <f t="shared" si="57"/>
        <v>3229998.2324961345</v>
      </c>
      <c r="D186" s="15">
        <f t="shared" si="0"/>
        <v>40261.354173106563</v>
      </c>
      <c r="E186" s="16">
        <f t="shared" si="1"/>
        <v>22879.154146847621</v>
      </c>
      <c r="F186" s="15">
        <f t="shared" si="2"/>
        <v>17382.200026258943</v>
      </c>
      <c r="G186" s="15">
        <f t="shared" si="3"/>
        <v>3212616.0324698756</v>
      </c>
      <c r="H186" s="29"/>
      <c r="I186" s="1" t="str">
        <f t="shared" si="203"/>
        <v/>
      </c>
      <c r="J186" s="4" t="str">
        <f t="shared" si="204"/>
        <v/>
      </c>
      <c r="K186" s="7" t="str">
        <f t="shared" si="277"/>
        <v/>
      </c>
      <c r="L186" s="7" t="str">
        <f t="shared" si="252"/>
        <v/>
      </c>
      <c r="M186" s="4" t="str">
        <f t="shared" si="191"/>
        <v/>
      </c>
      <c r="N186" s="4" t="str">
        <f t="shared" si="192"/>
        <v/>
      </c>
      <c r="O186" s="29"/>
      <c r="P186" s="1" t="str">
        <f t="shared" si="60"/>
        <v/>
      </c>
      <c r="Q186" s="4" t="str">
        <f t="shared" si="61"/>
        <v/>
      </c>
      <c r="R186" s="7" t="str">
        <f t="shared" si="289"/>
        <v/>
      </c>
      <c r="S186" s="7" t="str">
        <f t="shared" si="253"/>
        <v/>
      </c>
      <c r="T186" s="4" t="str">
        <f t="shared" si="10"/>
        <v/>
      </c>
      <c r="U186" s="4" t="str">
        <f t="shared" si="11"/>
        <v/>
      </c>
      <c r="V186" s="27"/>
      <c r="W186" s="1" t="str">
        <f t="shared" si="62"/>
        <v/>
      </c>
      <c r="X186" s="4" t="str">
        <f t="shared" si="63"/>
        <v/>
      </c>
      <c r="Y186" s="4" t="str">
        <f t="shared" si="293"/>
        <v/>
      </c>
      <c r="Z186" s="7" t="str">
        <f t="shared" si="13"/>
        <v/>
      </c>
      <c r="AA186" s="4" t="str">
        <f t="shared" si="14"/>
        <v/>
      </c>
      <c r="AB186" s="4" t="str">
        <f t="shared" si="15"/>
        <v/>
      </c>
      <c r="AC186" s="27"/>
      <c r="AD186" s="1" t="str">
        <f t="shared" si="64"/>
        <v/>
      </c>
      <c r="AE186" s="4" t="str">
        <f t="shared" si="65"/>
        <v/>
      </c>
      <c r="AF186" s="4" t="str">
        <f t="shared" si="221"/>
        <v/>
      </c>
      <c r="AG186" s="7" t="str">
        <f t="shared" si="17"/>
        <v/>
      </c>
      <c r="AH186" s="4" t="str">
        <f t="shared" si="18"/>
        <v/>
      </c>
      <c r="AI186" s="4" t="str">
        <f t="shared" si="19"/>
        <v/>
      </c>
      <c r="AJ186" s="33"/>
      <c r="AK186" s="1" t="str">
        <f t="shared" si="66"/>
        <v/>
      </c>
      <c r="AL186" s="4" t="str">
        <f t="shared" si="67"/>
        <v/>
      </c>
      <c r="AM186" s="7" t="str">
        <f t="shared" si="290"/>
        <v/>
      </c>
      <c r="AN186" s="7" t="str">
        <f t="shared" si="254"/>
        <v/>
      </c>
      <c r="AO186" s="4" t="str">
        <f t="shared" si="22"/>
        <v/>
      </c>
      <c r="AP186" s="4" t="str">
        <f t="shared" si="23"/>
        <v/>
      </c>
      <c r="AQ186" s="33"/>
      <c r="AR186" s="1" t="str">
        <f t="shared" si="68"/>
        <v/>
      </c>
      <c r="AS186" s="4" t="str">
        <f t="shared" si="69"/>
        <v/>
      </c>
      <c r="AT186" s="7" t="str">
        <f t="shared" si="280"/>
        <v/>
      </c>
      <c r="AU186" s="7" t="str">
        <f t="shared" si="255"/>
        <v/>
      </c>
      <c r="AV186" s="4" t="str">
        <f t="shared" si="26"/>
        <v/>
      </c>
      <c r="AW186" s="4" t="str">
        <f t="shared" si="27"/>
        <v/>
      </c>
      <c r="AX186" s="33"/>
      <c r="AY186" s="14">
        <f t="shared" si="70"/>
        <v>182</v>
      </c>
      <c r="AZ186" s="15">
        <f t="shared" si="71"/>
        <v>2054461.8834815528</v>
      </c>
      <c r="BA186" s="15">
        <f t="shared" si="303"/>
        <v>40261.354173106563</v>
      </c>
      <c r="BB186" s="16">
        <f t="shared" si="29"/>
        <v>14552.438341327666</v>
      </c>
      <c r="BC186" s="15">
        <f t="shared" si="30"/>
        <v>25708.915831778897</v>
      </c>
      <c r="BD186" s="15">
        <f t="shared" si="31"/>
        <v>2028752.9676497739</v>
      </c>
      <c r="BE186" s="27"/>
      <c r="BF186" s="14">
        <f t="shared" si="72"/>
        <v>182</v>
      </c>
      <c r="BG186" s="15">
        <f t="shared" si="73"/>
        <v>878925.5344669763</v>
      </c>
      <c r="BH186" s="15">
        <f t="shared" si="304"/>
        <v>40261.354173106563</v>
      </c>
      <c r="BI186" s="16">
        <f t="shared" si="33"/>
        <v>6225.7225358077485</v>
      </c>
      <c r="BJ186" s="15">
        <f t="shared" si="34"/>
        <v>34035.631637298815</v>
      </c>
      <c r="BK186" s="15">
        <f t="shared" si="35"/>
        <v>844889.90282967745</v>
      </c>
      <c r="BL186" s="27"/>
      <c r="BM186" s="14">
        <f t="shared" si="74"/>
        <v>182</v>
      </c>
      <c r="BN186" s="15">
        <f t="shared" si="75"/>
        <v>828072.12593630154</v>
      </c>
      <c r="BO186" s="15">
        <f t="shared" si="305"/>
        <v>40261.354173106563</v>
      </c>
      <c r="BP186" s="16">
        <f t="shared" si="37"/>
        <v>5865.5108920488028</v>
      </c>
      <c r="BQ186" s="15">
        <f t="shared" si="38"/>
        <v>34395.843281057758</v>
      </c>
      <c r="BR186" s="15">
        <f t="shared" si="39"/>
        <v>793676.28265524376</v>
      </c>
      <c r="BS186" s="27"/>
      <c r="BT186" s="1" t="str">
        <f t="shared" si="76"/>
        <v/>
      </c>
      <c r="BU186" s="4" t="str">
        <f t="shared" si="77"/>
        <v/>
      </c>
      <c r="BV186" s="4" t="str">
        <f t="shared" si="302"/>
        <v/>
      </c>
      <c r="BW186" s="7" t="str">
        <f t="shared" si="41"/>
        <v/>
      </c>
      <c r="BX186" s="4" t="str">
        <f t="shared" si="42"/>
        <v/>
      </c>
      <c r="BY186" s="4" t="str">
        <f t="shared" si="43"/>
        <v/>
      </c>
      <c r="BZ186" s="27"/>
      <c r="CA186" s="14">
        <f t="shared" si="78"/>
        <v>182</v>
      </c>
      <c r="CB186" s="15">
        <f t="shared" si="79"/>
        <v>310234.66974988894</v>
      </c>
      <c r="CC186" s="15">
        <f t="shared" si="306"/>
        <v>40261.354173106563</v>
      </c>
      <c r="CD186" s="16">
        <f t="shared" si="45"/>
        <v>2197.4955773950464</v>
      </c>
      <c r="CE186" s="15">
        <f t="shared" si="46"/>
        <v>38063.858595711514</v>
      </c>
      <c r="CF186" s="15">
        <f t="shared" si="47"/>
        <v>272170.81115417741</v>
      </c>
      <c r="CG186" s="33"/>
      <c r="CH186" s="1" t="str">
        <f t="shared" si="80"/>
        <v/>
      </c>
      <c r="CI186" s="4" t="str">
        <f t="shared" si="81"/>
        <v/>
      </c>
      <c r="CJ186" s="7" t="str">
        <f t="shared" si="307"/>
        <v/>
      </c>
      <c r="CK186" s="7" t="str">
        <f t="shared" si="256"/>
        <v/>
      </c>
      <c r="CL186" s="4" t="str">
        <f t="shared" si="50"/>
        <v/>
      </c>
      <c r="CM186" s="4" t="str">
        <f t="shared" si="51"/>
        <v/>
      </c>
      <c r="CN186" s="27"/>
      <c r="CO186" s="1" t="str">
        <f t="shared" si="82"/>
        <v/>
      </c>
      <c r="CP186" s="4" t="str">
        <f t="shared" si="83"/>
        <v/>
      </c>
      <c r="CQ186" s="7" t="str">
        <f t="shared" si="308"/>
        <v/>
      </c>
      <c r="CR186" s="7" t="str">
        <f t="shared" si="257"/>
        <v/>
      </c>
      <c r="CS186" s="4" t="str">
        <f t="shared" si="54"/>
        <v/>
      </c>
      <c r="CT186" s="4" t="str">
        <f t="shared" si="55"/>
        <v/>
      </c>
      <c r="CU186" s="27"/>
      <c r="DB186" s="1"/>
      <c r="DI186" s="1"/>
    </row>
    <row r="187" spans="1:113" ht="15" x14ac:dyDescent="0.25">
      <c r="A187" s="27"/>
      <c r="B187" s="14">
        <f t="shared" si="56"/>
        <v>183</v>
      </c>
      <c r="C187" s="15">
        <f t="shared" si="57"/>
        <v>3212616.0324698756</v>
      </c>
      <c r="D187" s="15">
        <f t="shared" si="0"/>
        <v>40261.354173106563</v>
      </c>
      <c r="E187" s="16">
        <f t="shared" si="1"/>
        <v>22756.030229994954</v>
      </c>
      <c r="F187" s="15">
        <f t="shared" si="2"/>
        <v>17505.323943111609</v>
      </c>
      <c r="G187" s="15">
        <f t="shared" si="3"/>
        <v>3195110.7085267641</v>
      </c>
      <c r="H187" s="29"/>
      <c r="I187" s="1" t="str">
        <f t="shared" si="203"/>
        <v/>
      </c>
      <c r="J187" s="4" t="str">
        <f t="shared" si="204"/>
        <v/>
      </c>
      <c r="K187" s="7" t="str">
        <f t="shared" si="277"/>
        <v/>
      </c>
      <c r="L187" s="7" t="str">
        <f t="shared" si="252"/>
        <v/>
      </c>
      <c r="M187" s="4" t="str">
        <f t="shared" si="191"/>
        <v/>
      </c>
      <c r="N187" s="4" t="str">
        <f t="shared" si="192"/>
        <v/>
      </c>
      <c r="O187" s="29"/>
      <c r="P187" s="1" t="str">
        <f t="shared" si="60"/>
        <v/>
      </c>
      <c r="Q187" s="4" t="str">
        <f t="shared" si="61"/>
        <v/>
      </c>
      <c r="R187" s="7" t="str">
        <f t="shared" si="289"/>
        <v/>
      </c>
      <c r="S187" s="7" t="str">
        <f t="shared" si="253"/>
        <v/>
      </c>
      <c r="T187" s="4" t="str">
        <f t="shared" si="10"/>
        <v/>
      </c>
      <c r="U187" s="4" t="str">
        <f t="shared" si="11"/>
        <v/>
      </c>
      <c r="V187" s="27"/>
      <c r="W187" s="1" t="str">
        <f t="shared" si="62"/>
        <v/>
      </c>
      <c r="X187" s="4" t="str">
        <f t="shared" si="63"/>
        <v/>
      </c>
      <c r="Y187" s="4" t="str">
        <f t="shared" si="293"/>
        <v/>
      </c>
      <c r="Z187" s="7" t="str">
        <f t="shared" si="13"/>
        <v/>
      </c>
      <c r="AA187" s="4" t="str">
        <f t="shared" si="14"/>
        <v/>
      </c>
      <c r="AB187" s="4" t="str">
        <f t="shared" si="15"/>
        <v/>
      </c>
      <c r="AC187" s="27"/>
      <c r="AD187" s="1" t="str">
        <f t="shared" si="64"/>
        <v/>
      </c>
      <c r="AE187" s="4" t="str">
        <f t="shared" si="65"/>
        <v/>
      </c>
      <c r="AF187" s="4" t="str">
        <f t="shared" si="221"/>
        <v/>
      </c>
      <c r="AG187" s="7" t="str">
        <f t="shared" si="17"/>
        <v/>
      </c>
      <c r="AH187" s="4" t="str">
        <f t="shared" si="18"/>
        <v/>
      </c>
      <c r="AI187" s="4" t="str">
        <f t="shared" si="19"/>
        <v/>
      </c>
      <c r="AJ187" s="33"/>
      <c r="AK187" s="1" t="str">
        <f t="shared" si="66"/>
        <v/>
      </c>
      <c r="AL187" s="4" t="str">
        <f t="shared" si="67"/>
        <v/>
      </c>
      <c r="AM187" s="7" t="str">
        <f t="shared" si="290"/>
        <v/>
      </c>
      <c r="AN187" s="7" t="str">
        <f t="shared" si="254"/>
        <v/>
      </c>
      <c r="AO187" s="4" t="str">
        <f t="shared" si="22"/>
        <v/>
      </c>
      <c r="AP187" s="4" t="str">
        <f t="shared" si="23"/>
        <v/>
      </c>
      <c r="AQ187" s="33"/>
      <c r="AR187" s="1" t="str">
        <f t="shared" si="68"/>
        <v/>
      </c>
      <c r="AS187" s="4" t="str">
        <f t="shared" si="69"/>
        <v/>
      </c>
      <c r="AT187" s="7" t="str">
        <f t="shared" si="280"/>
        <v/>
      </c>
      <c r="AU187" s="7" t="str">
        <f t="shared" si="255"/>
        <v/>
      </c>
      <c r="AV187" s="4" t="str">
        <f t="shared" si="26"/>
        <v/>
      </c>
      <c r="AW187" s="4" t="str">
        <f t="shared" si="27"/>
        <v/>
      </c>
      <c r="AX187" s="33"/>
      <c r="AY187" s="14">
        <f t="shared" si="70"/>
        <v>183</v>
      </c>
      <c r="AZ187" s="15">
        <f t="shared" si="71"/>
        <v>2028752.9676497739</v>
      </c>
      <c r="BA187" s="15">
        <f t="shared" si="303"/>
        <v>40261.354173106563</v>
      </c>
      <c r="BB187" s="16">
        <f t="shared" si="29"/>
        <v>14370.333520852566</v>
      </c>
      <c r="BC187" s="15">
        <f t="shared" si="30"/>
        <v>25891.020652253996</v>
      </c>
      <c r="BD187" s="15">
        <f t="shared" si="31"/>
        <v>2002861.94699752</v>
      </c>
      <c r="BE187" s="27"/>
      <c r="BF187" s="14">
        <f t="shared" si="72"/>
        <v>183</v>
      </c>
      <c r="BG187" s="15">
        <f t="shared" si="73"/>
        <v>844889.90282967745</v>
      </c>
      <c r="BH187" s="15">
        <f t="shared" si="304"/>
        <v>40261.354173106563</v>
      </c>
      <c r="BI187" s="16">
        <f t="shared" si="33"/>
        <v>5984.6368117102147</v>
      </c>
      <c r="BJ187" s="15">
        <f t="shared" si="34"/>
        <v>34276.717361396346</v>
      </c>
      <c r="BK187" s="15">
        <f t="shared" si="35"/>
        <v>810613.18546828115</v>
      </c>
      <c r="BL187" s="27"/>
      <c r="BM187" s="14">
        <f t="shared" si="74"/>
        <v>183</v>
      </c>
      <c r="BN187" s="15">
        <f t="shared" si="75"/>
        <v>793676.28265524376</v>
      </c>
      <c r="BO187" s="15">
        <f t="shared" si="305"/>
        <v>40261.354173106563</v>
      </c>
      <c r="BP187" s="16">
        <f t="shared" si="37"/>
        <v>5621.8736688079762</v>
      </c>
      <c r="BQ187" s="15">
        <f t="shared" si="38"/>
        <v>34639.48050429859</v>
      </c>
      <c r="BR187" s="15">
        <f t="shared" si="39"/>
        <v>759036.80215094518</v>
      </c>
      <c r="BS187" s="27"/>
      <c r="BT187" s="1" t="str">
        <f t="shared" si="76"/>
        <v/>
      </c>
      <c r="BU187" s="4" t="str">
        <f t="shared" si="77"/>
        <v/>
      </c>
      <c r="BV187" s="4" t="str">
        <f t="shared" si="302"/>
        <v/>
      </c>
      <c r="BW187" s="7" t="str">
        <f t="shared" si="41"/>
        <v/>
      </c>
      <c r="BX187" s="4" t="str">
        <f t="shared" si="42"/>
        <v/>
      </c>
      <c r="BY187" s="4" t="str">
        <f t="shared" si="43"/>
        <v/>
      </c>
      <c r="BZ187" s="27"/>
      <c r="CA187" s="14">
        <f t="shared" si="78"/>
        <v>183</v>
      </c>
      <c r="CB187" s="15">
        <f t="shared" si="79"/>
        <v>272170.81115417741</v>
      </c>
      <c r="CC187" s="15">
        <f t="shared" si="306"/>
        <v>40261.354173106563</v>
      </c>
      <c r="CD187" s="16">
        <f t="shared" si="45"/>
        <v>1927.8765790087566</v>
      </c>
      <c r="CE187" s="15">
        <f t="shared" si="46"/>
        <v>38333.477594097807</v>
      </c>
      <c r="CF187" s="15">
        <f t="shared" si="47"/>
        <v>233837.3335600796</v>
      </c>
      <c r="CG187" s="33"/>
      <c r="CH187" s="1" t="str">
        <f t="shared" si="80"/>
        <v/>
      </c>
      <c r="CI187" s="4" t="str">
        <f t="shared" si="81"/>
        <v/>
      </c>
      <c r="CJ187" s="7" t="str">
        <f t="shared" si="307"/>
        <v/>
      </c>
      <c r="CK187" s="7" t="str">
        <f t="shared" si="256"/>
        <v/>
      </c>
      <c r="CL187" s="4" t="str">
        <f t="shared" si="50"/>
        <v/>
      </c>
      <c r="CM187" s="4" t="str">
        <f t="shared" si="51"/>
        <v/>
      </c>
      <c r="CN187" s="27"/>
      <c r="CO187" s="1" t="str">
        <f t="shared" si="82"/>
        <v/>
      </c>
      <c r="CP187" s="4" t="str">
        <f t="shared" si="83"/>
        <v/>
      </c>
      <c r="CQ187" s="7" t="str">
        <f t="shared" si="308"/>
        <v/>
      </c>
      <c r="CR187" s="7" t="str">
        <f t="shared" si="257"/>
        <v/>
      </c>
      <c r="CS187" s="4" t="str">
        <f t="shared" si="54"/>
        <v/>
      </c>
      <c r="CT187" s="4" t="str">
        <f t="shared" si="55"/>
        <v/>
      </c>
      <c r="CU187" s="27"/>
      <c r="DB187" s="1"/>
      <c r="DI187" s="1"/>
    </row>
    <row r="188" spans="1:113" ht="15" x14ac:dyDescent="0.25">
      <c r="A188" s="27"/>
      <c r="B188" s="14">
        <f t="shared" si="56"/>
        <v>184</v>
      </c>
      <c r="C188" s="15">
        <f t="shared" si="57"/>
        <v>3195110.7085267641</v>
      </c>
      <c r="D188" s="15">
        <f t="shared" si="0"/>
        <v>40261.354173106563</v>
      </c>
      <c r="E188" s="16">
        <f t="shared" si="1"/>
        <v>22632.034185397912</v>
      </c>
      <c r="F188" s="15">
        <f t="shared" si="2"/>
        <v>17629.319987708652</v>
      </c>
      <c r="G188" s="15">
        <f t="shared" si="3"/>
        <v>3177481.3885390554</v>
      </c>
      <c r="H188" s="29"/>
      <c r="I188" s="1" t="str">
        <f t="shared" si="203"/>
        <v/>
      </c>
      <c r="J188" s="4" t="str">
        <f t="shared" si="204"/>
        <v/>
      </c>
      <c r="K188" s="7" t="str">
        <f t="shared" si="277"/>
        <v/>
      </c>
      <c r="L188" s="7" t="str">
        <f t="shared" si="252"/>
        <v/>
      </c>
      <c r="M188" s="4" t="str">
        <f t="shared" si="191"/>
        <v/>
      </c>
      <c r="N188" s="4" t="str">
        <f t="shared" si="192"/>
        <v/>
      </c>
      <c r="O188" s="29"/>
      <c r="P188" s="1" t="str">
        <f t="shared" si="60"/>
        <v/>
      </c>
      <c r="Q188" s="4" t="str">
        <f t="shared" si="61"/>
        <v/>
      </c>
      <c r="R188" s="7" t="str">
        <f t="shared" si="289"/>
        <v/>
      </c>
      <c r="S188" s="7" t="str">
        <f t="shared" si="253"/>
        <v/>
      </c>
      <c r="T188" s="4" t="str">
        <f t="shared" si="10"/>
        <v/>
      </c>
      <c r="U188" s="4" t="str">
        <f t="shared" si="11"/>
        <v/>
      </c>
      <c r="V188" s="27"/>
      <c r="W188" s="1" t="str">
        <f t="shared" si="62"/>
        <v/>
      </c>
      <c r="X188" s="4" t="str">
        <f t="shared" si="63"/>
        <v/>
      </c>
      <c r="Y188" s="4" t="str">
        <f t="shared" si="293"/>
        <v/>
      </c>
      <c r="Z188" s="7" t="str">
        <f t="shared" si="13"/>
        <v/>
      </c>
      <c r="AA188" s="4" t="str">
        <f t="shared" si="14"/>
        <v/>
      </c>
      <c r="AB188" s="4" t="str">
        <f t="shared" si="15"/>
        <v/>
      </c>
      <c r="AC188" s="27"/>
      <c r="AD188" s="1" t="str">
        <f t="shared" si="64"/>
        <v/>
      </c>
      <c r="AE188" s="4" t="str">
        <f t="shared" si="65"/>
        <v/>
      </c>
      <c r="AF188" s="4" t="str">
        <f t="shared" si="221"/>
        <v/>
      </c>
      <c r="AG188" s="7" t="str">
        <f t="shared" si="17"/>
        <v/>
      </c>
      <c r="AH188" s="4" t="str">
        <f t="shared" si="18"/>
        <v/>
      </c>
      <c r="AI188" s="4" t="str">
        <f t="shared" si="19"/>
        <v/>
      </c>
      <c r="AJ188" s="33"/>
      <c r="AK188" s="1" t="str">
        <f t="shared" si="66"/>
        <v/>
      </c>
      <c r="AL188" s="4" t="str">
        <f t="shared" si="67"/>
        <v/>
      </c>
      <c r="AM188" s="7" t="str">
        <f t="shared" si="290"/>
        <v/>
      </c>
      <c r="AN188" s="7" t="str">
        <f t="shared" si="254"/>
        <v/>
      </c>
      <c r="AO188" s="4" t="str">
        <f t="shared" si="22"/>
        <v/>
      </c>
      <c r="AP188" s="4" t="str">
        <f t="shared" si="23"/>
        <v/>
      </c>
      <c r="AQ188" s="33"/>
      <c r="AR188" s="1" t="str">
        <f t="shared" si="68"/>
        <v/>
      </c>
      <c r="AS188" s="4" t="str">
        <f t="shared" si="69"/>
        <v/>
      </c>
      <c r="AT188" s="7" t="str">
        <f t="shared" si="280"/>
        <v/>
      </c>
      <c r="AU188" s="7" t="str">
        <f t="shared" si="255"/>
        <v/>
      </c>
      <c r="AV188" s="4" t="str">
        <f t="shared" si="26"/>
        <v/>
      </c>
      <c r="AW188" s="4" t="str">
        <f t="shared" si="27"/>
        <v/>
      </c>
      <c r="AX188" s="33"/>
      <c r="AY188" s="14">
        <f t="shared" si="70"/>
        <v>184</v>
      </c>
      <c r="AZ188" s="15">
        <f t="shared" si="71"/>
        <v>2002861.94699752</v>
      </c>
      <c r="BA188" s="15">
        <f t="shared" si="303"/>
        <v>40261.354173106563</v>
      </c>
      <c r="BB188" s="16">
        <f t="shared" si="29"/>
        <v>14186.938791232435</v>
      </c>
      <c r="BC188" s="15">
        <f t="shared" si="30"/>
        <v>26074.415381874129</v>
      </c>
      <c r="BD188" s="15">
        <f t="shared" si="31"/>
        <v>1976787.5316156459</v>
      </c>
      <c r="BE188" s="27"/>
      <c r="BF188" s="14">
        <f t="shared" si="72"/>
        <v>184</v>
      </c>
      <c r="BG188" s="15">
        <f t="shared" si="73"/>
        <v>810613.18546828115</v>
      </c>
      <c r="BH188" s="15">
        <f t="shared" si="304"/>
        <v>40261.354173106563</v>
      </c>
      <c r="BI188" s="16">
        <f t="shared" si="33"/>
        <v>5741.8433970669912</v>
      </c>
      <c r="BJ188" s="15">
        <f t="shared" si="34"/>
        <v>34519.510776039569</v>
      </c>
      <c r="BK188" s="15">
        <f t="shared" si="35"/>
        <v>776093.67469224159</v>
      </c>
      <c r="BL188" s="27"/>
      <c r="BM188" s="14">
        <f t="shared" si="74"/>
        <v>184</v>
      </c>
      <c r="BN188" s="15">
        <f t="shared" si="75"/>
        <v>759036.80215094518</v>
      </c>
      <c r="BO188" s="15">
        <f t="shared" si="305"/>
        <v>40261.354173106563</v>
      </c>
      <c r="BP188" s="16">
        <f t="shared" si="37"/>
        <v>5376.5106819025286</v>
      </c>
      <c r="BQ188" s="15">
        <f t="shared" si="38"/>
        <v>34884.843491204032</v>
      </c>
      <c r="BR188" s="15">
        <f t="shared" si="39"/>
        <v>724151.9586597411</v>
      </c>
      <c r="BS188" s="27"/>
      <c r="BT188" s="1" t="str">
        <f t="shared" si="76"/>
        <v/>
      </c>
      <c r="BU188" s="4" t="str">
        <f t="shared" si="77"/>
        <v/>
      </c>
      <c r="BV188" s="4" t="str">
        <f t="shared" si="302"/>
        <v/>
      </c>
      <c r="BW188" s="7" t="str">
        <f t="shared" si="41"/>
        <v/>
      </c>
      <c r="BX188" s="4" t="str">
        <f t="shared" si="42"/>
        <v/>
      </c>
      <c r="BY188" s="4" t="str">
        <f t="shared" si="43"/>
        <v/>
      </c>
      <c r="BZ188" s="27"/>
      <c r="CA188" s="14">
        <f t="shared" si="78"/>
        <v>184</v>
      </c>
      <c r="CB188" s="15">
        <f t="shared" si="79"/>
        <v>233837.3335600796</v>
      </c>
      <c r="CC188" s="15">
        <f t="shared" si="306"/>
        <v>40261.354173106563</v>
      </c>
      <c r="CD188" s="16">
        <f t="shared" si="45"/>
        <v>1656.3477793838972</v>
      </c>
      <c r="CE188" s="15">
        <f t="shared" si="46"/>
        <v>38605.006393722666</v>
      </c>
      <c r="CF188" s="15">
        <f t="shared" si="47"/>
        <v>195232.32716635693</v>
      </c>
      <c r="CG188" s="33"/>
      <c r="CH188" s="1" t="str">
        <f t="shared" si="80"/>
        <v/>
      </c>
      <c r="CI188" s="4" t="str">
        <f t="shared" si="81"/>
        <v/>
      </c>
      <c r="CJ188" s="7" t="str">
        <f t="shared" si="307"/>
        <v/>
      </c>
      <c r="CK188" s="7" t="str">
        <f t="shared" si="256"/>
        <v/>
      </c>
      <c r="CL188" s="4" t="str">
        <f t="shared" si="50"/>
        <v/>
      </c>
      <c r="CM188" s="4" t="str">
        <f t="shared" si="51"/>
        <v/>
      </c>
      <c r="CN188" s="27"/>
      <c r="CO188" s="1" t="str">
        <f t="shared" si="82"/>
        <v/>
      </c>
      <c r="CP188" s="4" t="str">
        <f t="shared" si="83"/>
        <v/>
      </c>
      <c r="CQ188" s="7" t="str">
        <f t="shared" si="308"/>
        <v/>
      </c>
      <c r="CR188" s="7" t="str">
        <f t="shared" si="257"/>
        <v/>
      </c>
      <c r="CS188" s="4" t="str">
        <f t="shared" si="54"/>
        <v/>
      </c>
      <c r="CT188" s="4" t="str">
        <f t="shared" si="55"/>
        <v/>
      </c>
      <c r="CU188" s="27"/>
      <c r="DB188" s="1"/>
      <c r="DI188" s="1"/>
    </row>
    <row r="189" spans="1:113" ht="15" x14ac:dyDescent="0.25">
      <c r="A189" s="27"/>
      <c r="B189" s="14">
        <f t="shared" si="56"/>
        <v>185</v>
      </c>
      <c r="C189" s="15">
        <f t="shared" si="57"/>
        <v>3177481.3885390554</v>
      </c>
      <c r="D189" s="15">
        <f t="shared" si="0"/>
        <v>40261.354173106563</v>
      </c>
      <c r="E189" s="16">
        <f t="shared" si="1"/>
        <v>22507.159835484974</v>
      </c>
      <c r="F189" s="15">
        <f t="shared" si="2"/>
        <v>17754.19433762159</v>
      </c>
      <c r="G189" s="15">
        <f t="shared" si="3"/>
        <v>3159727.1942014336</v>
      </c>
      <c r="H189" s="29"/>
      <c r="I189" s="1" t="str">
        <f t="shared" si="203"/>
        <v/>
      </c>
      <c r="J189" s="4" t="str">
        <f t="shared" si="204"/>
        <v/>
      </c>
      <c r="K189" s="7" t="str">
        <f t="shared" si="277"/>
        <v/>
      </c>
      <c r="L189" s="7" t="str">
        <f t="shared" si="252"/>
        <v/>
      </c>
      <c r="M189" s="4" t="str">
        <f t="shared" si="191"/>
        <v/>
      </c>
      <c r="N189" s="4" t="str">
        <f t="shared" si="192"/>
        <v/>
      </c>
      <c r="O189" s="29"/>
      <c r="P189" s="1" t="str">
        <f t="shared" si="60"/>
        <v/>
      </c>
      <c r="Q189" s="4" t="str">
        <f t="shared" si="61"/>
        <v/>
      </c>
      <c r="R189" s="7" t="str">
        <f t="shared" si="289"/>
        <v/>
      </c>
      <c r="S189" s="7" t="str">
        <f t="shared" si="253"/>
        <v/>
      </c>
      <c r="T189" s="4" t="str">
        <f t="shared" si="10"/>
        <v/>
      </c>
      <c r="U189" s="4" t="str">
        <f t="shared" si="11"/>
        <v/>
      </c>
      <c r="V189" s="27"/>
      <c r="W189" s="1" t="str">
        <f t="shared" si="62"/>
        <v/>
      </c>
      <c r="X189" s="4" t="str">
        <f t="shared" si="63"/>
        <v/>
      </c>
      <c r="Y189" s="4" t="str">
        <f t="shared" si="293"/>
        <v/>
      </c>
      <c r="Z189" s="7" t="str">
        <f t="shared" si="13"/>
        <v/>
      </c>
      <c r="AA189" s="4" t="str">
        <f t="shared" si="14"/>
        <v/>
      </c>
      <c r="AB189" s="4" t="str">
        <f t="shared" si="15"/>
        <v/>
      </c>
      <c r="AC189" s="27"/>
      <c r="AD189" s="1" t="str">
        <f t="shared" si="64"/>
        <v/>
      </c>
      <c r="AE189" s="4" t="str">
        <f t="shared" si="65"/>
        <v/>
      </c>
      <c r="AF189" s="4" t="str">
        <f t="shared" si="221"/>
        <v/>
      </c>
      <c r="AG189" s="7" t="str">
        <f t="shared" si="17"/>
        <v/>
      </c>
      <c r="AH189" s="4" t="str">
        <f t="shared" si="18"/>
        <v/>
      </c>
      <c r="AI189" s="4" t="str">
        <f t="shared" si="19"/>
        <v/>
      </c>
      <c r="AJ189" s="33"/>
      <c r="AK189" s="1" t="str">
        <f t="shared" si="66"/>
        <v/>
      </c>
      <c r="AL189" s="4" t="str">
        <f t="shared" si="67"/>
        <v/>
      </c>
      <c r="AM189" s="7" t="str">
        <f t="shared" si="290"/>
        <v/>
      </c>
      <c r="AN189" s="7" t="str">
        <f t="shared" si="254"/>
        <v/>
      </c>
      <c r="AO189" s="4" t="str">
        <f t="shared" si="22"/>
        <v/>
      </c>
      <c r="AP189" s="4" t="str">
        <f t="shared" si="23"/>
        <v/>
      </c>
      <c r="AQ189" s="33"/>
      <c r="AR189" s="1" t="str">
        <f t="shared" si="68"/>
        <v/>
      </c>
      <c r="AS189" s="4" t="str">
        <f t="shared" si="69"/>
        <v/>
      </c>
      <c r="AT189" s="7" t="str">
        <f t="shared" si="280"/>
        <v/>
      </c>
      <c r="AU189" s="7" t="str">
        <f t="shared" si="255"/>
        <v/>
      </c>
      <c r="AV189" s="4" t="str">
        <f t="shared" si="26"/>
        <v/>
      </c>
      <c r="AW189" s="4" t="str">
        <f t="shared" si="27"/>
        <v/>
      </c>
      <c r="AX189" s="33"/>
      <c r="AY189" s="14">
        <f t="shared" si="70"/>
        <v>185</v>
      </c>
      <c r="AZ189" s="15">
        <f t="shared" si="71"/>
        <v>1976787.5316156459</v>
      </c>
      <c r="BA189" s="15">
        <f t="shared" si="303"/>
        <v>40261.354173106563</v>
      </c>
      <c r="BB189" s="16">
        <f t="shared" si="29"/>
        <v>14002.245015610826</v>
      </c>
      <c r="BC189" s="15">
        <f t="shared" si="30"/>
        <v>26259.109157495739</v>
      </c>
      <c r="BD189" s="15">
        <f t="shared" si="31"/>
        <v>1950528.4224581502</v>
      </c>
      <c r="BE189" s="27"/>
      <c r="BF189" s="14">
        <f t="shared" si="72"/>
        <v>185</v>
      </c>
      <c r="BG189" s="15">
        <f t="shared" si="73"/>
        <v>776093.67469224159</v>
      </c>
      <c r="BH189" s="15">
        <f t="shared" si="304"/>
        <v>40261.354173106563</v>
      </c>
      <c r="BI189" s="16">
        <f t="shared" si="33"/>
        <v>5497.3301957367112</v>
      </c>
      <c r="BJ189" s="15">
        <f t="shared" si="34"/>
        <v>34764.023977369856</v>
      </c>
      <c r="BK189" s="15">
        <f t="shared" si="35"/>
        <v>741329.65071487171</v>
      </c>
      <c r="BL189" s="27"/>
      <c r="BM189" s="14">
        <f t="shared" si="74"/>
        <v>185</v>
      </c>
      <c r="BN189" s="15">
        <f t="shared" si="75"/>
        <v>724151.9586597411</v>
      </c>
      <c r="BO189" s="15">
        <f t="shared" si="305"/>
        <v>40261.354173106563</v>
      </c>
      <c r="BP189" s="16">
        <f t="shared" si="37"/>
        <v>5129.4097071731667</v>
      </c>
      <c r="BQ189" s="15">
        <f t="shared" si="38"/>
        <v>35131.944465933397</v>
      </c>
      <c r="BR189" s="15">
        <f t="shared" si="39"/>
        <v>689020.01419380773</v>
      </c>
      <c r="BS189" s="27"/>
      <c r="BT189" s="1" t="str">
        <f t="shared" si="76"/>
        <v/>
      </c>
      <c r="BU189" s="4" t="str">
        <f t="shared" si="77"/>
        <v/>
      </c>
      <c r="BV189" s="4" t="str">
        <f t="shared" si="302"/>
        <v/>
      </c>
      <c r="BW189" s="7" t="str">
        <f t="shared" si="41"/>
        <v/>
      </c>
      <c r="BX189" s="4" t="str">
        <f t="shared" si="42"/>
        <v/>
      </c>
      <c r="BY189" s="4" t="str">
        <f t="shared" si="43"/>
        <v/>
      </c>
      <c r="BZ189" s="27"/>
      <c r="CA189" s="14">
        <f t="shared" si="78"/>
        <v>185</v>
      </c>
      <c r="CB189" s="15">
        <f t="shared" si="79"/>
        <v>195232.32716635693</v>
      </c>
      <c r="CC189" s="15">
        <f t="shared" si="306"/>
        <v>40261.354173106563</v>
      </c>
      <c r="CD189" s="16">
        <f t="shared" si="45"/>
        <v>1382.8956507616949</v>
      </c>
      <c r="CE189" s="15">
        <f t="shared" si="46"/>
        <v>38878.458522344867</v>
      </c>
      <c r="CF189" s="15">
        <f t="shared" si="47"/>
        <v>156353.86864401208</v>
      </c>
      <c r="CG189" s="33"/>
      <c r="CH189" s="1" t="str">
        <f t="shared" si="80"/>
        <v/>
      </c>
      <c r="CI189" s="4" t="str">
        <f t="shared" si="81"/>
        <v/>
      </c>
      <c r="CJ189" s="7" t="str">
        <f t="shared" si="307"/>
        <v/>
      </c>
      <c r="CK189" s="7" t="str">
        <f t="shared" si="256"/>
        <v/>
      </c>
      <c r="CL189" s="4" t="str">
        <f t="shared" si="50"/>
        <v/>
      </c>
      <c r="CM189" s="4" t="str">
        <f t="shared" si="51"/>
        <v/>
      </c>
      <c r="CN189" s="27"/>
      <c r="CO189" s="1" t="str">
        <f t="shared" si="82"/>
        <v/>
      </c>
      <c r="CP189" s="4" t="str">
        <f t="shared" si="83"/>
        <v/>
      </c>
      <c r="CQ189" s="7" t="str">
        <f t="shared" si="308"/>
        <v/>
      </c>
      <c r="CR189" s="7" t="str">
        <f t="shared" si="257"/>
        <v/>
      </c>
      <c r="CS189" s="4" t="str">
        <f t="shared" si="54"/>
        <v/>
      </c>
      <c r="CT189" s="4" t="str">
        <f t="shared" si="55"/>
        <v/>
      </c>
      <c r="CU189" s="27"/>
      <c r="DB189" s="1"/>
      <c r="DI189" s="1"/>
    </row>
    <row r="190" spans="1:113" ht="15" x14ac:dyDescent="0.25">
      <c r="A190" s="27"/>
      <c r="B190" s="14">
        <f t="shared" si="56"/>
        <v>186</v>
      </c>
      <c r="C190" s="15">
        <f t="shared" si="57"/>
        <v>3159727.1942014336</v>
      </c>
      <c r="D190" s="15">
        <f t="shared" si="0"/>
        <v>40261.354173106563</v>
      </c>
      <c r="E190" s="16">
        <f t="shared" si="1"/>
        <v>22381.400958926821</v>
      </c>
      <c r="F190" s="15">
        <f t="shared" si="2"/>
        <v>17879.953214179743</v>
      </c>
      <c r="G190" s="15">
        <f t="shared" si="3"/>
        <v>3141847.2409872538</v>
      </c>
      <c r="H190" s="29"/>
      <c r="I190" s="1" t="str">
        <f t="shared" si="203"/>
        <v/>
      </c>
      <c r="J190" s="4" t="str">
        <f t="shared" si="204"/>
        <v/>
      </c>
      <c r="K190" s="7" t="str">
        <f t="shared" si="277"/>
        <v/>
      </c>
      <c r="L190" s="7" t="str">
        <f t="shared" si="252"/>
        <v/>
      </c>
      <c r="M190" s="4" t="str">
        <f t="shared" si="191"/>
        <v/>
      </c>
      <c r="N190" s="4" t="str">
        <f t="shared" si="192"/>
        <v/>
      </c>
      <c r="O190" s="29"/>
      <c r="P190" s="1" t="str">
        <f t="shared" si="60"/>
        <v/>
      </c>
      <c r="Q190" s="4" t="str">
        <f t="shared" si="61"/>
        <v/>
      </c>
      <c r="R190" s="7" t="str">
        <f t="shared" si="289"/>
        <v/>
      </c>
      <c r="S190" s="7" t="str">
        <f t="shared" si="253"/>
        <v/>
      </c>
      <c r="T190" s="4" t="str">
        <f t="shared" si="10"/>
        <v/>
      </c>
      <c r="U190" s="4" t="str">
        <f t="shared" si="11"/>
        <v/>
      </c>
      <c r="V190" s="27"/>
      <c r="W190" s="1" t="str">
        <f t="shared" si="62"/>
        <v/>
      </c>
      <c r="X190" s="4" t="str">
        <f t="shared" si="63"/>
        <v/>
      </c>
      <c r="Y190" s="4" t="str">
        <f t="shared" si="293"/>
        <v/>
      </c>
      <c r="Z190" s="7" t="str">
        <f t="shared" si="13"/>
        <v/>
      </c>
      <c r="AA190" s="4" t="str">
        <f t="shared" si="14"/>
        <v/>
      </c>
      <c r="AB190" s="4" t="str">
        <f t="shared" si="15"/>
        <v/>
      </c>
      <c r="AC190" s="27"/>
      <c r="AD190" s="1" t="str">
        <f t="shared" si="64"/>
        <v/>
      </c>
      <c r="AE190" s="4" t="str">
        <f t="shared" si="65"/>
        <v/>
      </c>
      <c r="AF190" s="4" t="str">
        <f t="shared" si="221"/>
        <v/>
      </c>
      <c r="AG190" s="7" t="str">
        <f t="shared" si="17"/>
        <v/>
      </c>
      <c r="AH190" s="4" t="str">
        <f t="shared" si="18"/>
        <v/>
      </c>
      <c r="AI190" s="4" t="str">
        <f t="shared" si="19"/>
        <v/>
      </c>
      <c r="AJ190" s="33"/>
      <c r="AK190" s="1" t="str">
        <f t="shared" si="66"/>
        <v/>
      </c>
      <c r="AL190" s="4" t="str">
        <f t="shared" si="67"/>
        <v/>
      </c>
      <c r="AM190" s="7" t="str">
        <f t="shared" si="290"/>
        <v/>
      </c>
      <c r="AN190" s="7" t="str">
        <f t="shared" si="254"/>
        <v/>
      </c>
      <c r="AO190" s="4" t="str">
        <f t="shared" si="22"/>
        <v/>
      </c>
      <c r="AP190" s="4" t="str">
        <f t="shared" si="23"/>
        <v/>
      </c>
      <c r="AQ190" s="33"/>
      <c r="AR190" s="1" t="str">
        <f t="shared" si="68"/>
        <v/>
      </c>
      <c r="AS190" s="4" t="str">
        <f t="shared" si="69"/>
        <v/>
      </c>
      <c r="AT190" s="7" t="str">
        <f t="shared" si="280"/>
        <v/>
      </c>
      <c r="AU190" s="7" t="str">
        <f t="shared" si="255"/>
        <v/>
      </c>
      <c r="AV190" s="4" t="str">
        <f t="shared" si="26"/>
        <v/>
      </c>
      <c r="AW190" s="4" t="str">
        <f t="shared" si="27"/>
        <v/>
      </c>
      <c r="AX190" s="33"/>
      <c r="AY190" s="14">
        <f t="shared" si="70"/>
        <v>186</v>
      </c>
      <c r="AZ190" s="15">
        <f t="shared" si="71"/>
        <v>1950528.4224581502</v>
      </c>
      <c r="BA190" s="15">
        <f t="shared" si="303"/>
        <v>40261.354173106563</v>
      </c>
      <c r="BB190" s="16">
        <f t="shared" si="29"/>
        <v>13816.242992411897</v>
      </c>
      <c r="BC190" s="15">
        <f t="shared" si="30"/>
        <v>26445.111180694665</v>
      </c>
      <c r="BD190" s="15">
        <f t="shared" si="31"/>
        <v>1924083.3112774554</v>
      </c>
      <c r="BE190" s="27"/>
      <c r="BF190" s="14">
        <f t="shared" si="72"/>
        <v>186</v>
      </c>
      <c r="BG190" s="15">
        <f t="shared" si="73"/>
        <v>741329.65071487171</v>
      </c>
      <c r="BH190" s="15">
        <f t="shared" si="304"/>
        <v>40261.354173106563</v>
      </c>
      <c r="BI190" s="16">
        <f t="shared" si="33"/>
        <v>5251.0850258970086</v>
      </c>
      <c r="BJ190" s="15">
        <f t="shared" si="34"/>
        <v>35010.269147209554</v>
      </c>
      <c r="BK190" s="15">
        <f t="shared" si="35"/>
        <v>706319.38156766212</v>
      </c>
      <c r="BL190" s="27"/>
      <c r="BM190" s="14">
        <f t="shared" si="74"/>
        <v>186</v>
      </c>
      <c r="BN190" s="15">
        <f t="shared" si="75"/>
        <v>689020.01419380773</v>
      </c>
      <c r="BO190" s="15">
        <f>IF(BN190="","",-PMT(BN$2/1200,BR$2,BP$2))+$BO$5</f>
        <v>80522.708346213127</v>
      </c>
      <c r="BP190" s="16">
        <f t="shared" si="37"/>
        <v>4880.558433872804</v>
      </c>
      <c r="BQ190" s="15">
        <f t="shared" si="38"/>
        <v>75642.149912340319</v>
      </c>
      <c r="BR190" s="15">
        <f t="shared" si="39"/>
        <v>613377.86428146739</v>
      </c>
      <c r="BS190" s="27"/>
      <c r="BT190" s="1" t="str">
        <f t="shared" si="76"/>
        <v/>
      </c>
      <c r="BU190" s="4" t="str">
        <f t="shared" si="77"/>
        <v/>
      </c>
      <c r="BV190" s="4" t="str">
        <f t="shared" si="302"/>
        <v/>
      </c>
      <c r="BW190" s="7" t="str">
        <f t="shared" si="41"/>
        <v/>
      </c>
      <c r="BX190" s="4" t="str">
        <f t="shared" si="42"/>
        <v/>
      </c>
      <c r="BY190" s="4" t="str">
        <f t="shared" si="43"/>
        <v/>
      </c>
      <c r="BZ190" s="27"/>
      <c r="CA190" s="14">
        <f t="shared" si="78"/>
        <v>186</v>
      </c>
      <c r="CB190" s="15">
        <f t="shared" si="79"/>
        <v>156353.86864401208</v>
      </c>
      <c r="CC190" s="15">
        <f t="shared" si="306"/>
        <v>40261.354173106563</v>
      </c>
      <c r="CD190" s="16">
        <f t="shared" si="45"/>
        <v>1107.5065695617523</v>
      </c>
      <c r="CE190" s="15">
        <f t="shared" si="46"/>
        <v>39153.847603544811</v>
      </c>
      <c r="CF190" s="15">
        <f t="shared" si="47"/>
        <v>117200.02104046727</v>
      </c>
      <c r="CG190" s="33"/>
      <c r="CH190" s="1" t="str">
        <f t="shared" si="80"/>
        <v/>
      </c>
      <c r="CI190" s="4" t="str">
        <f t="shared" si="81"/>
        <v/>
      </c>
      <c r="CJ190" s="7" t="str">
        <f t="shared" si="307"/>
        <v/>
      </c>
      <c r="CK190" s="7" t="str">
        <f t="shared" si="256"/>
        <v/>
      </c>
      <c r="CL190" s="4" t="str">
        <f t="shared" si="50"/>
        <v/>
      </c>
      <c r="CM190" s="4" t="str">
        <f t="shared" si="51"/>
        <v/>
      </c>
      <c r="CN190" s="27"/>
      <c r="CO190" s="1" t="str">
        <f t="shared" si="82"/>
        <v/>
      </c>
      <c r="CP190" s="4" t="str">
        <f t="shared" si="83"/>
        <v/>
      </c>
      <c r="CQ190" s="7" t="str">
        <f t="shared" si="308"/>
        <v/>
      </c>
      <c r="CR190" s="7" t="str">
        <f t="shared" si="257"/>
        <v/>
      </c>
      <c r="CS190" s="4" t="str">
        <f t="shared" si="54"/>
        <v/>
      </c>
      <c r="CT190" s="4" t="str">
        <f t="shared" si="55"/>
        <v/>
      </c>
      <c r="CU190" s="27"/>
      <c r="DB190" s="1"/>
      <c r="DI190" s="1"/>
    </row>
    <row r="191" spans="1:113" ht="15" x14ac:dyDescent="0.25">
      <c r="A191" s="27"/>
      <c r="B191" s="14">
        <f t="shared" si="56"/>
        <v>187</v>
      </c>
      <c r="C191" s="15">
        <f t="shared" si="57"/>
        <v>3141847.2409872538</v>
      </c>
      <c r="D191" s="15">
        <f t="shared" si="0"/>
        <v>40261.354173106563</v>
      </c>
      <c r="E191" s="16">
        <f t="shared" si="1"/>
        <v>22254.751290326381</v>
      </c>
      <c r="F191" s="15">
        <f t="shared" si="2"/>
        <v>18006.602882780182</v>
      </c>
      <c r="G191" s="15">
        <f t="shared" si="3"/>
        <v>3123840.6381044737</v>
      </c>
      <c r="H191" s="29"/>
      <c r="I191" s="1" t="str">
        <f t="shared" si="203"/>
        <v/>
      </c>
      <c r="J191" s="4" t="str">
        <f t="shared" si="204"/>
        <v/>
      </c>
      <c r="K191" s="7" t="str">
        <f t="shared" si="277"/>
        <v/>
      </c>
      <c r="L191" s="7" t="str">
        <f t="shared" si="252"/>
        <v/>
      </c>
      <c r="M191" s="4" t="str">
        <f t="shared" si="191"/>
        <v/>
      </c>
      <c r="N191" s="4" t="str">
        <f t="shared" si="192"/>
        <v/>
      </c>
      <c r="O191" s="29"/>
      <c r="P191" s="1" t="str">
        <f t="shared" si="60"/>
        <v/>
      </c>
      <c r="Q191" s="4" t="str">
        <f t="shared" si="61"/>
        <v/>
      </c>
      <c r="R191" s="7" t="str">
        <f t="shared" si="289"/>
        <v/>
      </c>
      <c r="S191" s="7" t="str">
        <f t="shared" si="253"/>
        <v/>
      </c>
      <c r="T191" s="4" t="str">
        <f t="shared" si="10"/>
        <v/>
      </c>
      <c r="U191" s="4" t="str">
        <f t="shared" si="11"/>
        <v/>
      </c>
      <c r="V191" s="27"/>
      <c r="W191" s="1" t="str">
        <f t="shared" si="62"/>
        <v/>
      </c>
      <c r="X191" s="4" t="str">
        <f t="shared" si="63"/>
        <v/>
      </c>
      <c r="Y191" s="4" t="str">
        <f t="shared" si="293"/>
        <v/>
      </c>
      <c r="Z191" s="7" t="str">
        <f t="shared" si="13"/>
        <v/>
      </c>
      <c r="AA191" s="4" t="str">
        <f t="shared" si="14"/>
        <v/>
      </c>
      <c r="AB191" s="4" t="str">
        <f t="shared" si="15"/>
        <v/>
      </c>
      <c r="AC191" s="27"/>
      <c r="AD191" s="1" t="str">
        <f t="shared" si="64"/>
        <v/>
      </c>
      <c r="AE191" s="4" t="str">
        <f t="shared" si="65"/>
        <v/>
      </c>
      <c r="AF191" s="4" t="str">
        <f t="shared" si="221"/>
        <v/>
      </c>
      <c r="AG191" s="7" t="str">
        <f t="shared" si="17"/>
        <v/>
      </c>
      <c r="AH191" s="4" t="str">
        <f t="shared" si="18"/>
        <v/>
      </c>
      <c r="AI191" s="4" t="str">
        <f t="shared" si="19"/>
        <v/>
      </c>
      <c r="AJ191" s="33"/>
      <c r="AK191" s="1" t="str">
        <f t="shared" si="66"/>
        <v/>
      </c>
      <c r="AL191" s="4" t="str">
        <f t="shared" si="67"/>
        <v/>
      </c>
      <c r="AM191" s="7" t="str">
        <f t="shared" si="290"/>
        <v/>
      </c>
      <c r="AN191" s="7" t="str">
        <f t="shared" si="254"/>
        <v/>
      </c>
      <c r="AO191" s="4" t="str">
        <f t="shared" si="22"/>
        <v/>
      </c>
      <c r="AP191" s="4" t="str">
        <f t="shared" si="23"/>
        <v/>
      </c>
      <c r="AQ191" s="33"/>
      <c r="AR191" s="1" t="str">
        <f t="shared" si="68"/>
        <v/>
      </c>
      <c r="AS191" s="4" t="str">
        <f t="shared" si="69"/>
        <v/>
      </c>
      <c r="AT191" s="7" t="str">
        <f t="shared" si="280"/>
        <v/>
      </c>
      <c r="AU191" s="7" t="str">
        <f t="shared" si="255"/>
        <v/>
      </c>
      <c r="AV191" s="4" t="str">
        <f t="shared" si="26"/>
        <v/>
      </c>
      <c r="AW191" s="4" t="str">
        <f t="shared" si="27"/>
        <v/>
      </c>
      <c r="AX191" s="33"/>
      <c r="AY191" s="14">
        <f t="shared" si="70"/>
        <v>187</v>
      </c>
      <c r="AZ191" s="15">
        <f t="shared" si="71"/>
        <v>1924083.3112774554</v>
      </c>
      <c r="BA191" s="15">
        <f t="shared" si="303"/>
        <v>40261.354173106563</v>
      </c>
      <c r="BB191" s="16">
        <f t="shared" si="29"/>
        <v>13628.923454881977</v>
      </c>
      <c r="BC191" s="15">
        <f t="shared" si="30"/>
        <v>26632.430718224587</v>
      </c>
      <c r="BD191" s="15">
        <f t="shared" si="31"/>
        <v>1897450.8805592309</v>
      </c>
      <c r="BE191" s="27"/>
      <c r="BF191" s="14">
        <f t="shared" si="72"/>
        <v>187</v>
      </c>
      <c r="BG191" s="15">
        <f t="shared" si="73"/>
        <v>706319.38156766212</v>
      </c>
      <c r="BH191" s="15">
        <f t="shared" si="304"/>
        <v>40261.354173106563</v>
      </c>
      <c r="BI191" s="16">
        <f t="shared" si="33"/>
        <v>5003.0956194376067</v>
      </c>
      <c r="BJ191" s="15">
        <f t="shared" si="34"/>
        <v>35258.258553668958</v>
      </c>
      <c r="BK191" s="15">
        <f t="shared" si="35"/>
        <v>671061.12301399314</v>
      </c>
      <c r="BL191" s="27"/>
      <c r="BM191" s="14">
        <f t="shared" si="74"/>
        <v>187</v>
      </c>
      <c r="BN191" s="15">
        <f t="shared" si="75"/>
        <v>613377.86428146739</v>
      </c>
      <c r="BO191" s="15">
        <f t="shared" ref="BO191:BO195" si="309">IF(BN191="","",-PMT(BN$2/1200,BR$2,BP$2))</f>
        <v>40261.354173106563</v>
      </c>
      <c r="BP191" s="16">
        <f t="shared" si="37"/>
        <v>4344.7598719937278</v>
      </c>
      <c r="BQ191" s="15">
        <f t="shared" si="38"/>
        <v>35916.594301112833</v>
      </c>
      <c r="BR191" s="15">
        <f t="shared" si="39"/>
        <v>577461.26998035458</v>
      </c>
      <c r="BS191" s="27"/>
      <c r="BT191" s="1" t="str">
        <f t="shared" si="76"/>
        <v/>
      </c>
      <c r="BU191" s="4" t="str">
        <f t="shared" si="77"/>
        <v/>
      </c>
      <c r="BV191" s="4" t="str">
        <f t="shared" si="302"/>
        <v/>
      </c>
      <c r="BW191" s="7" t="str">
        <f t="shared" si="41"/>
        <v/>
      </c>
      <c r="BX191" s="4" t="str">
        <f t="shared" si="42"/>
        <v/>
      </c>
      <c r="BY191" s="4" t="str">
        <f t="shared" si="43"/>
        <v/>
      </c>
      <c r="BZ191" s="27"/>
      <c r="CA191" s="14">
        <f t="shared" si="78"/>
        <v>187</v>
      </c>
      <c r="CB191" s="15">
        <f t="shared" si="79"/>
        <v>117200.02104046727</v>
      </c>
      <c r="CC191" s="15">
        <f t="shared" si="306"/>
        <v>40261.354173106563</v>
      </c>
      <c r="CD191" s="16">
        <f t="shared" si="45"/>
        <v>830.16681570330979</v>
      </c>
      <c r="CE191" s="15">
        <f t="shared" si="46"/>
        <v>39431.187357403251</v>
      </c>
      <c r="CF191" s="15">
        <f t="shared" si="47"/>
        <v>77768.833683064018</v>
      </c>
      <c r="CG191" s="33"/>
      <c r="CH191" s="1" t="str">
        <f t="shared" si="80"/>
        <v/>
      </c>
      <c r="CI191" s="4" t="str">
        <f t="shared" si="81"/>
        <v/>
      </c>
      <c r="CJ191" s="7" t="str">
        <f t="shared" si="307"/>
        <v/>
      </c>
      <c r="CK191" s="7" t="str">
        <f t="shared" si="256"/>
        <v/>
      </c>
      <c r="CL191" s="4" t="str">
        <f t="shared" si="50"/>
        <v/>
      </c>
      <c r="CM191" s="4" t="str">
        <f t="shared" si="51"/>
        <v/>
      </c>
      <c r="CN191" s="27"/>
      <c r="CO191" s="1" t="str">
        <f t="shared" si="82"/>
        <v/>
      </c>
      <c r="CP191" s="4" t="str">
        <f t="shared" si="83"/>
        <v/>
      </c>
      <c r="CQ191" s="7" t="str">
        <f t="shared" si="308"/>
        <v/>
      </c>
      <c r="CR191" s="7" t="str">
        <f t="shared" si="257"/>
        <v/>
      </c>
      <c r="CS191" s="4" t="str">
        <f t="shared" si="54"/>
        <v/>
      </c>
      <c r="CT191" s="4" t="str">
        <f t="shared" si="55"/>
        <v/>
      </c>
      <c r="CU191" s="27"/>
      <c r="DB191" s="1"/>
      <c r="DI191" s="1"/>
    </row>
    <row r="192" spans="1:113" ht="15" x14ac:dyDescent="0.25">
      <c r="A192" s="27"/>
      <c r="B192" s="14">
        <f t="shared" si="56"/>
        <v>188</v>
      </c>
      <c r="C192" s="15">
        <f t="shared" si="57"/>
        <v>3123840.6381044737</v>
      </c>
      <c r="D192" s="15">
        <f t="shared" si="0"/>
        <v>40261.354173106563</v>
      </c>
      <c r="E192" s="16">
        <f t="shared" si="1"/>
        <v>22127.204519906689</v>
      </c>
      <c r="F192" s="15">
        <f t="shared" si="2"/>
        <v>18134.149653199875</v>
      </c>
      <c r="G192" s="15">
        <f t="shared" si="3"/>
        <v>3105706.4884512736</v>
      </c>
      <c r="H192" s="29"/>
      <c r="I192" s="1" t="str">
        <f t="shared" si="203"/>
        <v/>
      </c>
      <c r="J192" s="4" t="str">
        <f t="shared" si="204"/>
        <v/>
      </c>
      <c r="K192" s="7" t="str">
        <f t="shared" si="277"/>
        <v/>
      </c>
      <c r="L192" s="7" t="str">
        <f t="shared" si="252"/>
        <v/>
      </c>
      <c r="M192" s="4" t="str">
        <f t="shared" si="191"/>
        <v/>
      </c>
      <c r="N192" s="4" t="str">
        <f t="shared" si="192"/>
        <v/>
      </c>
      <c r="O192" s="29"/>
      <c r="P192" s="1" t="str">
        <f t="shared" si="60"/>
        <v/>
      </c>
      <c r="Q192" s="4" t="str">
        <f t="shared" si="61"/>
        <v/>
      </c>
      <c r="R192" s="7" t="str">
        <f t="shared" si="289"/>
        <v/>
      </c>
      <c r="S192" s="7" t="str">
        <f t="shared" si="253"/>
        <v/>
      </c>
      <c r="T192" s="4" t="str">
        <f t="shared" si="10"/>
        <v/>
      </c>
      <c r="U192" s="4" t="str">
        <f t="shared" si="11"/>
        <v/>
      </c>
      <c r="V192" s="27"/>
      <c r="W192" s="1" t="str">
        <f t="shared" si="62"/>
        <v/>
      </c>
      <c r="X192" s="4" t="str">
        <f t="shared" si="63"/>
        <v/>
      </c>
      <c r="Y192" s="4" t="str">
        <f t="shared" si="293"/>
        <v/>
      </c>
      <c r="Z192" s="7" t="str">
        <f t="shared" si="13"/>
        <v/>
      </c>
      <c r="AA192" s="4" t="str">
        <f t="shared" si="14"/>
        <v/>
      </c>
      <c r="AB192" s="4" t="str">
        <f t="shared" si="15"/>
        <v/>
      </c>
      <c r="AC192" s="27"/>
      <c r="AD192" s="1" t="str">
        <f t="shared" si="64"/>
        <v/>
      </c>
      <c r="AE192" s="4" t="str">
        <f t="shared" si="65"/>
        <v/>
      </c>
      <c r="AF192" s="4" t="str">
        <f t="shared" si="221"/>
        <v/>
      </c>
      <c r="AG192" s="7" t="str">
        <f t="shared" si="17"/>
        <v/>
      </c>
      <c r="AH192" s="4" t="str">
        <f t="shared" si="18"/>
        <v/>
      </c>
      <c r="AI192" s="4" t="str">
        <f t="shared" si="19"/>
        <v/>
      </c>
      <c r="AJ192" s="33"/>
      <c r="AK192" s="1" t="str">
        <f t="shared" si="66"/>
        <v/>
      </c>
      <c r="AL192" s="4" t="str">
        <f t="shared" si="67"/>
        <v/>
      </c>
      <c r="AM192" s="7" t="str">
        <f t="shared" si="290"/>
        <v/>
      </c>
      <c r="AN192" s="7" t="str">
        <f t="shared" si="254"/>
        <v/>
      </c>
      <c r="AO192" s="4" t="str">
        <f t="shared" si="22"/>
        <v/>
      </c>
      <c r="AP192" s="4" t="str">
        <f t="shared" si="23"/>
        <v/>
      </c>
      <c r="AQ192" s="33"/>
      <c r="AR192" s="1" t="str">
        <f t="shared" si="68"/>
        <v/>
      </c>
      <c r="AS192" s="4" t="str">
        <f t="shared" si="69"/>
        <v/>
      </c>
      <c r="AT192" s="7" t="str">
        <f t="shared" si="280"/>
        <v/>
      </c>
      <c r="AU192" s="7" t="str">
        <f t="shared" si="255"/>
        <v/>
      </c>
      <c r="AV192" s="4" t="str">
        <f t="shared" si="26"/>
        <v/>
      </c>
      <c r="AW192" s="4" t="str">
        <f t="shared" si="27"/>
        <v/>
      </c>
      <c r="AX192" s="33"/>
      <c r="AY192" s="14">
        <f t="shared" si="70"/>
        <v>188</v>
      </c>
      <c r="AZ192" s="15">
        <f t="shared" si="71"/>
        <v>1897450.8805592309</v>
      </c>
      <c r="BA192" s="15">
        <f t="shared" si="303"/>
        <v>40261.354173106563</v>
      </c>
      <c r="BB192" s="16">
        <f t="shared" si="29"/>
        <v>13440.277070627886</v>
      </c>
      <c r="BC192" s="15">
        <f t="shared" si="30"/>
        <v>26821.077102478677</v>
      </c>
      <c r="BD192" s="15">
        <f t="shared" si="31"/>
        <v>1870629.8034567523</v>
      </c>
      <c r="BE192" s="27"/>
      <c r="BF192" s="14">
        <f t="shared" si="72"/>
        <v>188</v>
      </c>
      <c r="BG192" s="15">
        <f t="shared" si="73"/>
        <v>671061.12301399314</v>
      </c>
      <c r="BH192" s="15">
        <f t="shared" si="304"/>
        <v>40261.354173106563</v>
      </c>
      <c r="BI192" s="16">
        <f t="shared" si="33"/>
        <v>4753.349621349118</v>
      </c>
      <c r="BJ192" s="15">
        <f t="shared" si="34"/>
        <v>35508.004551757447</v>
      </c>
      <c r="BK192" s="15">
        <f t="shared" si="35"/>
        <v>635553.11846223567</v>
      </c>
      <c r="BL192" s="27"/>
      <c r="BM192" s="14">
        <f t="shared" si="74"/>
        <v>188</v>
      </c>
      <c r="BN192" s="15">
        <f t="shared" si="75"/>
        <v>577461.26998035458</v>
      </c>
      <c r="BO192" s="15">
        <f t="shared" si="309"/>
        <v>40261.354173106563</v>
      </c>
      <c r="BP192" s="16">
        <f t="shared" si="37"/>
        <v>4090.350662360845</v>
      </c>
      <c r="BQ192" s="15">
        <f t="shared" si="38"/>
        <v>36171.003510745715</v>
      </c>
      <c r="BR192" s="15">
        <f t="shared" si="39"/>
        <v>541290.26646960888</v>
      </c>
      <c r="BS192" s="27"/>
      <c r="BT192" s="1" t="str">
        <f t="shared" si="76"/>
        <v/>
      </c>
      <c r="BU192" s="4" t="str">
        <f t="shared" si="77"/>
        <v/>
      </c>
      <c r="BV192" s="4" t="str">
        <f t="shared" si="302"/>
        <v/>
      </c>
      <c r="BW192" s="7" t="str">
        <f t="shared" si="41"/>
        <v/>
      </c>
      <c r="BX192" s="4" t="str">
        <f t="shared" si="42"/>
        <v/>
      </c>
      <c r="BY192" s="4" t="str">
        <f t="shared" si="43"/>
        <v/>
      </c>
      <c r="BZ192" s="27"/>
      <c r="CA192" s="14">
        <f t="shared" si="78"/>
        <v>188</v>
      </c>
      <c r="CB192" s="15">
        <f t="shared" si="79"/>
        <v>77768.833683064018</v>
      </c>
      <c r="CC192" s="15">
        <f t="shared" si="306"/>
        <v>40261.354173106563</v>
      </c>
      <c r="CD192" s="16">
        <f t="shared" si="45"/>
        <v>550.86257192170342</v>
      </c>
      <c r="CE192" s="15">
        <f t="shared" si="46"/>
        <v>39710.491601184862</v>
      </c>
      <c r="CF192" s="15">
        <f t="shared" si="47"/>
        <v>38058.342081879156</v>
      </c>
      <c r="CG192" s="33"/>
      <c r="CH192" s="1" t="str">
        <f t="shared" si="80"/>
        <v/>
      </c>
      <c r="CI192" s="4" t="str">
        <f t="shared" si="81"/>
        <v/>
      </c>
      <c r="CJ192" s="7" t="str">
        <f t="shared" si="307"/>
        <v/>
      </c>
      <c r="CK192" s="7" t="str">
        <f t="shared" si="256"/>
        <v/>
      </c>
      <c r="CL192" s="4" t="str">
        <f t="shared" si="50"/>
        <v/>
      </c>
      <c r="CM192" s="4" t="str">
        <f t="shared" si="51"/>
        <v/>
      </c>
      <c r="CN192" s="27"/>
      <c r="CO192" s="1" t="str">
        <f t="shared" si="82"/>
        <v/>
      </c>
      <c r="CP192" s="4" t="str">
        <f t="shared" si="83"/>
        <v/>
      </c>
      <c r="CQ192" s="7" t="str">
        <f t="shared" si="308"/>
        <v/>
      </c>
      <c r="CR192" s="7" t="str">
        <f t="shared" si="257"/>
        <v/>
      </c>
      <c r="CS192" s="4" t="str">
        <f t="shared" si="54"/>
        <v/>
      </c>
      <c r="CT192" s="4" t="str">
        <f t="shared" si="55"/>
        <v/>
      </c>
      <c r="CU192" s="27"/>
      <c r="DB192" s="1"/>
      <c r="DI192" s="1"/>
    </row>
    <row r="193" spans="1:113" ht="15" x14ac:dyDescent="0.25">
      <c r="A193" s="27"/>
      <c r="B193" s="14">
        <f t="shared" si="56"/>
        <v>189</v>
      </c>
      <c r="C193" s="15">
        <f t="shared" si="57"/>
        <v>3105706.4884512736</v>
      </c>
      <c r="D193" s="15">
        <f t="shared" si="0"/>
        <v>40261.354173106563</v>
      </c>
      <c r="E193" s="16">
        <f t="shared" si="1"/>
        <v>21998.754293196522</v>
      </c>
      <c r="F193" s="15">
        <f t="shared" si="2"/>
        <v>18262.599879910042</v>
      </c>
      <c r="G193" s="15">
        <f t="shared" si="3"/>
        <v>3087443.8885713634</v>
      </c>
      <c r="H193" s="29"/>
      <c r="I193" s="1" t="str">
        <f t="shared" si="203"/>
        <v/>
      </c>
      <c r="J193" s="4" t="str">
        <f t="shared" si="204"/>
        <v/>
      </c>
      <c r="K193" s="7" t="str">
        <f t="shared" si="277"/>
        <v/>
      </c>
      <c r="L193" s="7" t="str">
        <f t="shared" si="252"/>
        <v/>
      </c>
      <c r="M193" s="4" t="str">
        <f t="shared" si="191"/>
        <v/>
      </c>
      <c r="N193" s="4" t="str">
        <f t="shared" si="192"/>
        <v/>
      </c>
      <c r="O193" s="29"/>
      <c r="P193" s="1" t="str">
        <f t="shared" si="60"/>
        <v/>
      </c>
      <c r="Q193" s="4" t="str">
        <f t="shared" si="61"/>
        <v/>
      </c>
      <c r="R193" s="7" t="str">
        <f t="shared" si="289"/>
        <v/>
      </c>
      <c r="S193" s="7" t="str">
        <f t="shared" si="253"/>
        <v/>
      </c>
      <c r="T193" s="4" t="str">
        <f t="shared" si="10"/>
        <v/>
      </c>
      <c r="U193" s="4" t="str">
        <f t="shared" si="11"/>
        <v/>
      </c>
      <c r="V193" s="27"/>
      <c r="W193" s="1" t="str">
        <f t="shared" si="62"/>
        <v/>
      </c>
      <c r="X193" s="4" t="str">
        <f t="shared" si="63"/>
        <v/>
      </c>
      <c r="Y193" s="4" t="str">
        <f t="shared" si="293"/>
        <v/>
      </c>
      <c r="Z193" s="7" t="str">
        <f t="shared" si="13"/>
        <v/>
      </c>
      <c r="AA193" s="4" t="str">
        <f t="shared" si="14"/>
        <v/>
      </c>
      <c r="AB193" s="4" t="str">
        <f t="shared" si="15"/>
        <v/>
      </c>
      <c r="AC193" s="27"/>
      <c r="AD193" s="1" t="str">
        <f t="shared" si="64"/>
        <v/>
      </c>
      <c r="AE193" s="4" t="str">
        <f t="shared" si="65"/>
        <v/>
      </c>
      <c r="AF193" s="4" t="str">
        <f t="shared" si="221"/>
        <v/>
      </c>
      <c r="AG193" s="7" t="str">
        <f t="shared" si="17"/>
        <v/>
      </c>
      <c r="AH193" s="4" t="str">
        <f t="shared" si="18"/>
        <v/>
      </c>
      <c r="AI193" s="4" t="str">
        <f t="shared" si="19"/>
        <v/>
      </c>
      <c r="AJ193" s="33"/>
      <c r="AK193" s="1" t="str">
        <f t="shared" si="66"/>
        <v/>
      </c>
      <c r="AL193" s="4" t="str">
        <f t="shared" si="67"/>
        <v/>
      </c>
      <c r="AM193" s="7" t="str">
        <f t="shared" si="290"/>
        <v/>
      </c>
      <c r="AN193" s="7" t="str">
        <f t="shared" si="254"/>
        <v/>
      </c>
      <c r="AO193" s="4" t="str">
        <f t="shared" si="22"/>
        <v/>
      </c>
      <c r="AP193" s="4" t="str">
        <f t="shared" si="23"/>
        <v/>
      </c>
      <c r="AQ193" s="33"/>
      <c r="AR193" s="1" t="str">
        <f t="shared" si="68"/>
        <v/>
      </c>
      <c r="AS193" s="4" t="str">
        <f t="shared" si="69"/>
        <v/>
      </c>
      <c r="AT193" s="7" t="str">
        <f t="shared" ref="AT193:AT224" si="310">IF(AS193="","",-PMT(AS$2/1200,AW$2,AU$2))</f>
        <v/>
      </c>
      <c r="AU193" s="7" t="str">
        <f t="shared" si="255"/>
        <v/>
      </c>
      <c r="AV193" s="4" t="str">
        <f t="shared" si="26"/>
        <v/>
      </c>
      <c r="AW193" s="4" t="str">
        <f t="shared" si="27"/>
        <v/>
      </c>
      <c r="AX193" s="33"/>
      <c r="AY193" s="14">
        <f t="shared" si="70"/>
        <v>189</v>
      </c>
      <c r="AZ193" s="15">
        <f t="shared" si="71"/>
        <v>1870629.8034567523</v>
      </c>
      <c r="BA193" s="15">
        <f t="shared" si="303"/>
        <v>40261.354173106563</v>
      </c>
      <c r="BB193" s="16">
        <f t="shared" si="29"/>
        <v>13250.294441151997</v>
      </c>
      <c r="BC193" s="15">
        <f t="shared" si="30"/>
        <v>27011.059731954567</v>
      </c>
      <c r="BD193" s="15">
        <f t="shared" si="31"/>
        <v>1843618.7437247979</v>
      </c>
      <c r="BE193" s="27"/>
      <c r="BF193" s="14">
        <f t="shared" si="72"/>
        <v>189</v>
      </c>
      <c r="BG193" s="15">
        <f t="shared" si="73"/>
        <v>635553.11846223567</v>
      </c>
      <c r="BH193" s="15">
        <f t="shared" si="304"/>
        <v>40261.354173106563</v>
      </c>
      <c r="BI193" s="16">
        <f t="shared" si="33"/>
        <v>4501.8345891075023</v>
      </c>
      <c r="BJ193" s="15">
        <f t="shared" si="34"/>
        <v>35759.519583999063</v>
      </c>
      <c r="BK193" s="15">
        <f t="shared" si="35"/>
        <v>599793.5988782366</v>
      </c>
      <c r="BL193" s="27"/>
      <c r="BM193" s="14">
        <f t="shared" si="74"/>
        <v>189</v>
      </c>
      <c r="BN193" s="15">
        <f t="shared" si="75"/>
        <v>541290.26646960888</v>
      </c>
      <c r="BO193" s="15">
        <f t="shared" si="309"/>
        <v>40261.354173106563</v>
      </c>
      <c r="BP193" s="16">
        <f t="shared" si="37"/>
        <v>3834.1393874930627</v>
      </c>
      <c r="BQ193" s="15">
        <f t="shared" si="38"/>
        <v>36427.214785613498</v>
      </c>
      <c r="BR193" s="15">
        <f t="shared" si="39"/>
        <v>504863.05168399541</v>
      </c>
      <c r="BS193" s="27"/>
      <c r="BT193" s="1" t="str">
        <f t="shared" si="76"/>
        <v/>
      </c>
      <c r="BU193" s="4" t="str">
        <f t="shared" si="77"/>
        <v/>
      </c>
      <c r="BV193" s="4" t="str">
        <f t="shared" si="302"/>
        <v/>
      </c>
      <c r="BW193" s="7" t="str">
        <f t="shared" si="41"/>
        <v/>
      </c>
      <c r="BX193" s="4" t="str">
        <f t="shared" si="42"/>
        <v/>
      </c>
      <c r="BY193" s="4" t="str">
        <f t="shared" si="43"/>
        <v/>
      </c>
      <c r="BZ193" s="27"/>
      <c r="CA193" s="14">
        <f t="shared" si="78"/>
        <v>189</v>
      </c>
      <c r="CB193" s="15">
        <f t="shared" si="79"/>
        <v>38058.342081879156</v>
      </c>
      <c r="CC193" s="15">
        <f>IF(CB193="","",-PMT(CB$2/1200,CF$2,CD$2))-1933</f>
        <v>38328.354173106563</v>
      </c>
      <c r="CD193" s="16">
        <f t="shared" si="45"/>
        <v>269.57992307997733</v>
      </c>
      <c r="CE193" s="15">
        <f t="shared" si="46"/>
        <v>38058.774250026589</v>
      </c>
      <c r="CF193" s="15">
        <f t="shared" si="47"/>
        <v>-0.43216814743209397</v>
      </c>
      <c r="CG193" s="33"/>
      <c r="CH193" s="1" t="str">
        <f t="shared" si="80"/>
        <v/>
      </c>
      <c r="CI193" s="4" t="str">
        <f t="shared" si="81"/>
        <v/>
      </c>
      <c r="CJ193" s="3" t="e">
        <f>IF(CI193="","",-PMT(CI$2/1200,CM$2,CK$2))-1933</f>
        <v>#VALUE!</v>
      </c>
      <c r="CK193" s="7" t="str">
        <f t="shared" si="256"/>
        <v/>
      </c>
      <c r="CL193" s="4" t="str">
        <f t="shared" si="50"/>
        <v/>
      </c>
      <c r="CM193" s="4" t="str">
        <f t="shared" si="51"/>
        <v/>
      </c>
      <c r="CN193" s="27"/>
      <c r="CO193" s="1" t="str">
        <f t="shared" si="82"/>
        <v/>
      </c>
      <c r="CP193" s="4" t="str">
        <f t="shared" si="83"/>
        <v/>
      </c>
      <c r="CQ193" s="3" t="e">
        <f>IF(CP193="","",-PMT(CP$2/1200,CT$2,CR$2))-1933</f>
        <v>#VALUE!</v>
      </c>
      <c r="CR193" s="7" t="str">
        <f t="shared" si="257"/>
        <v/>
      </c>
      <c r="CS193" s="4" t="str">
        <f t="shared" si="54"/>
        <v/>
      </c>
      <c r="CT193" s="4" t="str">
        <f t="shared" si="55"/>
        <v/>
      </c>
      <c r="CU193" s="27"/>
      <c r="DB193" s="1"/>
      <c r="DI193" s="1"/>
    </row>
    <row r="194" spans="1:113" ht="15" x14ac:dyDescent="0.25">
      <c r="A194" s="27"/>
      <c r="B194" s="14">
        <f t="shared" si="56"/>
        <v>190</v>
      </c>
      <c r="C194" s="15">
        <f t="shared" si="57"/>
        <v>3087443.8885713634</v>
      </c>
      <c r="D194" s="15">
        <f t="shared" si="0"/>
        <v>40261.354173106563</v>
      </c>
      <c r="E194" s="16">
        <f t="shared" si="1"/>
        <v>21869.394210713825</v>
      </c>
      <c r="F194" s="15">
        <f t="shared" si="2"/>
        <v>18391.959962392739</v>
      </c>
      <c r="G194" s="15">
        <f t="shared" si="3"/>
        <v>3069051.9286089707</v>
      </c>
      <c r="H194" s="29"/>
      <c r="I194" s="1" t="str">
        <f t="shared" si="203"/>
        <v/>
      </c>
      <c r="J194" s="4" t="str">
        <f t="shared" si="204"/>
        <v/>
      </c>
      <c r="K194" s="7" t="str">
        <f t="shared" si="277"/>
        <v/>
      </c>
      <c r="L194" s="7" t="str">
        <f t="shared" si="252"/>
        <v/>
      </c>
      <c r="M194" s="4" t="str">
        <f t="shared" si="191"/>
        <v/>
      </c>
      <c r="N194" s="4" t="str">
        <f t="shared" si="192"/>
        <v/>
      </c>
      <c r="O194" s="29"/>
      <c r="P194" s="1" t="str">
        <f t="shared" si="60"/>
        <v/>
      </c>
      <c r="Q194" s="4" t="str">
        <f t="shared" si="61"/>
        <v/>
      </c>
      <c r="R194" s="7" t="str">
        <f t="shared" si="289"/>
        <v/>
      </c>
      <c r="S194" s="7" t="str">
        <f t="shared" si="253"/>
        <v/>
      </c>
      <c r="T194" s="4" t="str">
        <f t="shared" si="10"/>
        <v/>
      </c>
      <c r="U194" s="4" t="str">
        <f t="shared" si="11"/>
        <v/>
      </c>
      <c r="V194" s="27"/>
      <c r="W194" s="1" t="str">
        <f t="shared" si="62"/>
        <v/>
      </c>
      <c r="X194" s="4" t="str">
        <f t="shared" si="63"/>
        <v/>
      </c>
      <c r="Y194" s="4" t="str">
        <f t="shared" si="293"/>
        <v/>
      </c>
      <c r="Z194" s="7" t="str">
        <f t="shared" si="13"/>
        <v/>
      </c>
      <c r="AA194" s="4" t="str">
        <f t="shared" si="14"/>
        <v/>
      </c>
      <c r="AB194" s="4" t="str">
        <f t="shared" si="15"/>
        <v/>
      </c>
      <c r="AC194" s="27"/>
      <c r="AD194" s="1" t="str">
        <f t="shared" si="64"/>
        <v/>
      </c>
      <c r="AE194" s="4" t="str">
        <f t="shared" si="65"/>
        <v/>
      </c>
      <c r="AF194" s="4" t="str">
        <f t="shared" si="221"/>
        <v/>
      </c>
      <c r="AG194" s="7" t="str">
        <f t="shared" si="17"/>
        <v/>
      </c>
      <c r="AH194" s="4" t="str">
        <f t="shared" si="18"/>
        <v/>
      </c>
      <c r="AI194" s="4" t="str">
        <f t="shared" si="19"/>
        <v/>
      </c>
      <c r="AJ194" s="33"/>
      <c r="AK194" s="1" t="str">
        <f t="shared" si="66"/>
        <v/>
      </c>
      <c r="AL194" s="4" t="str">
        <f t="shared" si="67"/>
        <v/>
      </c>
      <c r="AM194" s="7" t="str">
        <f t="shared" si="290"/>
        <v/>
      </c>
      <c r="AN194" s="7" t="str">
        <f t="shared" si="254"/>
        <v/>
      </c>
      <c r="AO194" s="4" t="str">
        <f t="shared" si="22"/>
        <v/>
      </c>
      <c r="AP194" s="4" t="str">
        <f t="shared" si="23"/>
        <v/>
      </c>
      <c r="AQ194" s="33"/>
      <c r="AR194" s="1" t="str">
        <f t="shared" si="68"/>
        <v/>
      </c>
      <c r="AS194" s="4" t="str">
        <f t="shared" si="69"/>
        <v/>
      </c>
      <c r="AT194" s="7" t="str">
        <f t="shared" si="310"/>
        <v/>
      </c>
      <c r="AU194" s="7" t="str">
        <f t="shared" si="255"/>
        <v/>
      </c>
      <c r="AV194" s="4" t="str">
        <f t="shared" si="26"/>
        <v/>
      </c>
      <c r="AW194" s="4" t="str">
        <f t="shared" si="27"/>
        <v/>
      </c>
      <c r="AX194" s="33"/>
      <c r="AY194" s="14">
        <f t="shared" si="70"/>
        <v>190</v>
      </c>
      <c r="AZ194" s="15">
        <f t="shared" si="71"/>
        <v>1843618.7437247979</v>
      </c>
      <c r="BA194" s="15">
        <f t="shared" si="303"/>
        <v>40261.354173106563</v>
      </c>
      <c r="BB194" s="16">
        <f t="shared" si="29"/>
        <v>13058.966101383985</v>
      </c>
      <c r="BC194" s="15">
        <f t="shared" si="30"/>
        <v>27202.388071722577</v>
      </c>
      <c r="BD194" s="15">
        <f t="shared" si="31"/>
        <v>1816416.3556530753</v>
      </c>
      <c r="BE194" s="27"/>
      <c r="BF194" s="14">
        <f t="shared" si="72"/>
        <v>190</v>
      </c>
      <c r="BG194" s="15">
        <f t="shared" si="73"/>
        <v>599793.5988782366</v>
      </c>
      <c r="BH194" s="15">
        <f t="shared" si="304"/>
        <v>40261.354173106563</v>
      </c>
      <c r="BI194" s="16">
        <f t="shared" si="33"/>
        <v>4248.5379920541754</v>
      </c>
      <c r="BJ194" s="15">
        <f t="shared" si="34"/>
        <v>36012.816181052389</v>
      </c>
      <c r="BK194" s="15">
        <f t="shared" si="35"/>
        <v>563780.78269718424</v>
      </c>
      <c r="BL194" s="27"/>
      <c r="BM194" s="14">
        <f t="shared" si="74"/>
        <v>190</v>
      </c>
      <c r="BN194" s="15">
        <f t="shared" si="75"/>
        <v>504863.05168399541</v>
      </c>
      <c r="BO194" s="15">
        <f t="shared" si="309"/>
        <v>40261.354173106563</v>
      </c>
      <c r="BP194" s="16">
        <f t="shared" si="37"/>
        <v>3576.1132827616343</v>
      </c>
      <c r="BQ194" s="15">
        <f t="shared" si="38"/>
        <v>36685.240890344932</v>
      </c>
      <c r="BR194" s="15">
        <f t="shared" si="39"/>
        <v>468177.81079365045</v>
      </c>
      <c r="BS194" s="27"/>
      <c r="BT194" s="1" t="str">
        <f t="shared" si="76"/>
        <v/>
      </c>
      <c r="BU194" s="4" t="str">
        <f t="shared" si="77"/>
        <v/>
      </c>
      <c r="BV194" s="4" t="str">
        <f t="shared" si="302"/>
        <v/>
      </c>
      <c r="BW194" s="7" t="str">
        <f t="shared" si="41"/>
        <v/>
      </c>
      <c r="BX194" s="4" t="str">
        <f t="shared" si="42"/>
        <v/>
      </c>
      <c r="BY194" s="4" t="str">
        <f t="shared" si="43"/>
        <v/>
      </c>
      <c r="BZ194" s="27"/>
      <c r="CA194" s="1" t="str">
        <f t="shared" si="78"/>
        <v/>
      </c>
      <c r="CB194" s="4" t="str">
        <f t="shared" si="79"/>
        <v/>
      </c>
      <c r="CC194" s="7" t="str">
        <f t="shared" ref="CC194:CC299" si="311">IF(CB194="","",-PMT(CB$2/1200,CF$2,CD$2))</f>
        <v/>
      </c>
      <c r="CD194" s="7" t="str">
        <f t="shared" si="45"/>
        <v/>
      </c>
      <c r="CE194" s="4" t="str">
        <f t="shared" si="46"/>
        <v/>
      </c>
      <c r="CF194" s="4" t="str">
        <f t="shared" si="47"/>
        <v/>
      </c>
      <c r="CG194" s="33"/>
      <c r="CH194" s="1" t="str">
        <f t="shared" si="80"/>
        <v/>
      </c>
      <c r="CI194" s="4" t="str">
        <f t="shared" si="81"/>
        <v/>
      </c>
      <c r="CJ194" s="7" t="str">
        <f t="shared" ref="CJ194:CJ225" si="312">IF(CI194="","",-PMT(CI$2/1200,CM$2,CK$2))</f>
        <v/>
      </c>
      <c r="CK194" s="7" t="str">
        <f t="shared" si="256"/>
        <v/>
      </c>
      <c r="CL194" s="4" t="str">
        <f t="shared" si="50"/>
        <v/>
      </c>
      <c r="CM194" s="4" t="str">
        <f t="shared" si="51"/>
        <v/>
      </c>
      <c r="CN194" s="27"/>
      <c r="CO194" s="1" t="str">
        <f t="shared" si="82"/>
        <v/>
      </c>
      <c r="CP194" s="4" t="str">
        <f t="shared" si="83"/>
        <v/>
      </c>
      <c r="CQ194" s="7" t="str">
        <f t="shared" ref="CQ194:CQ225" si="313">IF(CP194="","",-PMT(CP$2/1200,CT$2,CR$2))</f>
        <v/>
      </c>
      <c r="CR194" s="7" t="str">
        <f t="shared" si="257"/>
        <v/>
      </c>
      <c r="CS194" s="4" t="str">
        <f t="shared" si="54"/>
        <v/>
      </c>
      <c r="CT194" s="4" t="str">
        <f t="shared" si="55"/>
        <v/>
      </c>
      <c r="CU194" s="33"/>
      <c r="DB194" s="1"/>
      <c r="DI194" s="1"/>
    </row>
    <row r="195" spans="1:113" ht="15" x14ac:dyDescent="0.25">
      <c r="A195" s="27"/>
      <c r="B195" s="14">
        <f t="shared" si="56"/>
        <v>191</v>
      </c>
      <c r="C195" s="15">
        <f t="shared" si="57"/>
        <v>3069051.9286089707</v>
      </c>
      <c r="D195" s="15">
        <f t="shared" si="0"/>
        <v>40261.354173106563</v>
      </c>
      <c r="E195" s="16">
        <f t="shared" si="1"/>
        <v>21739.117827646875</v>
      </c>
      <c r="F195" s="15">
        <f t="shared" si="2"/>
        <v>18522.236345459689</v>
      </c>
      <c r="G195" s="15">
        <f t="shared" si="3"/>
        <v>3050529.692263511</v>
      </c>
      <c r="H195" s="29"/>
      <c r="I195" s="1" t="str">
        <f t="shared" si="203"/>
        <v/>
      </c>
      <c r="J195" s="4" t="str">
        <f t="shared" si="204"/>
        <v/>
      </c>
      <c r="K195" s="7" t="str">
        <f t="shared" si="277"/>
        <v/>
      </c>
      <c r="L195" s="7" t="str">
        <f t="shared" si="252"/>
        <v/>
      </c>
      <c r="M195" s="4" t="str">
        <f t="shared" si="191"/>
        <v/>
      </c>
      <c r="N195" s="4" t="str">
        <f t="shared" si="192"/>
        <v/>
      </c>
      <c r="O195" s="29"/>
      <c r="P195" s="1" t="str">
        <f t="shared" si="60"/>
        <v/>
      </c>
      <c r="Q195" s="4" t="str">
        <f t="shared" si="61"/>
        <v/>
      </c>
      <c r="R195" s="7" t="str">
        <f t="shared" si="289"/>
        <v/>
      </c>
      <c r="S195" s="7" t="str">
        <f t="shared" si="253"/>
        <v/>
      </c>
      <c r="T195" s="4" t="str">
        <f t="shared" si="10"/>
        <v/>
      </c>
      <c r="U195" s="4" t="str">
        <f t="shared" si="11"/>
        <v/>
      </c>
      <c r="V195" s="27"/>
      <c r="W195" s="1" t="str">
        <f t="shared" si="62"/>
        <v/>
      </c>
      <c r="X195" s="4" t="str">
        <f t="shared" si="63"/>
        <v/>
      </c>
      <c r="Y195" s="4" t="str">
        <f t="shared" si="293"/>
        <v/>
      </c>
      <c r="Z195" s="7" t="str">
        <f t="shared" si="13"/>
        <v/>
      </c>
      <c r="AA195" s="4" t="str">
        <f t="shared" si="14"/>
        <v/>
      </c>
      <c r="AB195" s="4" t="str">
        <f t="shared" si="15"/>
        <v/>
      </c>
      <c r="AC195" s="27"/>
      <c r="AD195" s="1" t="str">
        <f t="shared" si="64"/>
        <v/>
      </c>
      <c r="AE195" s="4" t="str">
        <f t="shared" si="65"/>
        <v/>
      </c>
      <c r="AF195" s="4" t="str">
        <f t="shared" si="221"/>
        <v/>
      </c>
      <c r="AG195" s="7" t="str">
        <f t="shared" si="17"/>
        <v/>
      </c>
      <c r="AH195" s="4" t="str">
        <f t="shared" si="18"/>
        <v/>
      </c>
      <c r="AI195" s="4" t="str">
        <f t="shared" si="19"/>
        <v/>
      </c>
      <c r="AJ195" s="33"/>
      <c r="AK195" s="1" t="str">
        <f t="shared" si="66"/>
        <v/>
      </c>
      <c r="AL195" s="4" t="str">
        <f t="shared" si="67"/>
        <v/>
      </c>
      <c r="AM195" s="7" t="str">
        <f t="shared" si="290"/>
        <v/>
      </c>
      <c r="AN195" s="7" t="str">
        <f t="shared" si="254"/>
        <v/>
      </c>
      <c r="AO195" s="4" t="str">
        <f t="shared" si="22"/>
        <v/>
      </c>
      <c r="AP195" s="4" t="str">
        <f t="shared" si="23"/>
        <v/>
      </c>
      <c r="AQ195" s="33"/>
      <c r="AR195" s="1" t="str">
        <f t="shared" si="68"/>
        <v/>
      </c>
      <c r="AS195" s="4" t="str">
        <f t="shared" si="69"/>
        <v/>
      </c>
      <c r="AT195" s="7" t="str">
        <f t="shared" si="310"/>
        <v/>
      </c>
      <c r="AU195" s="7" t="str">
        <f t="shared" si="255"/>
        <v/>
      </c>
      <c r="AV195" s="4" t="str">
        <f t="shared" si="26"/>
        <v/>
      </c>
      <c r="AW195" s="4" t="str">
        <f t="shared" si="27"/>
        <v/>
      </c>
      <c r="AX195" s="33"/>
      <c r="AY195" s="14">
        <f t="shared" si="70"/>
        <v>191</v>
      </c>
      <c r="AZ195" s="15">
        <f t="shared" si="71"/>
        <v>1816416.3556530753</v>
      </c>
      <c r="BA195" s="15">
        <f t="shared" si="303"/>
        <v>40261.354173106563</v>
      </c>
      <c r="BB195" s="16">
        <f t="shared" si="29"/>
        <v>12866.282519209282</v>
      </c>
      <c r="BC195" s="15">
        <f t="shared" si="30"/>
        <v>27395.071653897281</v>
      </c>
      <c r="BD195" s="15">
        <f t="shared" si="31"/>
        <v>1789021.2839991781</v>
      </c>
      <c r="BE195" s="27"/>
      <c r="BF195" s="14">
        <f t="shared" si="72"/>
        <v>191</v>
      </c>
      <c r="BG195" s="15">
        <f t="shared" si="73"/>
        <v>563780.78269718424</v>
      </c>
      <c r="BH195" s="15">
        <f t="shared" si="304"/>
        <v>40261.354173106563</v>
      </c>
      <c r="BI195" s="16">
        <f t="shared" si="33"/>
        <v>3993.4472107717215</v>
      </c>
      <c r="BJ195" s="15">
        <f t="shared" si="34"/>
        <v>36267.906962334841</v>
      </c>
      <c r="BK195" s="15">
        <f t="shared" si="35"/>
        <v>527512.87573484937</v>
      </c>
      <c r="BL195" s="27"/>
      <c r="BM195" s="14">
        <f t="shared" si="74"/>
        <v>191</v>
      </c>
      <c r="BN195" s="15">
        <f t="shared" si="75"/>
        <v>468177.81079365045</v>
      </c>
      <c r="BO195" s="15">
        <f t="shared" si="309"/>
        <v>40261.354173106563</v>
      </c>
      <c r="BP195" s="16">
        <f t="shared" si="37"/>
        <v>3316.2594931216909</v>
      </c>
      <c r="BQ195" s="15">
        <f t="shared" si="38"/>
        <v>36945.094679984875</v>
      </c>
      <c r="BR195" s="15">
        <f t="shared" si="39"/>
        <v>431232.71611366561</v>
      </c>
      <c r="BS195" s="27"/>
      <c r="BT195" s="1" t="str">
        <f t="shared" si="76"/>
        <v/>
      </c>
      <c r="BU195" s="4" t="str">
        <f t="shared" si="77"/>
        <v/>
      </c>
      <c r="BV195" s="4" t="str">
        <f t="shared" si="302"/>
        <v/>
      </c>
      <c r="BW195" s="7" t="str">
        <f t="shared" si="41"/>
        <v/>
      </c>
      <c r="BX195" s="4" t="str">
        <f t="shared" si="42"/>
        <v/>
      </c>
      <c r="BY195" s="4" t="str">
        <f t="shared" si="43"/>
        <v/>
      </c>
      <c r="BZ195" s="27"/>
      <c r="CA195" s="1" t="str">
        <f t="shared" si="78"/>
        <v/>
      </c>
      <c r="CB195" s="4" t="str">
        <f t="shared" si="79"/>
        <v/>
      </c>
      <c r="CC195" s="7" t="str">
        <f t="shared" si="311"/>
        <v/>
      </c>
      <c r="CD195" s="7" t="str">
        <f t="shared" si="45"/>
        <v/>
      </c>
      <c r="CE195" s="4" t="str">
        <f t="shared" si="46"/>
        <v/>
      </c>
      <c r="CF195" s="4" t="str">
        <f t="shared" si="47"/>
        <v/>
      </c>
      <c r="CG195" s="33"/>
      <c r="CH195" s="1" t="str">
        <f t="shared" si="80"/>
        <v/>
      </c>
      <c r="CI195" s="4" t="str">
        <f t="shared" si="81"/>
        <v/>
      </c>
      <c r="CJ195" s="7" t="str">
        <f t="shared" si="312"/>
        <v/>
      </c>
      <c r="CK195" s="7" t="str">
        <f t="shared" si="256"/>
        <v/>
      </c>
      <c r="CL195" s="4" t="str">
        <f t="shared" si="50"/>
        <v/>
      </c>
      <c r="CM195" s="4" t="str">
        <f t="shared" si="51"/>
        <v/>
      </c>
      <c r="CN195" s="27"/>
      <c r="CO195" s="1" t="str">
        <f t="shared" si="82"/>
        <v/>
      </c>
      <c r="CP195" s="4" t="str">
        <f t="shared" si="83"/>
        <v/>
      </c>
      <c r="CQ195" s="7" t="str">
        <f t="shared" si="313"/>
        <v/>
      </c>
      <c r="CR195" s="7" t="str">
        <f t="shared" si="257"/>
        <v/>
      </c>
      <c r="CS195" s="4" t="str">
        <f t="shared" si="54"/>
        <v/>
      </c>
      <c r="CT195" s="4" t="str">
        <f t="shared" si="55"/>
        <v/>
      </c>
      <c r="CU195" s="33"/>
      <c r="DB195" s="1"/>
      <c r="DI195" s="1"/>
    </row>
    <row r="196" spans="1:113" ht="15" x14ac:dyDescent="0.25">
      <c r="A196" s="27"/>
      <c r="B196" s="17">
        <f t="shared" si="56"/>
        <v>192</v>
      </c>
      <c r="C196" s="18">
        <f t="shared" si="57"/>
        <v>3050529.692263511</v>
      </c>
      <c r="D196" s="18">
        <f t="shared" si="0"/>
        <v>40261.354173106563</v>
      </c>
      <c r="E196" s="19">
        <f t="shared" si="1"/>
        <v>21607.918653533205</v>
      </c>
      <c r="F196" s="18">
        <f t="shared" si="2"/>
        <v>18653.435519573359</v>
      </c>
      <c r="G196" s="18">
        <f t="shared" si="3"/>
        <v>3031876.2567439377</v>
      </c>
      <c r="H196" s="29"/>
      <c r="I196" s="1" t="str">
        <f t="shared" si="203"/>
        <v/>
      </c>
      <c r="J196" s="4" t="str">
        <f t="shared" si="204"/>
        <v/>
      </c>
      <c r="K196" s="7" t="str">
        <f t="shared" si="277"/>
        <v/>
      </c>
      <c r="L196" s="7" t="str">
        <f t="shared" si="252"/>
        <v/>
      </c>
      <c r="M196" s="4" t="str">
        <f t="shared" si="191"/>
        <v/>
      </c>
      <c r="N196" s="4" t="str">
        <f t="shared" si="192"/>
        <v/>
      </c>
      <c r="O196" s="29"/>
      <c r="P196" s="1" t="str">
        <f t="shared" si="60"/>
        <v/>
      </c>
      <c r="Q196" s="4" t="str">
        <f t="shared" si="61"/>
        <v/>
      </c>
      <c r="R196" s="7" t="str">
        <f t="shared" si="289"/>
        <v/>
      </c>
      <c r="S196" s="7" t="str">
        <f t="shared" si="253"/>
        <v/>
      </c>
      <c r="T196" s="4" t="str">
        <f t="shared" si="10"/>
        <v/>
      </c>
      <c r="U196" s="4" t="str">
        <f t="shared" si="11"/>
        <v/>
      </c>
      <c r="V196" s="27"/>
      <c r="W196" s="1" t="str">
        <f t="shared" si="62"/>
        <v/>
      </c>
      <c r="X196" s="4" t="str">
        <f t="shared" si="63"/>
        <v/>
      </c>
      <c r="Y196" s="4" t="str">
        <f t="shared" si="293"/>
        <v/>
      </c>
      <c r="Z196" s="7" t="str">
        <f t="shared" si="13"/>
        <v/>
      </c>
      <c r="AA196" s="4" t="str">
        <f t="shared" si="14"/>
        <v/>
      </c>
      <c r="AB196" s="4" t="str">
        <f t="shared" si="15"/>
        <v/>
      </c>
      <c r="AC196" s="27"/>
      <c r="AD196" s="1" t="str">
        <f t="shared" si="64"/>
        <v/>
      </c>
      <c r="AE196" s="4" t="str">
        <f t="shared" si="65"/>
        <v/>
      </c>
      <c r="AF196" s="4" t="str">
        <f t="shared" si="221"/>
        <v/>
      </c>
      <c r="AG196" s="7" t="str">
        <f t="shared" si="17"/>
        <v/>
      </c>
      <c r="AH196" s="4" t="str">
        <f t="shared" si="18"/>
        <v/>
      </c>
      <c r="AI196" s="4" t="str">
        <f t="shared" si="19"/>
        <v/>
      </c>
      <c r="AJ196" s="33"/>
      <c r="AK196" s="1" t="str">
        <f t="shared" si="66"/>
        <v/>
      </c>
      <c r="AL196" s="4" t="str">
        <f t="shared" si="67"/>
        <v/>
      </c>
      <c r="AM196" s="7" t="str">
        <f t="shared" si="290"/>
        <v/>
      </c>
      <c r="AN196" s="7" t="str">
        <f t="shared" si="254"/>
        <v/>
      </c>
      <c r="AO196" s="4" t="str">
        <f t="shared" si="22"/>
        <v/>
      </c>
      <c r="AP196" s="4" t="str">
        <f t="shared" si="23"/>
        <v/>
      </c>
      <c r="AQ196" s="33"/>
      <c r="AR196" s="1" t="str">
        <f t="shared" si="68"/>
        <v/>
      </c>
      <c r="AS196" s="4" t="str">
        <f t="shared" si="69"/>
        <v/>
      </c>
      <c r="AT196" s="7" t="str">
        <f t="shared" si="310"/>
        <v/>
      </c>
      <c r="AU196" s="7" t="str">
        <f t="shared" si="255"/>
        <v/>
      </c>
      <c r="AV196" s="4" t="str">
        <f t="shared" si="26"/>
        <v/>
      </c>
      <c r="AW196" s="4" t="str">
        <f t="shared" si="27"/>
        <v/>
      </c>
      <c r="AX196" s="33"/>
      <c r="AY196" s="17">
        <f t="shared" si="70"/>
        <v>192</v>
      </c>
      <c r="AZ196" s="18">
        <f t="shared" si="71"/>
        <v>1789021.2839991781</v>
      </c>
      <c r="BA196" s="18">
        <f>IF(AZ196="","",-PMT(AZ$2/1200,BD$2,BB$2))+BA5</f>
        <v>80522.708346213127</v>
      </c>
      <c r="BB196" s="19">
        <f t="shared" si="29"/>
        <v>12672.234094994179</v>
      </c>
      <c r="BC196" s="18">
        <f t="shared" si="30"/>
        <v>67850.474251218955</v>
      </c>
      <c r="BD196" s="18">
        <f t="shared" si="31"/>
        <v>1721170.809747959</v>
      </c>
      <c r="BE196" s="27"/>
      <c r="BF196" s="17">
        <f t="shared" si="72"/>
        <v>192</v>
      </c>
      <c r="BG196" s="18">
        <f t="shared" si="73"/>
        <v>527512.87573484937</v>
      </c>
      <c r="BH196" s="18">
        <f>IF(BG196="","",-PMT(BG$2/1200,BK$2,BI$2))+$BH$5*2</f>
        <v>120784.06251931969</v>
      </c>
      <c r="BI196" s="19">
        <f t="shared" si="33"/>
        <v>3736.549536455183</v>
      </c>
      <c r="BJ196" s="18">
        <f t="shared" si="34"/>
        <v>117047.5129828645</v>
      </c>
      <c r="BK196" s="18">
        <f t="shared" si="35"/>
        <v>410465.36275198485</v>
      </c>
      <c r="BL196" s="27"/>
      <c r="BM196" s="17">
        <f t="shared" si="74"/>
        <v>192</v>
      </c>
      <c r="BN196" s="18">
        <f t="shared" si="75"/>
        <v>431232.71611366561</v>
      </c>
      <c r="BO196" s="18">
        <f>IF(BN196="","",-PMT(BN$2/1200,BR$2,BP$2))+$BO$5</f>
        <v>80522.708346213127</v>
      </c>
      <c r="BP196" s="19">
        <f t="shared" si="37"/>
        <v>3054.5650724717984</v>
      </c>
      <c r="BQ196" s="18">
        <f t="shared" si="38"/>
        <v>77468.143273741327</v>
      </c>
      <c r="BR196" s="18">
        <f t="shared" si="39"/>
        <v>353764.57283992425</v>
      </c>
      <c r="BS196" s="27"/>
      <c r="BT196" s="1" t="str">
        <f t="shared" si="76"/>
        <v/>
      </c>
      <c r="BU196" s="4" t="str">
        <f t="shared" si="77"/>
        <v/>
      </c>
      <c r="BV196" s="4" t="str">
        <f t="shared" si="302"/>
        <v/>
      </c>
      <c r="BW196" s="7" t="str">
        <f t="shared" si="41"/>
        <v/>
      </c>
      <c r="BX196" s="4" t="str">
        <f t="shared" si="42"/>
        <v/>
      </c>
      <c r="BY196" s="4" t="str">
        <f t="shared" si="43"/>
        <v/>
      </c>
      <c r="BZ196" s="27"/>
      <c r="CA196" s="1" t="str">
        <f t="shared" si="78"/>
        <v/>
      </c>
      <c r="CB196" s="4" t="str">
        <f t="shared" si="79"/>
        <v/>
      </c>
      <c r="CC196" s="7" t="str">
        <f t="shared" si="311"/>
        <v/>
      </c>
      <c r="CD196" s="7" t="str">
        <f t="shared" si="45"/>
        <v/>
      </c>
      <c r="CE196" s="4" t="str">
        <f t="shared" si="46"/>
        <v/>
      </c>
      <c r="CF196" s="4" t="str">
        <f t="shared" si="47"/>
        <v/>
      </c>
      <c r="CG196" s="33"/>
      <c r="CH196" s="1" t="str">
        <f t="shared" si="80"/>
        <v/>
      </c>
      <c r="CI196" s="4" t="str">
        <f t="shared" si="81"/>
        <v/>
      </c>
      <c r="CJ196" s="7" t="str">
        <f t="shared" si="312"/>
        <v/>
      </c>
      <c r="CK196" s="7" t="str">
        <f t="shared" si="256"/>
        <v/>
      </c>
      <c r="CL196" s="4" t="str">
        <f t="shared" si="50"/>
        <v/>
      </c>
      <c r="CM196" s="4" t="str">
        <f t="shared" si="51"/>
        <v/>
      </c>
      <c r="CN196" s="27"/>
      <c r="CO196" s="1" t="str">
        <f t="shared" si="82"/>
        <v/>
      </c>
      <c r="CP196" s="4" t="str">
        <f t="shared" si="83"/>
        <v/>
      </c>
      <c r="CQ196" s="7" t="str">
        <f t="shared" si="313"/>
        <v/>
      </c>
      <c r="CR196" s="7" t="str">
        <f t="shared" si="257"/>
        <v/>
      </c>
      <c r="CS196" s="4" t="str">
        <f t="shared" si="54"/>
        <v/>
      </c>
      <c r="CT196" s="4" t="str">
        <f t="shared" si="55"/>
        <v/>
      </c>
      <c r="CU196" s="33"/>
      <c r="DB196" s="1"/>
      <c r="DI196" s="1"/>
    </row>
    <row r="197" spans="1:113" ht="15" x14ac:dyDescent="0.25">
      <c r="A197" s="27"/>
      <c r="B197" s="14">
        <f t="shared" si="56"/>
        <v>193</v>
      </c>
      <c r="C197" s="15">
        <f t="shared" si="57"/>
        <v>3031876.2567439377</v>
      </c>
      <c r="D197" s="15">
        <f t="shared" si="0"/>
        <v>40261.354173106563</v>
      </c>
      <c r="E197" s="16">
        <f t="shared" si="1"/>
        <v>21475.790151936224</v>
      </c>
      <c r="F197" s="15">
        <f t="shared" si="2"/>
        <v>18785.564021170339</v>
      </c>
      <c r="G197" s="15">
        <f t="shared" si="3"/>
        <v>3013090.6927227676</v>
      </c>
      <c r="H197" s="29"/>
      <c r="I197" s="1" t="str">
        <f t="shared" si="203"/>
        <v/>
      </c>
      <c r="J197" s="4" t="str">
        <f t="shared" si="204"/>
        <v/>
      </c>
      <c r="K197" s="7" t="str">
        <f t="shared" si="277"/>
        <v/>
      </c>
      <c r="L197" s="7" t="str">
        <f t="shared" ref="L197:L260" si="314">IF(J197="","",J197*J$2/1200)</f>
        <v/>
      </c>
      <c r="M197" s="4" t="str">
        <f t="shared" si="191"/>
        <v/>
      </c>
      <c r="N197" s="4" t="str">
        <f t="shared" si="192"/>
        <v/>
      </c>
      <c r="O197" s="29"/>
      <c r="P197" s="1" t="str">
        <f t="shared" si="60"/>
        <v/>
      </c>
      <c r="Q197" s="4" t="str">
        <f t="shared" si="61"/>
        <v/>
      </c>
      <c r="R197" s="7" t="str">
        <f t="shared" si="289"/>
        <v/>
      </c>
      <c r="S197" s="7" t="str">
        <f t="shared" ref="S197:S260" si="315">IF(Q197="","",Q197*Q$2/1200)</f>
        <v/>
      </c>
      <c r="T197" s="4" t="str">
        <f t="shared" si="10"/>
        <v/>
      </c>
      <c r="U197" s="4" t="str">
        <f t="shared" si="11"/>
        <v/>
      </c>
      <c r="V197" s="27"/>
      <c r="W197" s="1" t="str">
        <f t="shared" si="62"/>
        <v/>
      </c>
      <c r="X197" s="4" t="str">
        <f t="shared" si="63"/>
        <v/>
      </c>
      <c r="Y197" s="4" t="str">
        <f t="shared" si="293"/>
        <v/>
      </c>
      <c r="Z197" s="7" t="str">
        <f t="shared" si="13"/>
        <v/>
      </c>
      <c r="AA197" s="4" t="str">
        <f t="shared" si="14"/>
        <v/>
      </c>
      <c r="AB197" s="4" t="str">
        <f t="shared" si="15"/>
        <v/>
      </c>
      <c r="AC197" s="27"/>
      <c r="AD197" s="1" t="str">
        <f t="shared" si="64"/>
        <v/>
      </c>
      <c r="AE197" s="4" t="str">
        <f t="shared" si="65"/>
        <v/>
      </c>
      <c r="AF197" s="4" t="str">
        <f t="shared" si="221"/>
        <v/>
      </c>
      <c r="AG197" s="7" t="str">
        <f t="shared" si="17"/>
        <v/>
      </c>
      <c r="AH197" s="4" t="str">
        <f t="shared" si="18"/>
        <v/>
      </c>
      <c r="AI197" s="4" t="str">
        <f t="shared" si="19"/>
        <v/>
      </c>
      <c r="AJ197" s="33"/>
      <c r="AK197" s="1" t="str">
        <f t="shared" si="66"/>
        <v/>
      </c>
      <c r="AL197" s="4" t="str">
        <f t="shared" si="67"/>
        <v/>
      </c>
      <c r="AM197" s="7" t="str">
        <f t="shared" si="290"/>
        <v/>
      </c>
      <c r="AN197" s="7" t="str">
        <f t="shared" ref="AN197:AN260" si="316">IF(AL197="","",AL197*AL$2/1200)</f>
        <v/>
      </c>
      <c r="AO197" s="4" t="str">
        <f t="shared" si="22"/>
        <v/>
      </c>
      <c r="AP197" s="4" t="str">
        <f t="shared" si="23"/>
        <v/>
      </c>
      <c r="AQ197" s="33"/>
      <c r="AR197" s="1" t="str">
        <f t="shared" si="68"/>
        <v/>
      </c>
      <c r="AS197" s="4" t="str">
        <f t="shared" si="69"/>
        <v/>
      </c>
      <c r="AT197" s="7" t="str">
        <f t="shared" si="310"/>
        <v/>
      </c>
      <c r="AU197" s="7" t="str">
        <f t="shared" ref="AU197:AU260" si="317">IF(AS197="","",AS197*AS$2/1200)</f>
        <v/>
      </c>
      <c r="AV197" s="4" t="str">
        <f t="shared" si="26"/>
        <v/>
      </c>
      <c r="AW197" s="4" t="str">
        <f t="shared" si="27"/>
        <v/>
      </c>
      <c r="AX197" s="33"/>
      <c r="AY197" s="14">
        <f t="shared" si="70"/>
        <v>193</v>
      </c>
      <c r="AZ197" s="15">
        <f t="shared" si="71"/>
        <v>1721170.809747959</v>
      </c>
      <c r="BA197" s="15">
        <f t="shared" ref="BA197:BA207" si="318">IF(AZ197="","",-PMT(AZ$2/1200,BD$2,BB$2))</f>
        <v>40261.354173106563</v>
      </c>
      <c r="BB197" s="16">
        <f t="shared" si="29"/>
        <v>12191.626569048043</v>
      </c>
      <c r="BC197" s="15">
        <f t="shared" si="30"/>
        <v>28069.72760405852</v>
      </c>
      <c r="BD197" s="15">
        <f t="shared" si="31"/>
        <v>1693101.0821439005</v>
      </c>
      <c r="BE197" s="27"/>
      <c r="BF197" s="14">
        <f t="shared" si="72"/>
        <v>193</v>
      </c>
      <c r="BG197" s="15">
        <f t="shared" si="73"/>
        <v>410465.36275198485</v>
      </c>
      <c r="BH197" s="15">
        <f t="shared" ref="BH197:BH206" si="319">IF(BG197="","",-PMT(BG$2/1200,BK$2,BI$2))</f>
        <v>40261.354173106563</v>
      </c>
      <c r="BI197" s="16">
        <f t="shared" si="33"/>
        <v>2907.4629861598928</v>
      </c>
      <c r="BJ197" s="15">
        <f t="shared" si="34"/>
        <v>37353.891186946668</v>
      </c>
      <c r="BK197" s="15">
        <f t="shared" si="35"/>
        <v>373111.4715650382</v>
      </c>
      <c r="BL197" s="27"/>
      <c r="BM197" s="14">
        <f t="shared" si="74"/>
        <v>193</v>
      </c>
      <c r="BN197" s="15">
        <f t="shared" si="75"/>
        <v>353764.57283992425</v>
      </c>
      <c r="BO197" s="15">
        <f t="shared" ref="BO197:BO201" si="320">IF(BN197="","",-PMT(BN$2/1200,BR$2,BP$2))</f>
        <v>40261.354173106563</v>
      </c>
      <c r="BP197" s="16">
        <f t="shared" si="37"/>
        <v>2505.8323909494634</v>
      </c>
      <c r="BQ197" s="15">
        <f t="shared" si="38"/>
        <v>37755.521782157099</v>
      </c>
      <c r="BR197" s="15">
        <f t="shared" si="39"/>
        <v>316009.05105776712</v>
      </c>
      <c r="BS197" s="27"/>
      <c r="BT197" s="1" t="str">
        <f t="shared" si="76"/>
        <v/>
      </c>
      <c r="BU197" s="4" t="str">
        <f t="shared" si="77"/>
        <v/>
      </c>
      <c r="BV197" s="4" t="str">
        <f t="shared" si="302"/>
        <v/>
      </c>
      <c r="BW197" s="7" t="str">
        <f t="shared" si="41"/>
        <v/>
      </c>
      <c r="BX197" s="4" t="str">
        <f t="shared" si="42"/>
        <v/>
      </c>
      <c r="BY197" s="4" t="str">
        <f t="shared" si="43"/>
        <v/>
      </c>
      <c r="BZ197" s="27"/>
      <c r="CA197" s="1" t="str">
        <f t="shared" si="78"/>
        <v/>
      </c>
      <c r="CB197" s="4" t="str">
        <f t="shared" si="79"/>
        <v/>
      </c>
      <c r="CC197" s="7" t="str">
        <f t="shared" si="311"/>
        <v/>
      </c>
      <c r="CD197" s="7" t="str">
        <f t="shared" si="45"/>
        <v/>
      </c>
      <c r="CE197" s="4" t="str">
        <f t="shared" si="46"/>
        <v/>
      </c>
      <c r="CF197" s="4" t="str">
        <f t="shared" si="47"/>
        <v/>
      </c>
      <c r="CG197" s="33"/>
      <c r="CH197" s="1" t="str">
        <f t="shared" si="80"/>
        <v/>
      </c>
      <c r="CI197" s="4" t="str">
        <f t="shared" si="81"/>
        <v/>
      </c>
      <c r="CJ197" s="7" t="str">
        <f t="shared" si="312"/>
        <v/>
      </c>
      <c r="CK197" s="7" t="str">
        <f t="shared" ref="CK197:CK260" si="321">IF(CI197="","",CI197*CI$2/1200)</f>
        <v/>
      </c>
      <c r="CL197" s="4" t="str">
        <f t="shared" si="50"/>
        <v/>
      </c>
      <c r="CM197" s="4" t="str">
        <f t="shared" si="51"/>
        <v/>
      </c>
      <c r="CN197" s="27"/>
      <c r="CO197" s="1" t="str">
        <f t="shared" si="82"/>
        <v/>
      </c>
      <c r="CP197" s="4" t="str">
        <f t="shared" si="83"/>
        <v/>
      </c>
      <c r="CQ197" s="7" t="str">
        <f t="shared" si="313"/>
        <v/>
      </c>
      <c r="CR197" s="7" t="str">
        <f t="shared" ref="CR197:CR260" si="322">IF(CP197="","",CP197*CP$2/1200)</f>
        <v/>
      </c>
      <c r="CS197" s="4" t="str">
        <f t="shared" si="54"/>
        <v/>
      </c>
      <c r="CT197" s="4" t="str">
        <f t="shared" si="55"/>
        <v/>
      </c>
      <c r="CU197" s="33"/>
      <c r="DB197" s="1"/>
      <c r="DI197" s="1"/>
    </row>
    <row r="198" spans="1:113" ht="15" x14ac:dyDescent="0.25">
      <c r="A198" s="27"/>
      <c r="B198" s="14">
        <f t="shared" si="56"/>
        <v>194</v>
      </c>
      <c r="C198" s="15">
        <f t="shared" si="57"/>
        <v>3013090.6927227676</v>
      </c>
      <c r="D198" s="15">
        <f t="shared" si="0"/>
        <v>40261.354173106563</v>
      </c>
      <c r="E198" s="16">
        <f t="shared" si="1"/>
        <v>21342.725740119604</v>
      </c>
      <c r="F198" s="15">
        <f t="shared" si="2"/>
        <v>18918.62843298696</v>
      </c>
      <c r="G198" s="15">
        <f t="shared" si="3"/>
        <v>2994172.0642897808</v>
      </c>
      <c r="H198" s="29"/>
      <c r="I198" s="1" t="str">
        <f t="shared" si="203"/>
        <v/>
      </c>
      <c r="J198" s="4" t="str">
        <f t="shared" si="204"/>
        <v/>
      </c>
      <c r="K198" s="7" t="str">
        <f t="shared" si="277"/>
        <v/>
      </c>
      <c r="L198" s="7" t="str">
        <f t="shared" si="314"/>
        <v/>
      </c>
      <c r="M198" s="4" t="str">
        <f t="shared" si="191"/>
        <v/>
      </c>
      <c r="N198" s="4" t="str">
        <f t="shared" si="192"/>
        <v/>
      </c>
      <c r="O198" s="29"/>
      <c r="P198" s="1" t="str">
        <f t="shared" si="60"/>
        <v/>
      </c>
      <c r="Q198" s="4" t="str">
        <f t="shared" si="61"/>
        <v/>
      </c>
      <c r="R198" s="7" t="str">
        <f t="shared" ref="R198:R229" si="323">IF(Q198="","",-PMT(Q$2/1200,U$2,S$2))</f>
        <v/>
      </c>
      <c r="S198" s="7" t="str">
        <f t="shared" si="315"/>
        <v/>
      </c>
      <c r="T198" s="4" t="str">
        <f t="shared" si="10"/>
        <v/>
      </c>
      <c r="U198" s="4" t="str">
        <f t="shared" si="11"/>
        <v/>
      </c>
      <c r="V198" s="27"/>
      <c r="W198" s="1" t="str">
        <f t="shared" si="62"/>
        <v/>
      </c>
      <c r="X198" s="4" t="str">
        <f t="shared" si="63"/>
        <v/>
      </c>
      <c r="Y198" s="4" t="str">
        <f t="shared" si="293"/>
        <v/>
      </c>
      <c r="Z198" s="7" t="str">
        <f t="shared" si="13"/>
        <v/>
      </c>
      <c r="AA198" s="4" t="str">
        <f t="shared" si="14"/>
        <v/>
      </c>
      <c r="AB198" s="4" t="str">
        <f t="shared" si="15"/>
        <v/>
      </c>
      <c r="AC198" s="27"/>
      <c r="AD198" s="1" t="str">
        <f t="shared" si="64"/>
        <v/>
      </c>
      <c r="AE198" s="4" t="str">
        <f t="shared" si="65"/>
        <v/>
      </c>
      <c r="AF198" s="4" t="str">
        <f t="shared" si="221"/>
        <v/>
      </c>
      <c r="AG198" s="7" t="str">
        <f t="shared" si="17"/>
        <v/>
      </c>
      <c r="AH198" s="4" t="str">
        <f t="shared" si="18"/>
        <v/>
      </c>
      <c r="AI198" s="4" t="str">
        <f t="shared" si="19"/>
        <v/>
      </c>
      <c r="AJ198" s="33"/>
      <c r="AK198" s="1" t="str">
        <f t="shared" si="66"/>
        <v/>
      </c>
      <c r="AL198" s="4" t="str">
        <f t="shared" si="67"/>
        <v/>
      </c>
      <c r="AM198" s="7" t="str">
        <f t="shared" ref="AM198:AM229" si="324">IF(AL198="","",-PMT(AL$2/1200,AP$2,AN$2))</f>
        <v/>
      </c>
      <c r="AN198" s="7" t="str">
        <f t="shared" si="316"/>
        <v/>
      </c>
      <c r="AO198" s="4" t="str">
        <f t="shared" si="22"/>
        <v/>
      </c>
      <c r="AP198" s="4" t="str">
        <f t="shared" si="23"/>
        <v/>
      </c>
      <c r="AQ198" s="33"/>
      <c r="AR198" s="1" t="str">
        <f t="shared" si="68"/>
        <v/>
      </c>
      <c r="AS198" s="4" t="str">
        <f t="shared" si="69"/>
        <v/>
      </c>
      <c r="AT198" s="7" t="str">
        <f t="shared" si="310"/>
        <v/>
      </c>
      <c r="AU198" s="7" t="str">
        <f t="shared" si="317"/>
        <v/>
      </c>
      <c r="AV198" s="4" t="str">
        <f t="shared" si="26"/>
        <v/>
      </c>
      <c r="AW198" s="4" t="str">
        <f t="shared" si="27"/>
        <v/>
      </c>
      <c r="AX198" s="33"/>
      <c r="AY198" s="14">
        <f t="shared" si="70"/>
        <v>194</v>
      </c>
      <c r="AZ198" s="15">
        <f t="shared" si="71"/>
        <v>1693101.0821439005</v>
      </c>
      <c r="BA198" s="15">
        <f t="shared" si="318"/>
        <v>40261.354173106563</v>
      </c>
      <c r="BB198" s="16">
        <f t="shared" si="29"/>
        <v>11992.799331852628</v>
      </c>
      <c r="BC198" s="15">
        <f t="shared" si="30"/>
        <v>28268.554841253936</v>
      </c>
      <c r="BD198" s="15">
        <f t="shared" si="31"/>
        <v>1664832.5273026465</v>
      </c>
      <c r="BE198" s="27"/>
      <c r="BF198" s="14">
        <f t="shared" si="72"/>
        <v>194</v>
      </c>
      <c r="BG198" s="15">
        <f t="shared" si="73"/>
        <v>373111.4715650382</v>
      </c>
      <c r="BH198" s="15">
        <f t="shared" si="319"/>
        <v>40261.354173106563</v>
      </c>
      <c r="BI198" s="16">
        <f t="shared" si="33"/>
        <v>2642.8729235856872</v>
      </c>
      <c r="BJ198" s="15">
        <f t="shared" si="34"/>
        <v>37618.481249520875</v>
      </c>
      <c r="BK198" s="15">
        <f t="shared" si="35"/>
        <v>335492.99031551729</v>
      </c>
      <c r="BL198" s="27"/>
      <c r="BM198" s="14">
        <f t="shared" si="74"/>
        <v>194</v>
      </c>
      <c r="BN198" s="15">
        <f t="shared" si="75"/>
        <v>316009.05105776712</v>
      </c>
      <c r="BO198" s="15">
        <f t="shared" si="320"/>
        <v>40261.354173106563</v>
      </c>
      <c r="BP198" s="16">
        <f t="shared" si="37"/>
        <v>2238.3974449925172</v>
      </c>
      <c r="BQ198" s="15">
        <f t="shared" si="38"/>
        <v>38022.956728114048</v>
      </c>
      <c r="BR198" s="15">
        <f t="shared" si="39"/>
        <v>277986.09432965307</v>
      </c>
      <c r="BS198" s="27"/>
      <c r="BT198" s="1" t="str">
        <f t="shared" si="76"/>
        <v/>
      </c>
      <c r="BU198" s="4" t="str">
        <f t="shared" si="77"/>
        <v/>
      </c>
      <c r="BV198" s="4" t="str">
        <f t="shared" si="302"/>
        <v/>
      </c>
      <c r="BW198" s="7" t="str">
        <f t="shared" si="41"/>
        <v/>
      </c>
      <c r="BX198" s="4" t="str">
        <f t="shared" si="42"/>
        <v/>
      </c>
      <c r="BY198" s="4" t="str">
        <f t="shared" si="43"/>
        <v/>
      </c>
      <c r="BZ198" s="27"/>
      <c r="CA198" s="1" t="str">
        <f t="shared" si="78"/>
        <v/>
      </c>
      <c r="CB198" s="4" t="str">
        <f t="shared" si="79"/>
        <v/>
      </c>
      <c r="CC198" s="7" t="str">
        <f t="shared" si="311"/>
        <v/>
      </c>
      <c r="CD198" s="7" t="str">
        <f t="shared" si="45"/>
        <v/>
      </c>
      <c r="CE198" s="4" t="str">
        <f t="shared" si="46"/>
        <v/>
      </c>
      <c r="CF198" s="4" t="str">
        <f t="shared" si="47"/>
        <v/>
      </c>
      <c r="CG198" s="33"/>
      <c r="CH198" s="1" t="str">
        <f t="shared" si="80"/>
        <v/>
      </c>
      <c r="CI198" s="4" t="str">
        <f t="shared" si="81"/>
        <v/>
      </c>
      <c r="CJ198" s="7" t="str">
        <f t="shared" si="312"/>
        <v/>
      </c>
      <c r="CK198" s="7" t="str">
        <f t="shared" si="321"/>
        <v/>
      </c>
      <c r="CL198" s="4" t="str">
        <f t="shared" si="50"/>
        <v/>
      </c>
      <c r="CM198" s="4" t="str">
        <f t="shared" si="51"/>
        <v/>
      </c>
      <c r="CN198" s="27"/>
      <c r="CO198" s="1" t="str">
        <f t="shared" si="82"/>
        <v/>
      </c>
      <c r="CP198" s="4" t="str">
        <f t="shared" si="83"/>
        <v/>
      </c>
      <c r="CQ198" s="7" t="str">
        <f t="shared" si="313"/>
        <v/>
      </c>
      <c r="CR198" s="7" t="str">
        <f t="shared" si="322"/>
        <v/>
      </c>
      <c r="CS198" s="4" t="str">
        <f t="shared" si="54"/>
        <v/>
      </c>
      <c r="CT198" s="4" t="str">
        <f t="shared" si="55"/>
        <v/>
      </c>
      <c r="CU198" s="33"/>
      <c r="DB198" s="1"/>
      <c r="DI198" s="1"/>
    </row>
    <row r="199" spans="1:113" ht="15" x14ac:dyDescent="0.25">
      <c r="A199" s="27"/>
      <c r="B199" s="14">
        <f t="shared" si="56"/>
        <v>195</v>
      </c>
      <c r="C199" s="15">
        <f t="shared" si="57"/>
        <v>2994172.0642897808</v>
      </c>
      <c r="D199" s="15">
        <f t="shared" si="0"/>
        <v>40261.354173106563</v>
      </c>
      <c r="E199" s="16">
        <f t="shared" si="1"/>
        <v>21208.718788719281</v>
      </c>
      <c r="F199" s="15">
        <f t="shared" si="2"/>
        <v>19052.635384387282</v>
      </c>
      <c r="G199" s="15">
        <f t="shared" si="3"/>
        <v>2975119.4289053935</v>
      </c>
      <c r="H199" s="29"/>
      <c r="I199" s="1" t="str">
        <f t="shared" si="203"/>
        <v/>
      </c>
      <c r="J199" s="4" t="str">
        <f t="shared" si="204"/>
        <v/>
      </c>
      <c r="K199" s="7" t="str">
        <f t="shared" si="277"/>
        <v/>
      </c>
      <c r="L199" s="7" t="str">
        <f t="shared" si="314"/>
        <v/>
      </c>
      <c r="M199" s="4" t="str">
        <f t="shared" si="191"/>
        <v/>
      </c>
      <c r="N199" s="4" t="str">
        <f t="shared" si="192"/>
        <v/>
      </c>
      <c r="O199" s="29"/>
      <c r="P199" s="1" t="str">
        <f t="shared" si="60"/>
        <v/>
      </c>
      <c r="Q199" s="4" t="str">
        <f t="shared" si="61"/>
        <v/>
      </c>
      <c r="R199" s="7" t="str">
        <f t="shared" si="323"/>
        <v/>
      </c>
      <c r="S199" s="7" t="str">
        <f t="shared" si="315"/>
        <v/>
      </c>
      <c r="T199" s="4" t="str">
        <f t="shared" si="10"/>
        <v/>
      </c>
      <c r="U199" s="4" t="str">
        <f t="shared" si="11"/>
        <v/>
      </c>
      <c r="V199" s="27"/>
      <c r="W199" s="1" t="str">
        <f t="shared" si="62"/>
        <v/>
      </c>
      <c r="X199" s="4" t="str">
        <f t="shared" si="63"/>
        <v/>
      </c>
      <c r="Y199" s="4" t="str">
        <f t="shared" si="293"/>
        <v/>
      </c>
      <c r="Z199" s="7" t="str">
        <f t="shared" si="13"/>
        <v/>
      </c>
      <c r="AA199" s="4" t="str">
        <f t="shared" si="14"/>
        <v/>
      </c>
      <c r="AB199" s="4" t="str">
        <f t="shared" si="15"/>
        <v/>
      </c>
      <c r="AC199" s="27"/>
      <c r="AD199" s="1" t="str">
        <f t="shared" si="64"/>
        <v/>
      </c>
      <c r="AE199" s="4" t="str">
        <f t="shared" si="65"/>
        <v/>
      </c>
      <c r="AF199" s="4" t="str">
        <f t="shared" si="221"/>
        <v/>
      </c>
      <c r="AG199" s="7" t="str">
        <f t="shared" si="17"/>
        <v/>
      </c>
      <c r="AH199" s="4" t="str">
        <f t="shared" si="18"/>
        <v/>
      </c>
      <c r="AI199" s="4" t="str">
        <f t="shared" si="19"/>
        <v/>
      </c>
      <c r="AJ199" s="33"/>
      <c r="AK199" s="1" t="str">
        <f t="shared" si="66"/>
        <v/>
      </c>
      <c r="AL199" s="4" t="str">
        <f t="shared" si="67"/>
        <v/>
      </c>
      <c r="AM199" s="7" t="str">
        <f t="shared" si="324"/>
        <v/>
      </c>
      <c r="AN199" s="7" t="str">
        <f t="shared" si="316"/>
        <v/>
      </c>
      <c r="AO199" s="4" t="str">
        <f t="shared" si="22"/>
        <v/>
      </c>
      <c r="AP199" s="4" t="str">
        <f t="shared" si="23"/>
        <v/>
      </c>
      <c r="AQ199" s="33"/>
      <c r="AR199" s="1" t="str">
        <f t="shared" si="68"/>
        <v/>
      </c>
      <c r="AS199" s="4" t="str">
        <f t="shared" si="69"/>
        <v/>
      </c>
      <c r="AT199" s="7" t="str">
        <f t="shared" si="310"/>
        <v/>
      </c>
      <c r="AU199" s="7" t="str">
        <f t="shared" si="317"/>
        <v/>
      </c>
      <c r="AV199" s="4" t="str">
        <f t="shared" si="26"/>
        <v/>
      </c>
      <c r="AW199" s="4" t="str">
        <f t="shared" si="27"/>
        <v/>
      </c>
      <c r="AX199" s="33"/>
      <c r="AY199" s="14">
        <f t="shared" si="70"/>
        <v>195</v>
      </c>
      <c r="AZ199" s="15">
        <f t="shared" si="71"/>
        <v>1664832.5273026465</v>
      </c>
      <c r="BA199" s="15">
        <f t="shared" si="318"/>
        <v>40261.354173106563</v>
      </c>
      <c r="BB199" s="16">
        <f t="shared" si="29"/>
        <v>11792.563735060412</v>
      </c>
      <c r="BC199" s="15">
        <f t="shared" si="30"/>
        <v>28468.790438046151</v>
      </c>
      <c r="BD199" s="15">
        <f t="shared" si="31"/>
        <v>1636363.7368646003</v>
      </c>
      <c r="BE199" s="27"/>
      <c r="BF199" s="14">
        <f t="shared" si="72"/>
        <v>195</v>
      </c>
      <c r="BG199" s="15">
        <f t="shared" si="73"/>
        <v>335492.99031551729</v>
      </c>
      <c r="BH199" s="15">
        <f t="shared" si="319"/>
        <v>40261.354173106563</v>
      </c>
      <c r="BI199" s="16">
        <f t="shared" si="33"/>
        <v>2376.4086814015809</v>
      </c>
      <c r="BJ199" s="15">
        <f t="shared" si="34"/>
        <v>37884.945491704981</v>
      </c>
      <c r="BK199" s="15">
        <f t="shared" si="35"/>
        <v>297608.04482381232</v>
      </c>
      <c r="BL199" s="27"/>
      <c r="BM199" s="14">
        <f t="shared" si="74"/>
        <v>195</v>
      </c>
      <c r="BN199" s="15">
        <f t="shared" si="75"/>
        <v>277986.09432965307</v>
      </c>
      <c r="BO199" s="15">
        <f t="shared" si="320"/>
        <v>40261.354173106563</v>
      </c>
      <c r="BP199" s="16">
        <f t="shared" si="37"/>
        <v>1969.0681681683761</v>
      </c>
      <c r="BQ199" s="15">
        <f t="shared" si="38"/>
        <v>38292.286004938185</v>
      </c>
      <c r="BR199" s="15">
        <f t="shared" si="39"/>
        <v>239693.80832471489</v>
      </c>
      <c r="BS199" s="27"/>
      <c r="BT199" s="1" t="str">
        <f t="shared" si="76"/>
        <v/>
      </c>
      <c r="BU199" s="4" t="str">
        <f t="shared" si="77"/>
        <v/>
      </c>
      <c r="BV199" s="4" t="str">
        <f t="shared" si="302"/>
        <v/>
      </c>
      <c r="BW199" s="7" t="str">
        <f t="shared" si="41"/>
        <v/>
      </c>
      <c r="BX199" s="4" t="str">
        <f t="shared" si="42"/>
        <v/>
      </c>
      <c r="BY199" s="4" t="str">
        <f t="shared" si="43"/>
        <v/>
      </c>
      <c r="BZ199" s="27"/>
      <c r="CA199" s="1" t="str">
        <f t="shared" si="78"/>
        <v/>
      </c>
      <c r="CB199" s="4" t="str">
        <f t="shared" si="79"/>
        <v/>
      </c>
      <c r="CC199" s="7" t="str">
        <f t="shared" si="311"/>
        <v/>
      </c>
      <c r="CD199" s="7" t="str">
        <f t="shared" si="45"/>
        <v/>
      </c>
      <c r="CE199" s="4" t="str">
        <f t="shared" si="46"/>
        <v/>
      </c>
      <c r="CF199" s="4" t="str">
        <f t="shared" si="47"/>
        <v/>
      </c>
      <c r="CG199" s="33"/>
      <c r="CH199" s="1" t="str">
        <f t="shared" si="80"/>
        <v/>
      </c>
      <c r="CI199" s="4" t="str">
        <f t="shared" si="81"/>
        <v/>
      </c>
      <c r="CJ199" s="7" t="str">
        <f t="shared" si="312"/>
        <v/>
      </c>
      <c r="CK199" s="7" t="str">
        <f t="shared" si="321"/>
        <v/>
      </c>
      <c r="CL199" s="4" t="str">
        <f t="shared" si="50"/>
        <v/>
      </c>
      <c r="CM199" s="4" t="str">
        <f t="shared" si="51"/>
        <v/>
      </c>
      <c r="CN199" s="27"/>
      <c r="CO199" s="1" t="str">
        <f t="shared" si="82"/>
        <v/>
      </c>
      <c r="CP199" s="4" t="str">
        <f t="shared" si="83"/>
        <v/>
      </c>
      <c r="CQ199" s="7" t="str">
        <f t="shared" si="313"/>
        <v/>
      </c>
      <c r="CR199" s="7" t="str">
        <f t="shared" si="322"/>
        <v/>
      </c>
      <c r="CS199" s="4" t="str">
        <f t="shared" si="54"/>
        <v/>
      </c>
      <c r="CT199" s="4" t="str">
        <f t="shared" si="55"/>
        <v/>
      </c>
      <c r="CU199" s="33"/>
      <c r="DB199" s="1"/>
      <c r="DI199" s="1"/>
    </row>
    <row r="200" spans="1:113" ht="15" x14ac:dyDescent="0.25">
      <c r="A200" s="27"/>
      <c r="B200" s="14">
        <f t="shared" si="56"/>
        <v>196</v>
      </c>
      <c r="C200" s="15">
        <f t="shared" si="57"/>
        <v>2975119.4289053935</v>
      </c>
      <c r="D200" s="15">
        <f t="shared" si="0"/>
        <v>40261.354173106563</v>
      </c>
      <c r="E200" s="16">
        <f t="shared" si="1"/>
        <v>21073.762621413203</v>
      </c>
      <c r="F200" s="15">
        <f t="shared" si="2"/>
        <v>19187.59155169336</v>
      </c>
      <c r="G200" s="15">
        <f t="shared" si="3"/>
        <v>2955931.8373537003</v>
      </c>
      <c r="H200" s="29"/>
      <c r="I200" s="1" t="str">
        <f t="shared" si="203"/>
        <v/>
      </c>
      <c r="J200" s="4" t="str">
        <f t="shared" si="204"/>
        <v/>
      </c>
      <c r="K200" s="7" t="str">
        <f t="shared" si="277"/>
        <v/>
      </c>
      <c r="L200" s="7" t="str">
        <f t="shared" si="314"/>
        <v/>
      </c>
      <c r="M200" s="4" t="str">
        <f t="shared" si="191"/>
        <v/>
      </c>
      <c r="N200" s="4" t="str">
        <f t="shared" si="192"/>
        <v/>
      </c>
      <c r="O200" s="29"/>
      <c r="P200" s="1" t="str">
        <f t="shared" si="60"/>
        <v/>
      </c>
      <c r="Q200" s="4" t="str">
        <f t="shared" si="61"/>
        <v/>
      </c>
      <c r="R200" s="7" t="str">
        <f t="shared" si="323"/>
        <v/>
      </c>
      <c r="S200" s="7" t="str">
        <f t="shared" si="315"/>
        <v/>
      </c>
      <c r="T200" s="4" t="str">
        <f t="shared" si="10"/>
        <v/>
      </c>
      <c r="U200" s="4" t="str">
        <f t="shared" si="11"/>
        <v/>
      </c>
      <c r="V200" s="27"/>
      <c r="W200" s="1" t="str">
        <f t="shared" si="62"/>
        <v/>
      </c>
      <c r="X200" s="4" t="str">
        <f t="shared" si="63"/>
        <v/>
      </c>
      <c r="Y200" s="4" t="str">
        <f t="shared" si="293"/>
        <v/>
      </c>
      <c r="Z200" s="7" t="str">
        <f t="shared" si="13"/>
        <v/>
      </c>
      <c r="AA200" s="4" t="str">
        <f t="shared" si="14"/>
        <v/>
      </c>
      <c r="AB200" s="4" t="str">
        <f t="shared" si="15"/>
        <v/>
      </c>
      <c r="AC200" s="27"/>
      <c r="AD200" s="1" t="str">
        <f t="shared" si="64"/>
        <v/>
      </c>
      <c r="AE200" s="4" t="str">
        <f t="shared" si="65"/>
        <v/>
      </c>
      <c r="AF200" s="4" t="str">
        <f t="shared" si="221"/>
        <v/>
      </c>
      <c r="AG200" s="7" t="str">
        <f t="shared" si="17"/>
        <v/>
      </c>
      <c r="AH200" s="4" t="str">
        <f t="shared" si="18"/>
        <v/>
      </c>
      <c r="AI200" s="4" t="str">
        <f t="shared" si="19"/>
        <v/>
      </c>
      <c r="AJ200" s="33"/>
      <c r="AK200" s="1" t="str">
        <f t="shared" si="66"/>
        <v/>
      </c>
      <c r="AL200" s="4" t="str">
        <f t="shared" si="67"/>
        <v/>
      </c>
      <c r="AM200" s="7" t="str">
        <f t="shared" si="324"/>
        <v/>
      </c>
      <c r="AN200" s="7" t="str">
        <f t="shared" si="316"/>
        <v/>
      </c>
      <c r="AO200" s="4" t="str">
        <f t="shared" si="22"/>
        <v/>
      </c>
      <c r="AP200" s="4" t="str">
        <f t="shared" si="23"/>
        <v/>
      </c>
      <c r="AQ200" s="33"/>
      <c r="AR200" s="1" t="str">
        <f t="shared" si="68"/>
        <v/>
      </c>
      <c r="AS200" s="4" t="str">
        <f t="shared" si="69"/>
        <v/>
      </c>
      <c r="AT200" s="7" t="str">
        <f t="shared" si="310"/>
        <v/>
      </c>
      <c r="AU200" s="7" t="str">
        <f t="shared" si="317"/>
        <v/>
      </c>
      <c r="AV200" s="4" t="str">
        <f t="shared" si="26"/>
        <v/>
      </c>
      <c r="AW200" s="4" t="str">
        <f t="shared" si="27"/>
        <v/>
      </c>
      <c r="AX200" s="33"/>
      <c r="AY200" s="14">
        <f t="shared" si="70"/>
        <v>196</v>
      </c>
      <c r="AZ200" s="15">
        <f t="shared" si="71"/>
        <v>1636363.7368646003</v>
      </c>
      <c r="BA200" s="15">
        <f t="shared" si="318"/>
        <v>40261.354173106563</v>
      </c>
      <c r="BB200" s="16">
        <f t="shared" si="29"/>
        <v>11590.909802790919</v>
      </c>
      <c r="BC200" s="15">
        <f t="shared" si="30"/>
        <v>28670.444370315643</v>
      </c>
      <c r="BD200" s="15">
        <f t="shared" si="31"/>
        <v>1607693.2924942847</v>
      </c>
      <c r="BE200" s="27"/>
      <c r="BF200" s="14">
        <f t="shared" si="72"/>
        <v>196</v>
      </c>
      <c r="BG200" s="15">
        <f t="shared" si="73"/>
        <v>297608.04482381232</v>
      </c>
      <c r="BH200" s="15">
        <f t="shared" si="319"/>
        <v>40261.354173106563</v>
      </c>
      <c r="BI200" s="16">
        <f t="shared" si="33"/>
        <v>2108.0569841686706</v>
      </c>
      <c r="BJ200" s="15">
        <f t="shared" si="34"/>
        <v>38153.29718893789</v>
      </c>
      <c r="BK200" s="15">
        <f t="shared" si="35"/>
        <v>259454.74763487442</v>
      </c>
      <c r="BL200" s="27"/>
      <c r="BM200" s="14">
        <f t="shared" si="74"/>
        <v>196</v>
      </c>
      <c r="BN200" s="15">
        <f t="shared" si="75"/>
        <v>239693.80832471489</v>
      </c>
      <c r="BO200" s="15">
        <f t="shared" si="320"/>
        <v>40261.354173106563</v>
      </c>
      <c r="BP200" s="16">
        <f t="shared" si="37"/>
        <v>1697.8311423000639</v>
      </c>
      <c r="BQ200" s="15">
        <f t="shared" si="38"/>
        <v>38563.5230308065</v>
      </c>
      <c r="BR200" s="15">
        <f t="shared" si="39"/>
        <v>201130.28529390838</v>
      </c>
      <c r="BS200" s="27"/>
      <c r="BT200" s="1" t="str">
        <f t="shared" si="76"/>
        <v/>
      </c>
      <c r="BU200" s="4" t="str">
        <f t="shared" si="77"/>
        <v/>
      </c>
      <c r="BV200" s="4" t="str">
        <f t="shared" si="302"/>
        <v/>
      </c>
      <c r="BW200" s="7" t="str">
        <f t="shared" si="41"/>
        <v/>
      </c>
      <c r="BX200" s="4" t="str">
        <f t="shared" si="42"/>
        <v/>
      </c>
      <c r="BY200" s="4" t="str">
        <f t="shared" si="43"/>
        <v/>
      </c>
      <c r="BZ200" s="27"/>
      <c r="CA200" s="1" t="str">
        <f t="shared" si="78"/>
        <v/>
      </c>
      <c r="CB200" s="4" t="str">
        <f t="shared" si="79"/>
        <v/>
      </c>
      <c r="CC200" s="7" t="str">
        <f t="shared" si="311"/>
        <v/>
      </c>
      <c r="CD200" s="7" t="str">
        <f t="shared" si="45"/>
        <v/>
      </c>
      <c r="CE200" s="4" t="str">
        <f t="shared" si="46"/>
        <v/>
      </c>
      <c r="CF200" s="4" t="str">
        <f t="shared" si="47"/>
        <v/>
      </c>
      <c r="CG200" s="33"/>
      <c r="CH200" s="1" t="str">
        <f t="shared" si="80"/>
        <v/>
      </c>
      <c r="CI200" s="4" t="str">
        <f t="shared" si="81"/>
        <v/>
      </c>
      <c r="CJ200" s="7" t="str">
        <f t="shared" si="312"/>
        <v/>
      </c>
      <c r="CK200" s="7" t="str">
        <f t="shared" si="321"/>
        <v/>
      </c>
      <c r="CL200" s="4" t="str">
        <f t="shared" si="50"/>
        <v/>
      </c>
      <c r="CM200" s="4" t="str">
        <f t="shared" si="51"/>
        <v/>
      </c>
      <c r="CN200" s="27"/>
      <c r="CO200" s="1" t="str">
        <f t="shared" si="82"/>
        <v/>
      </c>
      <c r="CP200" s="4" t="str">
        <f t="shared" si="83"/>
        <v/>
      </c>
      <c r="CQ200" s="7" t="str">
        <f t="shared" si="313"/>
        <v/>
      </c>
      <c r="CR200" s="7" t="str">
        <f t="shared" si="322"/>
        <v/>
      </c>
      <c r="CS200" s="4" t="str">
        <f t="shared" si="54"/>
        <v/>
      </c>
      <c r="CT200" s="4" t="str">
        <f t="shared" si="55"/>
        <v/>
      </c>
      <c r="CU200" s="33"/>
      <c r="DB200" s="1"/>
      <c r="DI200" s="1"/>
    </row>
    <row r="201" spans="1:113" ht="15" x14ac:dyDescent="0.25">
      <c r="A201" s="27"/>
      <c r="B201" s="14">
        <f t="shared" si="56"/>
        <v>197</v>
      </c>
      <c r="C201" s="15">
        <f t="shared" si="57"/>
        <v>2955931.8373537003</v>
      </c>
      <c r="D201" s="15">
        <f t="shared" si="0"/>
        <v>40261.354173106563</v>
      </c>
      <c r="E201" s="16">
        <f t="shared" si="1"/>
        <v>20937.85051458871</v>
      </c>
      <c r="F201" s="15">
        <f t="shared" si="2"/>
        <v>19323.503658517853</v>
      </c>
      <c r="G201" s="15">
        <f t="shared" si="3"/>
        <v>2936608.3336951826</v>
      </c>
      <c r="H201" s="29"/>
      <c r="I201" s="1" t="str">
        <f t="shared" si="203"/>
        <v/>
      </c>
      <c r="J201" s="4" t="str">
        <f t="shared" si="204"/>
        <v/>
      </c>
      <c r="K201" s="7" t="str">
        <f t="shared" si="277"/>
        <v/>
      </c>
      <c r="L201" s="7" t="str">
        <f t="shared" si="314"/>
        <v/>
      </c>
      <c r="M201" s="4" t="str">
        <f t="shared" si="191"/>
        <v/>
      </c>
      <c r="N201" s="4" t="str">
        <f t="shared" si="192"/>
        <v/>
      </c>
      <c r="O201" s="29"/>
      <c r="P201" s="1" t="str">
        <f t="shared" si="60"/>
        <v/>
      </c>
      <c r="Q201" s="4" t="str">
        <f t="shared" si="61"/>
        <v/>
      </c>
      <c r="R201" s="7" t="str">
        <f t="shared" si="323"/>
        <v/>
      </c>
      <c r="S201" s="7" t="str">
        <f t="shared" si="315"/>
        <v/>
      </c>
      <c r="T201" s="4" t="str">
        <f t="shared" si="10"/>
        <v/>
      </c>
      <c r="U201" s="4" t="str">
        <f t="shared" si="11"/>
        <v/>
      </c>
      <c r="V201" s="27"/>
      <c r="W201" s="1" t="str">
        <f t="shared" si="62"/>
        <v/>
      </c>
      <c r="X201" s="4" t="str">
        <f t="shared" si="63"/>
        <v/>
      </c>
      <c r="Y201" s="4" t="str">
        <f t="shared" si="293"/>
        <v/>
      </c>
      <c r="Z201" s="7" t="str">
        <f t="shared" si="13"/>
        <v/>
      </c>
      <c r="AA201" s="4" t="str">
        <f t="shared" si="14"/>
        <v/>
      </c>
      <c r="AB201" s="4" t="str">
        <f t="shared" si="15"/>
        <v/>
      </c>
      <c r="AC201" s="27"/>
      <c r="AD201" s="1" t="str">
        <f t="shared" si="64"/>
        <v/>
      </c>
      <c r="AE201" s="4" t="str">
        <f t="shared" si="65"/>
        <v/>
      </c>
      <c r="AF201" s="4" t="str">
        <f t="shared" si="221"/>
        <v/>
      </c>
      <c r="AG201" s="7" t="str">
        <f t="shared" si="17"/>
        <v/>
      </c>
      <c r="AH201" s="4" t="str">
        <f t="shared" si="18"/>
        <v/>
      </c>
      <c r="AI201" s="4" t="str">
        <f t="shared" si="19"/>
        <v/>
      </c>
      <c r="AJ201" s="33"/>
      <c r="AK201" s="1" t="str">
        <f t="shared" si="66"/>
        <v/>
      </c>
      <c r="AL201" s="4" t="str">
        <f t="shared" si="67"/>
        <v/>
      </c>
      <c r="AM201" s="7" t="str">
        <f t="shared" si="324"/>
        <v/>
      </c>
      <c r="AN201" s="7" t="str">
        <f t="shared" si="316"/>
        <v/>
      </c>
      <c r="AO201" s="4" t="str">
        <f t="shared" si="22"/>
        <v/>
      </c>
      <c r="AP201" s="4" t="str">
        <f t="shared" si="23"/>
        <v/>
      </c>
      <c r="AQ201" s="33"/>
      <c r="AR201" s="1" t="str">
        <f t="shared" si="68"/>
        <v/>
      </c>
      <c r="AS201" s="4" t="str">
        <f t="shared" si="69"/>
        <v/>
      </c>
      <c r="AT201" s="7" t="str">
        <f t="shared" si="310"/>
        <v/>
      </c>
      <c r="AU201" s="7" t="str">
        <f t="shared" si="317"/>
        <v/>
      </c>
      <c r="AV201" s="4" t="str">
        <f t="shared" si="26"/>
        <v/>
      </c>
      <c r="AW201" s="4" t="str">
        <f t="shared" si="27"/>
        <v/>
      </c>
      <c r="AX201" s="33"/>
      <c r="AY201" s="14">
        <f t="shared" si="70"/>
        <v>197</v>
      </c>
      <c r="AZ201" s="15">
        <f t="shared" si="71"/>
        <v>1607693.2924942847</v>
      </c>
      <c r="BA201" s="15">
        <f t="shared" si="318"/>
        <v>40261.354173106563</v>
      </c>
      <c r="BB201" s="16">
        <f t="shared" si="29"/>
        <v>11387.827488501183</v>
      </c>
      <c r="BC201" s="15">
        <f t="shared" si="30"/>
        <v>28873.526684605378</v>
      </c>
      <c r="BD201" s="15">
        <f t="shared" si="31"/>
        <v>1578819.7658096794</v>
      </c>
      <c r="BE201" s="27"/>
      <c r="BF201" s="14">
        <f t="shared" si="72"/>
        <v>197</v>
      </c>
      <c r="BG201" s="15">
        <f t="shared" si="73"/>
        <v>259454.74763487442</v>
      </c>
      <c r="BH201" s="15">
        <f t="shared" si="319"/>
        <v>40261.354173106563</v>
      </c>
      <c r="BI201" s="16">
        <f t="shared" si="33"/>
        <v>1837.804462413694</v>
      </c>
      <c r="BJ201" s="15">
        <f t="shared" si="34"/>
        <v>38423.549710692867</v>
      </c>
      <c r="BK201" s="15">
        <f t="shared" si="35"/>
        <v>221031.19792418156</v>
      </c>
      <c r="BL201" s="27"/>
      <c r="BM201" s="14">
        <f t="shared" si="74"/>
        <v>197</v>
      </c>
      <c r="BN201" s="15">
        <f t="shared" si="75"/>
        <v>201130.28529390838</v>
      </c>
      <c r="BO201" s="15">
        <f t="shared" si="320"/>
        <v>40261.354173106563</v>
      </c>
      <c r="BP201" s="16">
        <f t="shared" si="37"/>
        <v>1424.6728541651844</v>
      </c>
      <c r="BQ201" s="15">
        <f t="shared" si="38"/>
        <v>38836.681318941381</v>
      </c>
      <c r="BR201" s="15">
        <f t="shared" si="39"/>
        <v>162293.603974967</v>
      </c>
      <c r="BS201" s="27"/>
      <c r="BT201" s="1" t="str">
        <f t="shared" si="76"/>
        <v/>
      </c>
      <c r="BU201" s="4" t="str">
        <f t="shared" si="77"/>
        <v/>
      </c>
      <c r="BV201" s="4" t="str">
        <f t="shared" si="302"/>
        <v/>
      </c>
      <c r="BW201" s="7" t="str">
        <f t="shared" si="41"/>
        <v/>
      </c>
      <c r="BX201" s="4" t="str">
        <f t="shared" si="42"/>
        <v/>
      </c>
      <c r="BY201" s="4" t="str">
        <f t="shared" si="43"/>
        <v/>
      </c>
      <c r="BZ201" s="27"/>
      <c r="CA201" s="1" t="str">
        <f t="shared" si="78"/>
        <v/>
      </c>
      <c r="CB201" s="4" t="str">
        <f t="shared" si="79"/>
        <v/>
      </c>
      <c r="CC201" s="7" t="str">
        <f t="shared" si="311"/>
        <v/>
      </c>
      <c r="CD201" s="7" t="str">
        <f t="shared" si="45"/>
        <v/>
      </c>
      <c r="CE201" s="4" t="str">
        <f t="shared" si="46"/>
        <v/>
      </c>
      <c r="CF201" s="4" t="str">
        <f t="shared" si="47"/>
        <v/>
      </c>
      <c r="CG201" s="33"/>
      <c r="CH201" s="1" t="str">
        <f t="shared" si="80"/>
        <v/>
      </c>
      <c r="CI201" s="4" t="str">
        <f t="shared" si="81"/>
        <v/>
      </c>
      <c r="CJ201" s="7" t="str">
        <f t="shared" si="312"/>
        <v/>
      </c>
      <c r="CK201" s="7" t="str">
        <f t="shared" si="321"/>
        <v/>
      </c>
      <c r="CL201" s="4" t="str">
        <f t="shared" si="50"/>
        <v/>
      </c>
      <c r="CM201" s="4" t="str">
        <f t="shared" si="51"/>
        <v/>
      </c>
      <c r="CN201" s="27"/>
      <c r="CO201" s="1" t="str">
        <f t="shared" si="82"/>
        <v/>
      </c>
      <c r="CP201" s="4" t="str">
        <f t="shared" si="83"/>
        <v/>
      </c>
      <c r="CQ201" s="7" t="str">
        <f t="shared" si="313"/>
        <v/>
      </c>
      <c r="CR201" s="7" t="str">
        <f t="shared" si="322"/>
        <v/>
      </c>
      <c r="CS201" s="4" t="str">
        <f t="shared" si="54"/>
        <v/>
      </c>
      <c r="CT201" s="4" t="str">
        <f t="shared" si="55"/>
        <v/>
      </c>
      <c r="CU201" s="33"/>
      <c r="DB201" s="1"/>
      <c r="DI201" s="1"/>
    </row>
    <row r="202" spans="1:113" ht="15" x14ac:dyDescent="0.25">
      <c r="A202" s="27"/>
      <c r="B202" s="14">
        <f t="shared" si="56"/>
        <v>198</v>
      </c>
      <c r="C202" s="15">
        <f t="shared" si="57"/>
        <v>2936608.3336951826</v>
      </c>
      <c r="D202" s="15">
        <f t="shared" si="0"/>
        <v>40261.354173106563</v>
      </c>
      <c r="E202" s="16">
        <f t="shared" si="1"/>
        <v>20800.975697007543</v>
      </c>
      <c r="F202" s="15">
        <f t="shared" si="2"/>
        <v>19460.37847609902</v>
      </c>
      <c r="G202" s="15">
        <f t="shared" si="3"/>
        <v>2917147.9552190835</v>
      </c>
      <c r="H202" s="29"/>
      <c r="I202" s="1" t="str">
        <f t="shared" si="203"/>
        <v/>
      </c>
      <c r="J202" s="4" t="str">
        <f t="shared" si="204"/>
        <v/>
      </c>
      <c r="K202" s="7" t="str">
        <f t="shared" si="277"/>
        <v/>
      </c>
      <c r="L202" s="7" t="str">
        <f t="shared" si="314"/>
        <v/>
      </c>
      <c r="M202" s="4" t="str">
        <f t="shared" si="191"/>
        <v/>
      </c>
      <c r="N202" s="4" t="str">
        <f t="shared" si="192"/>
        <v/>
      </c>
      <c r="O202" s="29"/>
      <c r="P202" s="1" t="str">
        <f t="shared" si="60"/>
        <v/>
      </c>
      <c r="Q202" s="4" t="str">
        <f t="shared" si="61"/>
        <v/>
      </c>
      <c r="R202" s="7" t="str">
        <f t="shared" si="323"/>
        <v/>
      </c>
      <c r="S202" s="7" t="str">
        <f t="shared" si="315"/>
        <v/>
      </c>
      <c r="T202" s="4" t="str">
        <f t="shared" si="10"/>
        <v/>
      </c>
      <c r="U202" s="4" t="str">
        <f t="shared" si="11"/>
        <v/>
      </c>
      <c r="V202" s="27"/>
      <c r="W202" s="1" t="str">
        <f t="shared" si="62"/>
        <v/>
      </c>
      <c r="X202" s="4" t="str">
        <f t="shared" si="63"/>
        <v/>
      </c>
      <c r="Y202" s="4" t="str">
        <f t="shared" si="293"/>
        <v/>
      </c>
      <c r="Z202" s="7" t="str">
        <f t="shared" si="13"/>
        <v/>
      </c>
      <c r="AA202" s="4" t="str">
        <f t="shared" si="14"/>
        <v/>
      </c>
      <c r="AB202" s="4" t="str">
        <f t="shared" si="15"/>
        <v/>
      </c>
      <c r="AC202" s="27"/>
      <c r="AD202" s="1" t="str">
        <f t="shared" si="64"/>
        <v/>
      </c>
      <c r="AE202" s="4" t="str">
        <f t="shared" si="65"/>
        <v/>
      </c>
      <c r="AF202" s="4" t="str">
        <f t="shared" si="221"/>
        <v/>
      </c>
      <c r="AG202" s="7" t="str">
        <f t="shared" si="17"/>
        <v/>
      </c>
      <c r="AH202" s="4" t="str">
        <f t="shared" si="18"/>
        <v/>
      </c>
      <c r="AI202" s="4" t="str">
        <f t="shared" si="19"/>
        <v/>
      </c>
      <c r="AJ202" s="33"/>
      <c r="AK202" s="1" t="str">
        <f t="shared" si="66"/>
        <v/>
      </c>
      <c r="AL202" s="4" t="str">
        <f t="shared" si="67"/>
        <v/>
      </c>
      <c r="AM202" s="7" t="str">
        <f t="shared" si="324"/>
        <v/>
      </c>
      <c r="AN202" s="7" t="str">
        <f t="shared" si="316"/>
        <v/>
      </c>
      <c r="AO202" s="4" t="str">
        <f t="shared" si="22"/>
        <v/>
      </c>
      <c r="AP202" s="4" t="str">
        <f t="shared" si="23"/>
        <v/>
      </c>
      <c r="AQ202" s="33"/>
      <c r="AR202" s="1" t="str">
        <f t="shared" si="68"/>
        <v/>
      </c>
      <c r="AS202" s="4" t="str">
        <f t="shared" si="69"/>
        <v/>
      </c>
      <c r="AT202" s="7" t="str">
        <f t="shared" si="310"/>
        <v/>
      </c>
      <c r="AU202" s="7" t="str">
        <f t="shared" si="317"/>
        <v/>
      </c>
      <c r="AV202" s="4" t="str">
        <f t="shared" si="26"/>
        <v/>
      </c>
      <c r="AW202" s="4" t="str">
        <f t="shared" si="27"/>
        <v/>
      </c>
      <c r="AX202" s="33"/>
      <c r="AY202" s="14">
        <f t="shared" si="70"/>
        <v>198</v>
      </c>
      <c r="AZ202" s="15">
        <f t="shared" si="71"/>
        <v>1578819.7658096794</v>
      </c>
      <c r="BA202" s="15">
        <f t="shared" si="318"/>
        <v>40261.354173106563</v>
      </c>
      <c r="BB202" s="16">
        <f t="shared" si="29"/>
        <v>11183.306674485228</v>
      </c>
      <c r="BC202" s="15">
        <f t="shared" si="30"/>
        <v>29078.047498621338</v>
      </c>
      <c r="BD202" s="15">
        <f t="shared" si="31"/>
        <v>1549741.7183110581</v>
      </c>
      <c r="BE202" s="27"/>
      <c r="BF202" s="14">
        <f t="shared" si="72"/>
        <v>198</v>
      </c>
      <c r="BG202" s="15">
        <f t="shared" si="73"/>
        <v>221031.19792418156</v>
      </c>
      <c r="BH202" s="15">
        <f t="shared" si="319"/>
        <v>40261.354173106563</v>
      </c>
      <c r="BI202" s="16">
        <f t="shared" si="33"/>
        <v>1565.6376519629525</v>
      </c>
      <c r="BJ202" s="15">
        <f t="shared" si="34"/>
        <v>38695.716521143608</v>
      </c>
      <c r="BK202" s="15">
        <f t="shared" si="35"/>
        <v>182335.48140303796</v>
      </c>
      <c r="BL202" s="27"/>
      <c r="BM202" s="14">
        <f t="shared" si="74"/>
        <v>198</v>
      </c>
      <c r="BN202" s="15">
        <f t="shared" si="75"/>
        <v>162293.603974967</v>
      </c>
      <c r="BO202" s="15">
        <f>IF(BN202="","",-PMT(BN$2/1200,BR$2,BP$2))+$BO$5</f>
        <v>80522.708346213127</v>
      </c>
      <c r="BP202" s="16">
        <f t="shared" si="37"/>
        <v>1149.5796948226828</v>
      </c>
      <c r="BQ202" s="15">
        <f t="shared" si="38"/>
        <v>79373.128651390449</v>
      </c>
      <c r="BR202" s="15">
        <f t="shared" si="39"/>
        <v>82920.475323576553</v>
      </c>
      <c r="BS202" s="27"/>
      <c r="BT202" s="1" t="str">
        <f t="shared" si="76"/>
        <v/>
      </c>
      <c r="BU202" s="4" t="str">
        <f t="shared" si="77"/>
        <v/>
      </c>
      <c r="BV202" s="4" t="str">
        <f t="shared" si="302"/>
        <v/>
      </c>
      <c r="BW202" s="7" t="str">
        <f t="shared" si="41"/>
        <v/>
      </c>
      <c r="BX202" s="4" t="str">
        <f t="shared" si="42"/>
        <v/>
      </c>
      <c r="BY202" s="4" t="str">
        <f t="shared" si="43"/>
        <v/>
      </c>
      <c r="BZ202" s="27"/>
      <c r="CA202" s="1" t="str">
        <f t="shared" si="78"/>
        <v/>
      </c>
      <c r="CB202" s="4" t="str">
        <f t="shared" si="79"/>
        <v/>
      </c>
      <c r="CC202" s="7" t="str">
        <f t="shared" si="311"/>
        <v/>
      </c>
      <c r="CD202" s="7" t="str">
        <f t="shared" si="45"/>
        <v/>
      </c>
      <c r="CE202" s="4" t="str">
        <f t="shared" si="46"/>
        <v/>
      </c>
      <c r="CF202" s="4" t="str">
        <f t="shared" si="47"/>
        <v/>
      </c>
      <c r="CG202" s="33"/>
      <c r="CH202" s="1" t="str">
        <f t="shared" si="80"/>
        <v/>
      </c>
      <c r="CI202" s="4" t="str">
        <f t="shared" si="81"/>
        <v/>
      </c>
      <c r="CJ202" s="7" t="str">
        <f t="shared" si="312"/>
        <v/>
      </c>
      <c r="CK202" s="7" t="str">
        <f t="shared" si="321"/>
        <v/>
      </c>
      <c r="CL202" s="4" t="str">
        <f t="shared" si="50"/>
        <v/>
      </c>
      <c r="CM202" s="4" t="str">
        <f t="shared" si="51"/>
        <v/>
      </c>
      <c r="CN202" s="27"/>
      <c r="CO202" s="1" t="str">
        <f t="shared" si="82"/>
        <v/>
      </c>
      <c r="CP202" s="4" t="str">
        <f t="shared" si="83"/>
        <v/>
      </c>
      <c r="CQ202" s="7" t="str">
        <f t="shared" si="313"/>
        <v/>
      </c>
      <c r="CR202" s="7" t="str">
        <f t="shared" si="322"/>
        <v/>
      </c>
      <c r="CS202" s="4" t="str">
        <f t="shared" si="54"/>
        <v/>
      </c>
      <c r="CT202" s="4" t="str">
        <f t="shared" si="55"/>
        <v/>
      </c>
      <c r="CU202" s="33"/>
      <c r="DB202" s="1"/>
      <c r="DI202" s="1"/>
    </row>
    <row r="203" spans="1:113" ht="15" x14ac:dyDescent="0.25">
      <c r="A203" s="27"/>
      <c r="B203" s="14">
        <f t="shared" si="56"/>
        <v>199</v>
      </c>
      <c r="C203" s="15">
        <f t="shared" si="57"/>
        <v>2917147.9552190835</v>
      </c>
      <c r="D203" s="15">
        <f t="shared" si="0"/>
        <v>40261.354173106563</v>
      </c>
      <c r="E203" s="16">
        <f t="shared" si="1"/>
        <v>20663.131349468509</v>
      </c>
      <c r="F203" s="15">
        <f t="shared" si="2"/>
        <v>19598.222823638054</v>
      </c>
      <c r="G203" s="15">
        <f t="shared" si="3"/>
        <v>2897549.7323954455</v>
      </c>
      <c r="H203" s="29"/>
      <c r="I203" s="1" t="str">
        <f t="shared" si="203"/>
        <v/>
      </c>
      <c r="J203" s="4" t="str">
        <f t="shared" si="204"/>
        <v/>
      </c>
      <c r="K203" s="7" t="str">
        <f t="shared" si="277"/>
        <v/>
      </c>
      <c r="L203" s="7" t="str">
        <f t="shared" si="314"/>
        <v/>
      </c>
      <c r="M203" s="4" t="str">
        <f t="shared" si="191"/>
        <v/>
      </c>
      <c r="N203" s="4" t="str">
        <f t="shared" si="192"/>
        <v/>
      </c>
      <c r="O203" s="29"/>
      <c r="P203" s="1" t="str">
        <f t="shared" si="60"/>
        <v/>
      </c>
      <c r="Q203" s="4" t="str">
        <f t="shared" si="61"/>
        <v/>
      </c>
      <c r="R203" s="7" t="str">
        <f t="shared" si="323"/>
        <v/>
      </c>
      <c r="S203" s="7" t="str">
        <f t="shared" si="315"/>
        <v/>
      </c>
      <c r="T203" s="4" t="str">
        <f t="shared" si="10"/>
        <v/>
      </c>
      <c r="U203" s="4" t="str">
        <f t="shared" si="11"/>
        <v/>
      </c>
      <c r="V203" s="27"/>
      <c r="W203" s="1" t="str">
        <f t="shared" si="62"/>
        <v/>
      </c>
      <c r="X203" s="4" t="str">
        <f t="shared" si="63"/>
        <v/>
      </c>
      <c r="Y203" s="4" t="str">
        <f t="shared" si="293"/>
        <v/>
      </c>
      <c r="Z203" s="7" t="str">
        <f t="shared" si="13"/>
        <v/>
      </c>
      <c r="AA203" s="4" t="str">
        <f t="shared" si="14"/>
        <v/>
      </c>
      <c r="AB203" s="4" t="str">
        <f t="shared" si="15"/>
        <v/>
      </c>
      <c r="AC203" s="27"/>
      <c r="AD203" s="1" t="str">
        <f t="shared" si="64"/>
        <v/>
      </c>
      <c r="AE203" s="4" t="str">
        <f t="shared" si="65"/>
        <v/>
      </c>
      <c r="AF203" s="4" t="str">
        <f t="shared" si="221"/>
        <v/>
      </c>
      <c r="AG203" s="7" t="str">
        <f t="shared" si="17"/>
        <v/>
      </c>
      <c r="AH203" s="4" t="str">
        <f t="shared" si="18"/>
        <v/>
      </c>
      <c r="AI203" s="4" t="str">
        <f t="shared" si="19"/>
        <v/>
      </c>
      <c r="AJ203" s="33"/>
      <c r="AK203" s="1" t="str">
        <f t="shared" si="66"/>
        <v/>
      </c>
      <c r="AL203" s="4" t="str">
        <f t="shared" si="67"/>
        <v/>
      </c>
      <c r="AM203" s="7" t="str">
        <f t="shared" si="324"/>
        <v/>
      </c>
      <c r="AN203" s="7" t="str">
        <f t="shared" si="316"/>
        <v/>
      </c>
      <c r="AO203" s="4" t="str">
        <f t="shared" si="22"/>
        <v/>
      </c>
      <c r="AP203" s="4" t="str">
        <f t="shared" si="23"/>
        <v/>
      </c>
      <c r="AQ203" s="33"/>
      <c r="AR203" s="1" t="str">
        <f t="shared" si="68"/>
        <v/>
      </c>
      <c r="AS203" s="4" t="str">
        <f t="shared" si="69"/>
        <v/>
      </c>
      <c r="AT203" s="7" t="str">
        <f t="shared" si="310"/>
        <v/>
      </c>
      <c r="AU203" s="7" t="str">
        <f t="shared" si="317"/>
        <v/>
      </c>
      <c r="AV203" s="4" t="str">
        <f t="shared" si="26"/>
        <v/>
      </c>
      <c r="AW203" s="4" t="str">
        <f t="shared" si="27"/>
        <v/>
      </c>
      <c r="AX203" s="33"/>
      <c r="AY203" s="14">
        <f t="shared" si="70"/>
        <v>199</v>
      </c>
      <c r="AZ203" s="15">
        <f t="shared" si="71"/>
        <v>1549741.7183110581</v>
      </c>
      <c r="BA203" s="15">
        <f t="shared" si="318"/>
        <v>40261.354173106563</v>
      </c>
      <c r="BB203" s="16">
        <f t="shared" si="29"/>
        <v>10977.337171369994</v>
      </c>
      <c r="BC203" s="15">
        <f t="shared" si="30"/>
        <v>29284.017001736567</v>
      </c>
      <c r="BD203" s="15">
        <f t="shared" si="31"/>
        <v>1520457.7013093214</v>
      </c>
      <c r="BE203" s="27"/>
      <c r="BF203" s="14">
        <f t="shared" si="72"/>
        <v>199</v>
      </c>
      <c r="BG203" s="15">
        <f t="shared" si="73"/>
        <v>182335.48140303796</v>
      </c>
      <c r="BH203" s="15">
        <f t="shared" si="319"/>
        <v>40261.354173106563</v>
      </c>
      <c r="BI203" s="16">
        <f t="shared" si="33"/>
        <v>1291.542993271519</v>
      </c>
      <c r="BJ203" s="15">
        <f t="shared" si="34"/>
        <v>38969.811179835044</v>
      </c>
      <c r="BK203" s="15">
        <f t="shared" si="35"/>
        <v>143365.67022320291</v>
      </c>
      <c r="BL203" s="27"/>
      <c r="BM203" s="14">
        <f t="shared" si="74"/>
        <v>199</v>
      </c>
      <c r="BN203" s="15">
        <f t="shared" si="75"/>
        <v>82920.475323576553</v>
      </c>
      <c r="BO203" s="15">
        <f t="shared" ref="BO203:BO204" si="325">IF(BN203="","",-PMT(BN$2/1200,BR$2,BP$2))</f>
        <v>40261.354173106563</v>
      </c>
      <c r="BP203" s="16">
        <f t="shared" si="37"/>
        <v>587.3533668753339</v>
      </c>
      <c r="BQ203" s="15">
        <f t="shared" si="38"/>
        <v>39674.000806231226</v>
      </c>
      <c r="BR203" s="15">
        <f t="shared" si="39"/>
        <v>43246.474517345327</v>
      </c>
      <c r="BS203" s="27"/>
      <c r="BT203" s="1" t="str">
        <f t="shared" si="76"/>
        <v/>
      </c>
      <c r="BU203" s="4" t="str">
        <f t="shared" si="77"/>
        <v/>
      </c>
      <c r="BV203" s="4" t="str">
        <f t="shared" si="302"/>
        <v/>
      </c>
      <c r="BW203" s="7" t="str">
        <f t="shared" si="41"/>
        <v/>
      </c>
      <c r="BX203" s="4" t="str">
        <f t="shared" si="42"/>
        <v/>
      </c>
      <c r="BY203" s="4" t="str">
        <f t="shared" si="43"/>
        <v/>
      </c>
      <c r="BZ203" s="27"/>
      <c r="CA203" s="1" t="str">
        <f t="shared" si="78"/>
        <v/>
      </c>
      <c r="CB203" s="4" t="str">
        <f t="shared" si="79"/>
        <v/>
      </c>
      <c r="CC203" s="7" t="str">
        <f t="shared" si="311"/>
        <v/>
      </c>
      <c r="CD203" s="7" t="str">
        <f t="shared" si="45"/>
        <v/>
      </c>
      <c r="CE203" s="4" t="str">
        <f t="shared" si="46"/>
        <v/>
      </c>
      <c r="CF203" s="4" t="str">
        <f t="shared" si="47"/>
        <v/>
      </c>
      <c r="CG203" s="33"/>
      <c r="CH203" s="1" t="str">
        <f t="shared" si="80"/>
        <v/>
      </c>
      <c r="CI203" s="4" t="str">
        <f t="shared" si="81"/>
        <v/>
      </c>
      <c r="CJ203" s="7" t="str">
        <f t="shared" si="312"/>
        <v/>
      </c>
      <c r="CK203" s="7" t="str">
        <f t="shared" si="321"/>
        <v/>
      </c>
      <c r="CL203" s="4" t="str">
        <f t="shared" si="50"/>
        <v/>
      </c>
      <c r="CM203" s="4" t="str">
        <f t="shared" si="51"/>
        <v/>
      </c>
      <c r="CN203" s="27"/>
      <c r="CO203" s="1" t="str">
        <f t="shared" si="82"/>
        <v/>
      </c>
      <c r="CP203" s="4" t="str">
        <f t="shared" si="83"/>
        <v/>
      </c>
      <c r="CQ203" s="7" t="str">
        <f t="shared" si="313"/>
        <v/>
      </c>
      <c r="CR203" s="7" t="str">
        <f t="shared" si="322"/>
        <v/>
      </c>
      <c r="CS203" s="4" t="str">
        <f t="shared" si="54"/>
        <v/>
      </c>
      <c r="CT203" s="4" t="str">
        <f t="shared" si="55"/>
        <v/>
      </c>
      <c r="CU203" s="33"/>
      <c r="DB203" s="1"/>
      <c r="DI203" s="1"/>
    </row>
    <row r="204" spans="1:113" ht="15" x14ac:dyDescent="0.25">
      <c r="A204" s="27"/>
      <c r="B204" s="14">
        <f t="shared" si="56"/>
        <v>200</v>
      </c>
      <c r="C204" s="15">
        <f t="shared" si="57"/>
        <v>2897549.7323954455</v>
      </c>
      <c r="D204" s="15">
        <f t="shared" si="0"/>
        <v>40261.354173106563</v>
      </c>
      <c r="E204" s="16">
        <f t="shared" si="1"/>
        <v>20524.310604467741</v>
      </c>
      <c r="F204" s="15">
        <f t="shared" si="2"/>
        <v>19737.043568638823</v>
      </c>
      <c r="G204" s="15">
        <f t="shared" si="3"/>
        <v>2877812.6888268068</v>
      </c>
      <c r="H204" s="29"/>
      <c r="I204" s="1" t="str">
        <f t="shared" si="203"/>
        <v/>
      </c>
      <c r="J204" s="4" t="str">
        <f t="shared" si="204"/>
        <v/>
      </c>
      <c r="K204" s="7" t="str">
        <f t="shared" si="277"/>
        <v/>
      </c>
      <c r="L204" s="7" t="str">
        <f t="shared" si="314"/>
        <v/>
      </c>
      <c r="M204" s="4" t="str">
        <f t="shared" si="191"/>
        <v/>
      </c>
      <c r="N204" s="4" t="str">
        <f t="shared" si="192"/>
        <v/>
      </c>
      <c r="O204" s="29"/>
      <c r="P204" s="1" t="str">
        <f t="shared" si="60"/>
        <v/>
      </c>
      <c r="Q204" s="4" t="str">
        <f t="shared" si="61"/>
        <v/>
      </c>
      <c r="R204" s="7" t="str">
        <f t="shared" si="323"/>
        <v/>
      </c>
      <c r="S204" s="7" t="str">
        <f t="shared" si="315"/>
        <v/>
      </c>
      <c r="T204" s="4" t="str">
        <f t="shared" si="10"/>
        <v/>
      </c>
      <c r="U204" s="4" t="str">
        <f t="shared" si="11"/>
        <v/>
      </c>
      <c r="V204" s="27"/>
      <c r="W204" s="1" t="str">
        <f t="shared" si="62"/>
        <v/>
      </c>
      <c r="X204" s="4" t="str">
        <f t="shared" si="63"/>
        <v/>
      </c>
      <c r="Y204" s="4" t="str">
        <f t="shared" si="293"/>
        <v/>
      </c>
      <c r="Z204" s="7" t="str">
        <f t="shared" si="13"/>
        <v/>
      </c>
      <c r="AA204" s="4" t="str">
        <f t="shared" si="14"/>
        <v/>
      </c>
      <c r="AB204" s="4" t="str">
        <f t="shared" si="15"/>
        <v/>
      </c>
      <c r="AC204" s="27"/>
      <c r="AD204" s="1" t="str">
        <f t="shared" si="64"/>
        <v/>
      </c>
      <c r="AE204" s="4" t="str">
        <f t="shared" si="65"/>
        <v/>
      </c>
      <c r="AF204" s="4" t="str">
        <f t="shared" si="221"/>
        <v/>
      </c>
      <c r="AG204" s="7" t="str">
        <f t="shared" si="17"/>
        <v/>
      </c>
      <c r="AH204" s="4" t="str">
        <f t="shared" si="18"/>
        <v/>
      </c>
      <c r="AI204" s="4" t="str">
        <f t="shared" si="19"/>
        <v/>
      </c>
      <c r="AJ204" s="33"/>
      <c r="AK204" s="1" t="str">
        <f t="shared" si="66"/>
        <v/>
      </c>
      <c r="AL204" s="4" t="str">
        <f t="shared" si="67"/>
        <v/>
      </c>
      <c r="AM204" s="7" t="str">
        <f t="shared" si="324"/>
        <v/>
      </c>
      <c r="AN204" s="7" t="str">
        <f t="shared" si="316"/>
        <v/>
      </c>
      <c r="AO204" s="4" t="str">
        <f t="shared" si="22"/>
        <v/>
      </c>
      <c r="AP204" s="4" t="str">
        <f t="shared" si="23"/>
        <v/>
      </c>
      <c r="AQ204" s="33"/>
      <c r="AR204" s="1" t="str">
        <f t="shared" si="68"/>
        <v/>
      </c>
      <c r="AS204" s="4" t="str">
        <f t="shared" si="69"/>
        <v/>
      </c>
      <c r="AT204" s="7" t="str">
        <f t="shared" si="310"/>
        <v/>
      </c>
      <c r="AU204" s="7" t="str">
        <f t="shared" si="317"/>
        <v/>
      </c>
      <c r="AV204" s="4" t="str">
        <f t="shared" si="26"/>
        <v/>
      </c>
      <c r="AW204" s="4" t="str">
        <f t="shared" si="27"/>
        <v/>
      </c>
      <c r="AX204" s="33"/>
      <c r="AY204" s="14">
        <f t="shared" si="70"/>
        <v>200</v>
      </c>
      <c r="AZ204" s="15">
        <f t="shared" si="71"/>
        <v>1520457.7013093214</v>
      </c>
      <c r="BA204" s="15">
        <f t="shared" si="318"/>
        <v>40261.354173106563</v>
      </c>
      <c r="BB204" s="16">
        <f t="shared" si="29"/>
        <v>10769.908717607694</v>
      </c>
      <c r="BC204" s="15">
        <f t="shared" si="30"/>
        <v>29491.44545549887</v>
      </c>
      <c r="BD204" s="15">
        <f t="shared" si="31"/>
        <v>1490966.2558538227</v>
      </c>
      <c r="BE204" s="27"/>
      <c r="BF204" s="14">
        <f t="shared" si="72"/>
        <v>200</v>
      </c>
      <c r="BG204" s="15">
        <f t="shared" si="73"/>
        <v>143365.67022320291</v>
      </c>
      <c r="BH204" s="15">
        <f t="shared" si="319"/>
        <v>40261.354173106563</v>
      </c>
      <c r="BI204" s="16">
        <f t="shared" si="33"/>
        <v>1015.5068307476873</v>
      </c>
      <c r="BJ204" s="15">
        <f t="shared" si="34"/>
        <v>39245.847342358873</v>
      </c>
      <c r="BK204" s="15">
        <f t="shared" si="35"/>
        <v>104119.82288084403</v>
      </c>
      <c r="BL204" s="27"/>
      <c r="BM204" s="14">
        <f t="shared" si="74"/>
        <v>200</v>
      </c>
      <c r="BN204" s="15">
        <f t="shared" si="75"/>
        <v>43246.474517345327</v>
      </c>
      <c r="BO204" s="15">
        <f t="shared" si="325"/>
        <v>40261.354173106563</v>
      </c>
      <c r="BP204" s="16">
        <f t="shared" si="37"/>
        <v>306.32919449786272</v>
      </c>
      <c r="BQ204" s="15">
        <f t="shared" si="38"/>
        <v>39955.024978608701</v>
      </c>
      <c r="BR204" s="15">
        <f t="shared" si="39"/>
        <v>3291.449538736626</v>
      </c>
      <c r="BS204" s="27"/>
      <c r="BT204" s="1" t="str">
        <f t="shared" si="76"/>
        <v/>
      </c>
      <c r="BU204" s="4" t="str">
        <f t="shared" si="77"/>
        <v/>
      </c>
      <c r="BV204" s="4" t="str">
        <f t="shared" si="302"/>
        <v/>
      </c>
      <c r="BW204" s="7" t="str">
        <f t="shared" si="41"/>
        <v/>
      </c>
      <c r="BX204" s="4" t="str">
        <f t="shared" si="42"/>
        <v/>
      </c>
      <c r="BY204" s="4" t="str">
        <f t="shared" si="43"/>
        <v/>
      </c>
      <c r="BZ204" s="27"/>
      <c r="CA204" s="1" t="str">
        <f t="shared" si="78"/>
        <v/>
      </c>
      <c r="CB204" s="4" t="str">
        <f t="shared" si="79"/>
        <v/>
      </c>
      <c r="CC204" s="7" t="str">
        <f t="shared" si="311"/>
        <v/>
      </c>
      <c r="CD204" s="7" t="str">
        <f t="shared" si="45"/>
        <v/>
      </c>
      <c r="CE204" s="4" t="str">
        <f t="shared" si="46"/>
        <v/>
      </c>
      <c r="CF204" s="4" t="str">
        <f t="shared" si="47"/>
        <v/>
      </c>
      <c r="CG204" s="33"/>
      <c r="CH204" s="1" t="str">
        <f t="shared" si="80"/>
        <v/>
      </c>
      <c r="CI204" s="4" t="str">
        <f t="shared" si="81"/>
        <v/>
      </c>
      <c r="CJ204" s="7" t="str">
        <f t="shared" si="312"/>
        <v/>
      </c>
      <c r="CK204" s="7" t="str">
        <f t="shared" si="321"/>
        <v/>
      </c>
      <c r="CL204" s="4" t="str">
        <f t="shared" si="50"/>
        <v/>
      </c>
      <c r="CM204" s="4" t="str">
        <f t="shared" si="51"/>
        <v/>
      </c>
      <c r="CN204" s="27"/>
      <c r="CO204" s="1" t="str">
        <f t="shared" si="82"/>
        <v/>
      </c>
      <c r="CP204" s="4" t="str">
        <f t="shared" si="83"/>
        <v/>
      </c>
      <c r="CQ204" s="7" t="str">
        <f t="shared" si="313"/>
        <v/>
      </c>
      <c r="CR204" s="7" t="str">
        <f t="shared" si="322"/>
        <v/>
      </c>
      <c r="CS204" s="4" t="str">
        <f t="shared" si="54"/>
        <v/>
      </c>
      <c r="CT204" s="4" t="str">
        <f t="shared" si="55"/>
        <v/>
      </c>
      <c r="CU204" s="33"/>
      <c r="DB204" s="1"/>
      <c r="DI204" s="1"/>
    </row>
    <row r="205" spans="1:113" ht="15" x14ac:dyDescent="0.25">
      <c r="A205" s="27"/>
      <c r="B205" s="14">
        <f t="shared" si="56"/>
        <v>201</v>
      </c>
      <c r="C205" s="15">
        <f t="shared" si="57"/>
        <v>2877812.6888268068</v>
      </c>
      <c r="D205" s="15">
        <f t="shared" si="0"/>
        <v>40261.354173106563</v>
      </c>
      <c r="E205" s="16">
        <f t="shared" si="1"/>
        <v>20384.506545856548</v>
      </c>
      <c r="F205" s="15">
        <f t="shared" si="2"/>
        <v>19876.847627250016</v>
      </c>
      <c r="G205" s="15">
        <f t="shared" si="3"/>
        <v>2857935.8411995568</v>
      </c>
      <c r="H205" s="29"/>
      <c r="I205" s="1" t="str">
        <f t="shared" si="203"/>
        <v/>
      </c>
      <c r="J205" s="4" t="str">
        <f t="shared" si="204"/>
        <v/>
      </c>
      <c r="K205" s="7" t="str">
        <f t="shared" si="277"/>
        <v/>
      </c>
      <c r="L205" s="7" t="str">
        <f t="shared" si="314"/>
        <v/>
      </c>
      <c r="M205" s="4" t="str">
        <f t="shared" si="191"/>
        <v/>
      </c>
      <c r="N205" s="4" t="str">
        <f t="shared" si="192"/>
        <v/>
      </c>
      <c r="O205" s="29"/>
      <c r="P205" s="1" t="str">
        <f t="shared" si="60"/>
        <v/>
      </c>
      <c r="Q205" s="4" t="str">
        <f t="shared" si="61"/>
        <v/>
      </c>
      <c r="R205" s="7" t="str">
        <f t="shared" si="323"/>
        <v/>
      </c>
      <c r="S205" s="7" t="str">
        <f t="shared" si="315"/>
        <v/>
      </c>
      <c r="T205" s="4" t="str">
        <f t="shared" si="10"/>
        <v/>
      </c>
      <c r="U205" s="4" t="str">
        <f t="shared" si="11"/>
        <v/>
      </c>
      <c r="V205" s="27"/>
      <c r="W205" s="1" t="str">
        <f t="shared" si="62"/>
        <v/>
      </c>
      <c r="X205" s="4" t="str">
        <f t="shared" si="63"/>
        <v/>
      </c>
      <c r="Y205" s="4" t="str">
        <f t="shared" si="293"/>
        <v/>
      </c>
      <c r="Z205" s="7" t="str">
        <f t="shared" si="13"/>
        <v/>
      </c>
      <c r="AA205" s="4" t="str">
        <f t="shared" si="14"/>
        <v/>
      </c>
      <c r="AB205" s="4" t="str">
        <f t="shared" si="15"/>
        <v/>
      </c>
      <c r="AC205" s="27"/>
      <c r="AD205" s="1" t="str">
        <f t="shared" si="64"/>
        <v/>
      </c>
      <c r="AE205" s="4" t="str">
        <f t="shared" si="65"/>
        <v/>
      </c>
      <c r="AF205" s="4" t="str">
        <f t="shared" si="221"/>
        <v/>
      </c>
      <c r="AG205" s="7" t="str">
        <f t="shared" si="17"/>
        <v/>
      </c>
      <c r="AH205" s="4" t="str">
        <f t="shared" si="18"/>
        <v/>
      </c>
      <c r="AI205" s="4" t="str">
        <f t="shared" si="19"/>
        <v/>
      </c>
      <c r="AJ205" s="33"/>
      <c r="AK205" s="1" t="str">
        <f t="shared" si="66"/>
        <v/>
      </c>
      <c r="AL205" s="4" t="str">
        <f t="shared" si="67"/>
        <v/>
      </c>
      <c r="AM205" s="7" t="str">
        <f t="shared" si="324"/>
        <v/>
      </c>
      <c r="AN205" s="7" t="str">
        <f t="shared" si="316"/>
        <v/>
      </c>
      <c r="AO205" s="4" t="str">
        <f t="shared" si="22"/>
        <v/>
      </c>
      <c r="AP205" s="4" t="str">
        <f t="shared" si="23"/>
        <v/>
      </c>
      <c r="AQ205" s="33"/>
      <c r="AR205" s="1" t="str">
        <f t="shared" si="68"/>
        <v/>
      </c>
      <c r="AS205" s="4" t="str">
        <f t="shared" si="69"/>
        <v/>
      </c>
      <c r="AT205" s="7" t="str">
        <f t="shared" si="310"/>
        <v/>
      </c>
      <c r="AU205" s="7" t="str">
        <f t="shared" si="317"/>
        <v/>
      </c>
      <c r="AV205" s="4" t="str">
        <f t="shared" si="26"/>
        <v/>
      </c>
      <c r="AW205" s="4" t="str">
        <f t="shared" si="27"/>
        <v/>
      </c>
      <c r="AX205" s="33"/>
      <c r="AY205" s="14">
        <f t="shared" si="70"/>
        <v>201</v>
      </c>
      <c r="AZ205" s="15">
        <f t="shared" si="71"/>
        <v>1490966.2558538227</v>
      </c>
      <c r="BA205" s="15">
        <f t="shared" si="318"/>
        <v>40261.354173106563</v>
      </c>
      <c r="BB205" s="16">
        <f t="shared" si="29"/>
        <v>10561.010978964578</v>
      </c>
      <c r="BC205" s="15">
        <f t="shared" si="30"/>
        <v>29700.343194141984</v>
      </c>
      <c r="BD205" s="15">
        <f t="shared" si="31"/>
        <v>1461265.9126596807</v>
      </c>
      <c r="BE205" s="27"/>
      <c r="BF205" s="14">
        <f t="shared" si="72"/>
        <v>201</v>
      </c>
      <c r="BG205" s="15">
        <f t="shared" si="73"/>
        <v>104119.82288084403</v>
      </c>
      <c r="BH205" s="15">
        <f t="shared" si="319"/>
        <v>40261.354173106563</v>
      </c>
      <c r="BI205" s="16">
        <f t="shared" si="33"/>
        <v>737.51541207264529</v>
      </c>
      <c r="BJ205" s="15">
        <f t="shared" si="34"/>
        <v>39523.83876103392</v>
      </c>
      <c r="BK205" s="15">
        <f t="shared" si="35"/>
        <v>64595.984119810113</v>
      </c>
      <c r="BL205" s="27"/>
      <c r="BM205" s="14">
        <f t="shared" si="74"/>
        <v>201</v>
      </c>
      <c r="BN205" s="15">
        <f t="shared" si="75"/>
        <v>3291.449538736626</v>
      </c>
      <c r="BO205" s="15">
        <f>IF(BN205="","",-PMT(BN$2/1200,BR$2,BP$2))-36947</f>
        <v>3314.3541731065634</v>
      </c>
      <c r="BP205" s="16">
        <f t="shared" si="37"/>
        <v>23.314434232717769</v>
      </c>
      <c r="BQ205" s="15">
        <f t="shared" si="38"/>
        <v>3291.0397388738456</v>
      </c>
      <c r="BR205" s="15">
        <f t="shared" si="39"/>
        <v>0.4097998627803463</v>
      </c>
      <c r="BS205" s="27"/>
      <c r="BT205" s="1" t="str">
        <f t="shared" si="76"/>
        <v/>
      </c>
      <c r="BU205" s="4" t="str">
        <f t="shared" si="77"/>
        <v/>
      </c>
      <c r="BV205" s="4" t="str">
        <f t="shared" si="302"/>
        <v/>
      </c>
      <c r="BW205" s="7" t="str">
        <f t="shared" si="41"/>
        <v/>
      </c>
      <c r="BX205" s="4" t="str">
        <f t="shared" si="42"/>
        <v/>
      </c>
      <c r="BY205" s="4" t="str">
        <f t="shared" si="43"/>
        <v/>
      </c>
      <c r="BZ205" s="27"/>
      <c r="CA205" s="1" t="str">
        <f t="shared" si="78"/>
        <v/>
      </c>
      <c r="CB205" s="4" t="str">
        <f t="shared" si="79"/>
        <v/>
      </c>
      <c r="CC205" s="7" t="str">
        <f t="shared" si="311"/>
        <v/>
      </c>
      <c r="CD205" s="7" t="str">
        <f t="shared" si="45"/>
        <v/>
      </c>
      <c r="CE205" s="4" t="str">
        <f t="shared" si="46"/>
        <v/>
      </c>
      <c r="CF205" s="4" t="str">
        <f t="shared" si="47"/>
        <v/>
      </c>
      <c r="CG205" s="33"/>
      <c r="CH205" s="1" t="str">
        <f t="shared" si="80"/>
        <v/>
      </c>
      <c r="CI205" s="4" t="str">
        <f t="shared" si="81"/>
        <v/>
      </c>
      <c r="CJ205" s="7" t="str">
        <f t="shared" si="312"/>
        <v/>
      </c>
      <c r="CK205" s="7" t="str">
        <f t="shared" si="321"/>
        <v/>
      </c>
      <c r="CL205" s="4" t="str">
        <f t="shared" si="50"/>
        <v/>
      </c>
      <c r="CM205" s="4" t="str">
        <f t="shared" si="51"/>
        <v/>
      </c>
      <c r="CN205" s="27"/>
      <c r="CO205" s="1" t="str">
        <f t="shared" si="82"/>
        <v/>
      </c>
      <c r="CP205" s="4" t="str">
        <f t="shared" si="83"/>
        <v/>
      </c>
      <c r="CQ205" s="7" t="str">
        <f t="shared" si="313"/>
        <v/>
      </c>
      <c r="CR205" s="7" t="str">
        <f t="shared" si="322"/>
        <v/>
      </c>
      <c r="CS205" s="4" t="str">
        <f t="shared" si="54"/>
        <v/>
      </c>
      <c r="CT205" s="4" t="str">
        <f t="shared" si="55"/>
        <v/>
      </c>
      <c r="CU205" s="33"/>
      <c r="DB205" s="1"/>
      <c r="DI205" s="1"/>
    </row>
    <row r="206" spans="1:113" ht="15" x14ac:dyDescent="0.25">
      <c r="A206" s="27"/>
      <c r="B206" s="14">
        <f t="shared" si="56"/>
        <v>202</v>
      </c>
      <c r="C206" s="15">
        <f t="shared" si="57"/>
        <v>2857935.8411995568</v>
      </c>
      <c r="D206" s="15">
        <f t="shared" si="0"/>
        <v>40261.354173106563</v>
      </c>
      <c r="E206" s="16">
        <f t="shared" si="1"/>
        <v>20243.712208496861</v>
      </c>
      <c r="F206" s="15">
        <f t="shared" si="2"/>
        <v>20017.641964609702</v>
      </c>
      <c r="G206" s="15">
        <f t="shared" si="3"/>
        <v>2837918.1992349471</v>
      </c>
      <c r="H206" s="29"/>
      <c r="I206" s="1" t="str">
        <f t="shared" si="203"/>
        <v/>
      </c>
      <c r="J206" s="4" t="str">
        <f t="shared" si="204"/>
        <v/>
      </c>
      <c r="K206" s="7" t="str">
        <f t="shared" si="277"/>
        <v/>
      </c>
      <c r="L206" s="7" t="str">
        <f t="shared" si="314"/>
        <v/>
      </c>
      <c r="M206" s="4" t="str">
        <f t="shared" si="191"/>
        <v/>
      </c>
      <c r="N206" s="4" t="str">
        <f t="shared" si="192"/>
        <v/>
      </c>
      <c r="O206" s="29"/>
      <c r="P206" s="1" t="str">
        <f t="shared" si="60"/>
        <v/>
      </c>
      <c r="Q206" s="4" t="str">
        <f t="shared" si="61"/>
        <v/>
      </c>
      <c r="R206" s="7" t="str">
        <f t="shared" si="323"/>
        <v/>
      </c>
      <c r="S206" s="7" t="str">
        <f t="shared" si="315"/>
        <v/>
      </c>
      <c r="T206" s="4" t="str">
        <f t="shared" si="10"/>
        <v/>
      </c>
      <c r="U206" s="4" t="str">
        <f t="shared" si="11"/>
        <v/>
      </c>
      <c r="V206" s="27"/>
      <c r="W206" s="1" t="str">
        <f t="shared" si="62"/>
        <v/>
      </c>
      <c r="X206" s="4" t="str">
        <f t="shared" si="63"/>
        <v/>
      </c>
      <c r="Y206" s="4" t="str">
        <f t="shared" si="293"/>
        <v/>
      </c>
      <c r="Z206" s="7" t="str">
        <f t="shared" si="13"/>
        <v/>
      </c>
      <c r="AA206" s="4" t="str">
        <f t="shared" si="14"/>
        <v/>
      </c>
      <c r="AB206" s="4" t="str">
        <f t="shared" si="15"/>
        <v/>
      </c>
      <c r="AC206" s="27"/>
      <c r="AD206" s="1" t="str">
        <f t="shared" si="64"/>
        <v/>
      </c>
      <c r="AE206" s="4" t="str">
        <f t="shared" si="65"/>
        <v/>
      </c>
      <c r="AF206" s="4" t="str">
        <f t="shared" si="221"/>
        <v/>
      </c>
      <c r="AG206" s="7" t="str">
        <f t="shared" si="17"/>
        <v/>
      </c>
      <c r="AH206" s="4" t="str">
        <f t="shared" si="18"/>
        <v/>
      </c>
      <c r="AI206" s="4" t="str">
        <f t="shared" si="19"/>
        <v/>
      </c>
      <c r="AJ206" s="33"/>
      <c r="AK206" s="1" t="str">
        <f t="shared" si="66"/>
        <v/>
      </c>
      <c r="AL206" s="4" t="str">
        <f t="shared" si="67"/>
        <v/>
      </c>
      <c r="AM206" s="7" t="str">
        <f t="shared" si="324"/>
        <v/>
      </c>
      <c r="AN206" s="7" t="str">
        <f t="shared" si="316"/>
        <v/>
      </c>
      <c r="AO206" s="4" t="str">
        <f t="shared" si="22"/>
        <v/>
      </c>
      <c r="AP206" s="4" t="str">
        <f t="shared" si="23"/>
        <v/>
      </c>
      <c r="AQ206" s="33"/>
      <c r="AR206" s="1" t="str">
        <f t="shared" si="68"/>
        <v/>
      </c>
      <c r="AS206" s="4" t="str">
        <f t="shared" si="69"/>
        <v/>
      </c>
      <c r="AT206" s="7" t="str">
        <f t="shared" si="310"/>
        <v/>
      </c>
      <c r="AU206" s="7" t="str">
        <f t="shared" si="317"/>
        <v/>
      </c>
      <c r="AV206" s="4" t="str">
        <f t="shared" si="26"/>
        <v/>
      </c>
      <c r="AW206" s="4" t="str">
        <f t="shared" si="27"/>
        <v/>
      </c>
      <c r="AX206" s="33"/>
      <c r="AY206" s="14">
        <f t="shared" si="70"/>
        <v>202</v>
      </c>
      <c r="AZ206" s="15">
        <f t="shared" si="71"/>
        <v>1461265.9126596807</v>
      </c>
      <c r="BA206" s="15">
        <f t="shared" si="318"/>
        <v>40261.354173106563</v>
      </c>
      <c r="BB206" s="16">
        <f t="shared" si="29"/>
        <v>10350.633548006072</v>
      </c>
      <c r="BC206" s="15">
        <f t="shared" si="30"/>
        <v>29910.72062510049</v>
      </c>
      <c r="BD206" s="15">
        <f t="shared" si="31"/>
        <v>1431355.1920345803</v>
      </c>
      <c r="BE206" s="27"/>
      <c r="BF206" s="14">
        <f t="shared" si="72"/>
        <v>202</v>
      </c>
      <c r="BG206" s="15">
        <f t="shared" si="73"/>
        <v>64595.984119810113</v>
      </c>
      <c r="BH206" s="15">
        <f t="shared" si="319"/>
        <v>40261.354173106563</v>
      </c>
      <c r="BI206" s="16">
        <f t="shared" si="33"/>
        <v>457.55488751532158</v>
      </c>
      <c r="BJ206" s="15">
        <f t="shared" si="34"/>
        <v>39803.799285591245</v>
      </c>
      <c r="BK206" s="15">
        <f t="shared" si="35"/>
        <v>24792.184834218868</v>
      </c>
      <c r="BL206" s="27"/>
      <c r="BM206" s="1" t="str">
        <f t="shared" si="74"/>
        <v/>
      </c>
      <c r="BN206" s="4" t="str">
        <f t="shared" si="75"/>
        <v/>
      </c>
      <c r="BO206" s="4" t="str">
        <f t="shared" ref="BO206:BO460" si="326">IF(BN206="","",-PMT(BN$2/1200,BR$2,BP$2))</f>
        <v/>
      </c>
      <c r="BP206" s="7" t="str">
        <f t="shared" si="37"/>
        <v/>
      </c>
      <c r="BQ206" s="4" t="str">
        <f t="shared" si="38"/>
        <v/>
      </c>
      <c r="BR206" s="4" t="str">
        <f t="shared" si="39"/>
        <v/>
      </c>
      <c r="BS206" s="27"/>
      <c r="BT206" s="1" t="str">
        <f t="shared" si="76"/>
        <v/>
      </c>
      <c r="BU206" s="4" t="str">
        <f t="shared" si="77"/>
        <v/>
      </c>
      <c r="BV206" s="4" t="str">
        <f t="shared" si="302"/>
        <v/>
      </c>
      <c r="BW206" s="7" t="str">
        <f t="shared" si="41"/>
        <v/>
      </c>
      <c r="BX206" s="4" t="str">
        <f t="shared" si="42"/>
        <v/>
      </c>
      <c r="BY206" s="4" t="str">
        <f t="shared" si="43"/>
        <v/>
      </c>
      <c r="BZ206" s="27"/>
      <c r="CA206" s="1" t="str">
        <f t="shared" si="78"/>
        <v/>
      </c>
      <c r="CB206" s="4" t="str">
        <f t="shared" si="79"/>
        <v/>
      </c>
      <c r="CC206" s="7" t="str">
        <f t="shared" si="311"/>
        <v/>
      </c>
      <c r="CD206" s="7" t="str">
        <f t="shared" si="45"/>
        <v/>
      </c>
      <c r="CE206" s="4" t="str">
        <f t="shared" si="46"/>
        <v/>
      </c>
      <c r="CF206" s="4" t="str">
        <f t="shared" si="47"/>
        <v/>
      </c>
      <c r="CG206" s="33"/>
      <c r="CH206" s="1" t="str">
        <f t="shared" si="80"/>
        <v/>
      </c>
      <c r="CI206" s="4" t="str">
        <f t="shared" si="81"/>
        <v/>
      </c>
      <c r="CJ206" s="7" t="str">
        <f t="shared" si="312"/>
        <v/>
      </c>
      <c r="CK206" s="7" t="str">
        <f t="shared" si="321"/>
        <v/>
      </c>
      <c r="CL206" s="4" t="str">
        <f t="shared" si="50"/>
        <v/>
      </c>
      <c r="CM206" s="4" t="str">
        <f t="shared" si="51"/>
        <v/>
      </c>
      <c r="CN206" s="27"/>
      <c r="CO206" s="1" t="str">
        <f t="shared" si="82"/>
        <v/>
      </c>
      <c r="CP206" s="4" t="str">
        <f t="shared" si="83"/>
        <v/>
      </c>
      <c r="CQ206" s="7" t="str">
        <f t="shared" si="313"/>
        <v/>
      </c>
      <c r="CR206" s="7" t="str">
        <f t="shared" si="322"/>
        <v/>
      </c>
      <c r="CS206" s="4" t="str">
        <f t="shared" si="54"/>
        <v/>
      </c>
      <c r="CT206" s="4" t="str">
        <f t="shared" si="55"/>
        <v/>
      </c>
      <c r="CU206" s="33"/>
      <c r="DB206" s="1"/>
      <c r="DI206" s="1"/>
    </row>
    <row r="207" spans="1:113" ht="15" x14ac:dyDescent="0.25">
      <c r="A207" s="27"/>
      <c r="B207" s="14">
        <f t="shared" si="56"/>
        <v>203</v>
      </c>
      <c r="C207" s="15">
        <f t="shared" si="57"/>
        <v>2837918.1992349471</v>
      </c>
      <c r="D207" s="15">
        <f t="shared" si="0"/>
        <v>40261.354173106563</v>
      </c>
      <c r="E207" s="16">
        <f t="shared" si="1"/>
        <v>20101.92057791421</v>
      </c>
      <c r="F207" s="15">
        <f t="shared" si="2"/>
        <v>20159.433595192353</v>
      </c>
      <c r="G207" s="15">
        <f t="shared" si="3"/>
        <v>2817758.7656397549</v>
      </c>
      <c r="H207" s="29"/>
      <c r="I207" s="1" t="str">
        <f t="shared" si="203"/>
        <v/>
      </c>
      <c r="J207" s="4" t="str">
        <f t="shared" si="204"/>
        <v/>
      </c>
      <c r="K207" s="7" t="str">
        <f t="shared" si="277"/>
        <v/>
      </c>
      <c r="L207" s="7" t="str">
        <f t="shared" si="314"/>
        <v/>
      </c>
      <c r="M207" s="4" t="str">
        <f t="shared" si="191"/>
        <v/>
      </c>
      <c r="N207" s="4" t="str">
        <f t="shared" si="192"/>
        <v/>
      </c>
      <c r="O207" s="29"/>
      <c r="P207" s="1" t="str">
        <f t="shared" si="60"/>
        <v/>
      </c>
      <c r="Q207" s="4" t="str">
        <f t="shared" si="61"/>
        <v/>
      </c>
      <c r="R207" s="7" t="str">
        <f t="shared" si="323"/>
        <v/>
      </c>
      <c r="S207" s="7" t="str">
        <f t="shared" si="315"/>
        <v/>
      </c>
      <c r="T207" s="4" t="str">
        <f t="shared" si="10"/>
        <v/>
      </c>
      <c r="U207" s="4" t="str">
        <f t="shared" si="11"/>
        <v/>
      </c>
      <c r="V207" s="27"/>
      <c r="W207" s="1" t="str">
        <f t="shared" si="62"/>
        <v/>
      </c>
      <c r="X207" s="4" t="str">
        <f t="shared" si="63"/>
        <v/>
      </c>
      <c r="Y207" s="4" t="str">
        <f t="shared" si="293"/>
        <v/>
      </c>
      <c r="Z207" s="7" t="str">
        <f t="shared" si="13"/>
        <v/>
      </c>
      <c r="AA207" s="4" t="str">
        <f t="shared" si="14"/>
        <v/>
      </c>
      <c r="AB207" s="4" t="str">
        <f t="shared" si="15"/>
        <v/>
      </c>
      <c r="AC207" s="27"/>
      <c r="AD207" s="1" t="str">
        <f t="shared" si="64"/>
        <v/>
      </c>
      <c r="AE207" s="4" t="str">
        <f t="shared" si="65"/>
        <v/>
      </c>
      <c r="AF207" s="4" t="str">
        <f t="shared" si="221"/>
        <v/>
      </c>
      <c r="AG207" s="7" t="str">
        <f t="shared" si="17"/>
        <v/>
      </c>
      <c r="AH207" s="4" t="str">
        <f t="shared" si="18"/>
        <v/>
      </c>
      <c r="AI207" s="4" t="str">
        <f t="shared" si="19"/>
        <v/>
      </c>
      <c r="AJ207" s="33"/>
      <c r="AK207" s="1" t="str">
        <f t="shared" si="66"/>
        <v/>
      </c>
      <c r="AL207" s="4" t="str">
        <f t="shared" si="67"/>
        <v/>
      </c>
      <c r="AM207" s="7" t="str">
        <f t="shared" si="324"/>
        <v/>
      </c>
      <c r="AN207" s="7" t="str">
        <f t="shared" si="316"/>
        <v/>
      </c>
      <c r="AO207" s="4" t="str">
        <f t="shared" si="22"/>
        <v/>
      </c>
      <c r="AP207" s="4" t="str">
        <f t="shared" si="23"/>
        <v/>
      </c>
      <c r="AQ207" s="33"/>
      <c r="AR207" s="1" t="str">
        <f t="shared" si="68"/>
        <v/>
      </c>
      <c r="AS207" s="4" t="str">
        <f t="shared" si="69"/>
        <v/>
      </c>
      <c r="AT207" s="7" t="str">
        <f t="shared" si="310"/>
        <v/>
      </c>
      <c r="AU207" s="7" t="str">
        <f t="shared" si="317"/>
        <v/>
      </c>
      <c r="AV207" s="4" t="str">
        <f t="shared" si="26"/>
        <v/>
      </c>
      <c r="AW207" s="4" t="str">
        <f t="shared" si="27"/>
        <v/>
      </c>
      <c r="AX207" s="33"/>
      <c r="AY207" s="14">
        <f t="shared" si="70"/>
        <v>203</v>
      </c>
      <c r="AZ207" s="15">
        <f t="shared" si="71"/>
        <v>1431355.1920345803</v>
      </c>
      <c r="BA207" s="15">
        <f t="shared" si="318"/>
        <v>40261.354173106563</v>
      </c>
      <c r="BB207" s="16">
        <f t="shared" si="29"/>
        <v>10138.765943578277</v>
      </c>
      <c r="BC207" s="15">
        <f t="shared" si="30"/>
        <v>30122.588229528286</v>
      </c>
      <c r="BD207" s="15">
        <f t="shared" si="31"/>
        <v>1401232.6038050519</v>
      </c>
      <c r="BE207" s="27"/>
      <c r="BF207" s="14">
        <f t="shared" si="72"/>
        <v>203</v>
      </c>
      <c r="BG207" s="15">
        <f t="shared" si="73"/>
        <v>24792.184834218868</v>
      </c>
      <c r="BH207" s="15">
        <f>IF(BG207="","",-PMT(BG$2/1200,BK$2,BI$2))-15294</f>
        <v>24967.354173106563</v>
      </c>
      <c r="BI207" s="16">
        <f t="shared" si="33"/>
        <v>175.61130924238364</v>
      </c>
      <c r="BJ207" s="15">
        <f t="shared" si="34"/>
        <v>24791.74286386418</v>
      </c>
      <c r="BK207" s="15">
        <f t="shared" si="35"/>
        <v>0.44197035468823742</v>
      </c>
      <c r="BL207" s="27"/>
      <c r="BM207" s="1" t="str">
        <f t="shared" si="74"/>
        <v/>
      </c>
      <c r="BN207" s="4" t="str">
        <f t="shared" si="75"/>
        <v/>
      </c>
      <c r="BO207" s="4" t="str">
        <f t="shared" si="326"/>
        <v/>
      </c>
      <c r="BP207" s="7" t="str">
        <f t="shared" si="37"/>
        <v/>
      </c>
      <c r="BQ207" s="4" t="str">
        <f t="shared" si="38"/>
        <v/>
      </c>
      <c r="BR207" s="4" t="str">
        <f t="shared" si="39"/>
        <v/>
      </c>
      <c r="BS207" s="27"/>
      <c r="BT207" s="1" t="str">
        <f t="shared" si="76"/>
        <v/>
      </c>
      <c r="BU207" s="4" t="str">
        <f t="shared" si="77"/>
        <v/>
      </c>
      <c r="BV207" s="4" t="str">
        <f t="shared" si="302"/>
        <v/>
      </c>
      <c r="BW207" s="7" t="str">
        <f t="shared" si="41"/>
        <v/>
      </c>
      <c r="BX207" s="4" t="str">
        <f t="shared" si="42"/>
        <v/>
      </c>
      <c r="BY207" s="4" t="str">
        <f t="shared" si="43"/>
        <v/>
      </c>
      <c r="BZ207" s="27"/>
      <c r="CA207" s="1" t="str">
        <f t="shared" si="78"/>
        <v/>
      </c>
      <c r="CB207" s="4" t="str">
        <f t="shared" si="79"/>
        <v/>
      </c>
      <c r="CC207" s="7" t="str">
        <f t="shared" si="311"/>
        <v/>
      </c>
      <c r="CD207" s="7" t="str">
        <f t="shared" si="45"/>
        <v/>
      </c>
      <c r="CE207" s="4" t="str">
        <f t="shared" si="46"/>
        <v/>
      </c>
      <c r="CF207" s="4" t="str">
        <f t="shared" si="47"/>
        <v/>
      </c>
      <c r="CG207" s="33"/>
      <c r="CH207" s="1" t="str">
        <f t="shared" si="80"/>
        <v/>
      </c>
      <c r="CI207" s="4" t="str">
        <f t="shared" si="81"/>
        <v/>
      </c>
      <c r="CJ207" s="7" t="str">
        <f t="shared" si="312"/>
        <v/>
      </c>
      <c r="CK207" s="7" t="str">
        <f t="shared" si="321"/>
        <v/>
      </c>
      <c r="CL207" s="4" t="str">
        <f t="shared" si="50"/>
        <v/>
      </c>
      <c r="CM207" s="4" t="str">
        <f t="shared" si="51"/>
        <v/>
      </c>
      <c r="CN207" s="27"/>
      <c r="CO207" s="1" t="str">
        <f t="shared" si="82"/>
        <v/>
      </c>
      <c r="CP207" s="4" t="str">
        <f t="shared" si="83"/>
        <v/>
      </c>
      <c r="CQ207" s="7" t="str">
        <f t="shared" si="313"/>
        <v/>
      </c>
      <c r="CR207" s="7" t="str">
        <f t="shared" si="322"/>
        <v/>
      </c>
      <c r="CS207" s="4" t="str">
        <f t="shared" si="54"/>
        <v/>
      </c>
      <c r="CT207" s="4" t="str">
        <f t="shared" si="55"/>
        <v/>
      </c>
      <c r="CU207" s="33"/>
      <c r="DB207" s="1"/>
      <c r="DI207" s="1"/>
    </row>
    <row r="208" spans="1:113" ht="15" x14ac:dyDescent="0.25">
      <c r="A208" s="27"/>
      <c r="B208" s="17">
        <f t="shared" si="56"/>
        <v>204</v>
      </c>
      <c r="C208" s="18">
        <f t="shared" si="57"/>
        <v>2817758.7656397549</v>
      </c>
      <c r="D208" s="18">
        <f t="shared" si="0"/>
        <v>40261.354173106563</v>
      </c>
      <c r="E208" s="19">
        <f t="shared" si="1"/>
        <v>19959.124589948264</v>
      </c>
      <c r="F208" s="18">
        <f t="shared" si="2"/>
        <v>20302.2295831583</v>
      </c>
      <c r="G208" s="18">
        <f t="shared" si="3"/>
        <v>2797456.5360565968</v>
      </c>
      <c r="H208" s="29"/>
      <c r="I208" s="1" t="str">
        <f t="shared" si="203"/>
        <v/>
      </c>
      <c r="J208" s="4" t="str">
        <f t="shared" si="204"/>
        <v/>
      </c>
      <c r="K208" s="7" t="str">
        <f t="shared" si="277"/>
        <v/>
      </c>
      <c r="L208" s="7" t="str">
        <f t="shared" si="314"/>
        <v/>
      </c>
      <c r="M208" s="4" t="str">
        <f t="shared" si="191"/>
        <v/>
      </c>
      <c r="N208" s="4" t="str">
        <f t="shared" si="192"/>
        <v/>
      </c>
      <c r="O208" s="29"/>
      <c r="P208" s="1" t="str">
        <f t="shared" si="60"/>
        <v/>
      </c>
      <c r="Q208" s="4" t="str">
        <f t="shared" si="61"/>
        <v/>
      </c>
      <c r="R208" s="7" t="str">
        <f t="shared" si="323"/>
        <v/>
      </c>
      <c r="S208" s="7" t="str">
        <f t="shared" si="315"/>
        <v/>
      </c>
      <c r="T208" s="4" t="str">
        <f t="shared" si="10"/>
        <v/>
      </c>
      <c r="U208" s="4" t="str">
        <f t="shared" si="11"/>
        <v/>
      </c>
      <c r="V208" s="27"/>
      <c r="W208" s="1" t="str">
        <f t="shared" si="62"/>
        <v/>
      </c>
      <c r="X208" s="4" t="str">
        <f t="shared" si="63"/>
        <v/>
      </c>
      <c r="Y208" s="4" t="str">
        <f t="shared" si="293"/>
        <v/>
      </c>
      <c r="Z208" s="7" t="str">
        <f t="shared" si="13"/>
        <v/>
      </c>
      <c r="AA208" s="4" t="str">
        <f t="shared" si="14"/>
        <v/>
      </c>
      <c r="AB208" s="4" t="str">
        <f t="shared" si="15"/>
        <v/>
      </c>
      <c r="AC208" s="27"/>
      <c r="AD208" s="1" t="str">
        <f t="shared" si="64"/>
        <v/>
      </c>
      <c r="AE208" s="4" t="str">
        <f t="shared" si="65"/>
        <v/>
      </c>
      <c r="AF208" s="4" t="str">
        <f t="shared" si="221"/>
        <v/>
      </c>
      <c r="AG208" s="7" t="str">
        <f t="shared" si="17"/>
        <v/>
      </c>
      <c r="AH208" s="4" t="str">
        <f t="shared" si="18"/>
        <v/>
      </c>
      <c r="AI208" s="4" t="str">
        <f t="shared" si="19"/>
        <v/>
      </c>
      <c r="AJ208" s="33"/>
      <c r="AK208" s="1" t="str">
        <f t="shared" si="66"/>
        <v/>
      </c>
      <c r="AL208" s="4" t="str">
        <f t="shared" si="67"/>
        <v/>
      </c>
      <c r="AM208" s="7" t="str">
        <f t="shared" si="324"/>
        <v/>
      </c>
      <c r="AN208" s="7" t="str">
        <f t="shared" si="316"/>
        <v/>
      </c>
      <c r="AO208" s="4" t="str">
        <f t="shared" si="22"/>
        <v/>
      </c>
      <c r="AP208" s="4" t="str">
        <f t="shared" si="23"/>
        <v/>
      </c>
      <c r="AQ208" s="33"/>
      <c r="AR208" s="1" t="str">
        <f t="shared" si="68"/>
        <v/>
      </c>
      <c r="AS208" s="4" t="str">
        <f t="shared" si="69"/>
        <v/>
      </c>
      <c r="AT208" s="7" t="str">
        <f t="shared" si="310"/>
        <v/>
      </c>
      <c r="AU208" s="7" t="str">
        <f t="shared" si="317"/>
        <v/>
      </c>
      <c r="AV208" s="4" t="str">
        <f t="shared" si="26"/>
        <v/>
      </c>
      <c r="AW208" s="4" t="str">
        <f t="shared" si="27"/>
        <v/>
      </c>
      <c r="AX208" s="33"/>
      <c r="AY208" s="17">
        <f t="shared" si="70"/>
        <v>204</v>
      </c>
      <c r="AZ208" s="18">
        <f t="shared" si="71"/>
        <v>1401232.6038050519</v>
      </c>
      <c r="BA208" s="18">
        <f>IF(AZ208="","",-PMT(AZ$2/1200,BD$2,BB$2))+BA5</f>
        <v>80522.708346213127</v>
      </c>
      <c r="BB208" s="19">
        <f t="shared" si="29"/>
        <v>9925.3976102857832</v>
      </c>
      <c r="BC208" s="18">
        <f t="shared" si="30"/>
        <v>70597.310735927342</v>
      </c>
      <c r="BD208" s="18">
        <f t="shared" si="31"/>
        <v>1330635.2930691245</v>
      </c>
      <c r="BE208" s="27"/>
      <c r="BF208" s="1" t="str">
        <f t="shared" si="72"/>
        <v/>
      </c>
      <c r="BG208" s="4" t="str">
        <f t="shared" si="73"/>
        <v/>
      </c>
      <c r="BH208" s="4" t="str">
        <f t="shared" ref="BH208:BH462" si="327">IF(BG208="","",-PMT(BG$2/1200,BK$2,BI$2))</f>
        <v/>
      </c>
      <c r="BI208" s="7" t="str">
        <f t="shared" si="33"/>
        <v/>
      </c>
      <c r="BJ208" s="4" t="str">
        <f t="shared" si="34"/>
        <v/>
      </c>
      <c r="BK208" s="4" t="str">
        <f t="shared" si="35"/>
        <v/>
      </c>
      <c r="BL208" s="27"/>
      <c r="BM208" s="1" t="str">
        <f t="shared" si="74"/>
        <v/>
      </c>
      <c r="BN208" s="4" t="str">
        <f t="shared" si="75"/>
        <v/>
      </c>
      <c r="BO208" s="4" t="str">
        <f t="shared" si="326"/>
        <v/>
      </c>
      <c r="BP208" s="7" t="str">
        <f t="shared" si="37"/>
        <v/>
      </c>
      <c r="BQ208" s="4" t="str">
        <f t="shared" si="38"/>
        <v/>
      </c>
      <c r="BR208" s="4" t="str">
        <f t="shared" si="39"/>
        <v/>
      </c>
      <c r="BS208" s="27"/>
      <c r="BT208" s="1" t="str">
        <f t="shared" si="76"/>
        <v/>
      </c>
      <c r="BU208" s="4" t="str">
        <f t="shared" si="77"/>
        <v/>
      </c>
      <c r="BV208" s="4" t="str">
        <f t="shared" si="302"/>
        <v/>
      </c>
      <c r="BW208" s="7" t="str">
        <f t="shared" si="41"/>
        <v/>
      </c>
      <c r="BX208" s="4" t="str">
        <f t="shared" si="42"/>
        <v/>
      </c>
      <c r="BY208" s="4" t="str">
        <f t="shared" si="43"/>
        <v/>
      </c>
      <c r="BZ208" s="27"/>
      <c r="CA208" s="1" t="str">
        <f t="shared" si="78"/>
        <v/>
      </c>
      <c r="CB208" s="4" t="str">
        <f t="shared" si="79"/>
        <v/>
      </c>
      <c r="CC208" s="7" t="str">
        <f t="shared" si="311"/>
        <v/>
      </c>
      <c r="CD208" s="7" t="str">
        <f t="shared" si="45"/>
        <v/>
      </c>
      <c r="CE208" s="4" t="str">
        <f t="shared" si="46"/>
        <v/>
      </c>
      <c r="CF208" s="4" t="str">
        <f t="shared" si="47"/>
        <v/>
      </c>
      <c r="CG208" s="33"/>
      <c r="CH208" s="1" t="str">
        <f t="shared" si="80"/>
        <v/>
      </c>
      <c r="CI208" s="4" t="str">
        <f t="shared" si="81"/>
        <v/>
      </c>
      <c r="CJ208" s="7" t="str">
        <f t="shared" si="312"/>
        <v/>
      </c>
      <c r="CK208" s="7" t="str">
        <f t="shared" si="321"/>
        <v/>
      </c>
      <c r="CL208" s="4" t="str">
        <f t="shared" si="50"/>
        <v/>
      </c>
      <c r="CM208" s="4" t="str">
        <f t="shared" si="51"/>
        <v/>
      </c>
      <c r="CN208" s="27"/>
      <c r="CO208" s="1" t="str">
        <f t="shared" si="82"/>
        <v/>
      </c>
      <c r="CP208" s="4" t="str">
        <f t="shared" si="83"/>
        <v/>
      </c>
      <c r="CQ208" s="7" t="str">
        <f t="shared" si="313"/>
        <v/>
      </c>
      <c r="CR208" s="7" t="str">
        <f t="shared" si="322"/>
        <v/>
      </c>
      <c r="CS208" s="4" t="str">
        <f t="shared" si="54"/>
        <v/>
      </c>
      <c r="CT208" s="4" t="str">
        <f t="shared" si="55"/>
        <v/>
      </c>
      <c r="CU208" s="33"/>
      <c r="DB208" s="1"/>
      <c r="DI208" s="1"/>
    </row>
    <row r="209" spans="1:113" ht="15" x14ac:dyDescent="0.25">
      <c r="A209" s="27"/>
      <c r="B209" s="14">
        <f t="shared" si="56"/>
        <v>205</v>
      </c>
      <c r="C209" s="15">
        <f t="shared" si="57"/>
        <v>2797456.5360565968</v>
      </c>
      <c r="D209" s="15">
        <f t="shared" si="0"/>
        <v>40261.354173106563</v>
      </c>
      <c r="E209" s="16">
        <f t="shared" si="1"/>
        <v>19815.317130400894</v>
      </c>
      <c r="F209" s="15">
        <f t="shared" si="2"/>
        <v>20446.03704270567</v>
      </c>
      <c r="G209" s="15">
        <f t="shared" si="3"/>
        <v>2777010.499013891</v>
      </c>
      <c r="H209" s="29"/>
      <c r="I209" s="1" t="str">
        <f t="shared" si="203"/>
        <v/>
      </c>
      <c r="J209" s="4" t="str">
        <f t="shared" si="204"/>
        <v/>
      </c>
      <c r="K209" s="7" t="str">
        <f t="shared" si="277"/>
        <v/>
      </c>
      <c r="L209" s="7" t="str">
        <f t="shared" si="314"/>
        <v/>
      </c>
      <c r="M209" s="4" t="str">
        <f t="shared" si="191"/>
        <v/>
      </c>
      <c r="N209" s="4" t="str">
        <f t="shared" si="192"/>
        <v/>
      </c>
      <c r="O209" s="29"/>
      <c r="P209" s="1" t="str">
        <f t="shared" si="60"/>
        <v/>
      </c>
      <c r="Q209" s="4" t="str">
        <f t="shared" si="61"/>
        <v/>
      </c>
      <c r="R209" s="7" t="str">
        <f t="shared" si="323"/>
        <v/>
      </c>
      <c r="S209" s="7" t="str">
        <f t="shared" si="315"/>
        <v/>
      </c>
      <c r="T209" s="4" t="str">
        <f t="shared" si="10"/>
        <v/>
      </c>
      <c r="U209" s="4" t="str">
        <f t="shared" si="11"/>
        <v/>
      </c>
      <c r="V209" s="27"/>
      <c r="W209" s="1" t="str">
        <f t="shared" si="62"/>
        <v/>
      </c>
      <c r="X209" s="4" t="str">
        <f t="shared" si="63"/>
        <v/>
      </c>
      <c r="Y209" s="4" t="str">
        <f t="shared" si="293"/>
        <v/>
      </c>
      <c r="Z209" s="7" t="str">
        <f t="shared" si="13"/>
        <v/>
      </c>
      <c r="AA209" s="4" t="str">
        <f t="shared" si="14"/>
        <v/>
      </c>
      <c r="AB209" s="4" t="str">
        <f t="shared" si="15"/>
        <v/>
      </c>
      <c r="AC209" s="27"/>
      <c r="AD209" s="1" t="str">
        <f t="shared" si="64"/>
        <v/>
      </c>
      <c r="AE209" s="4" t="str">
        <f t="shared" si="65"/>
        <v/>
      </c>
      <c r="AF209" s="4" t="str">
        <f t="shared" si="221"/>
        <v/>
      </c>
      <c r="AG209" s="7" t="str">
        <f t="shared" si="17"/>
        <v/>
      </c>
      <c r="AH209" s="4" t="str">
        <f t="shared" si="18"/>
        <v/>
      </c>
      <c r="AI209" s="4" t="str">
        <f t="shared" si="19"/>
        <v/>
      </c>
      <c r="AJ209" s="33"/>
      <c r="AK209" s="1" t="str">
        <f t="shared" si="66"/>
        <v/>
      </c>
      <c r="AL209" s="4" t="str">
        <f t="shared" si="67"/>
        <v/>
      </c>
      <c r="AM209" s="7" t="str">
        <f t="shared" si="324"/>
        <v/>
      </c>
      <c r="AN209" s="7" t="str">
        <f t="shared" si="316"/>
        <v/>
      </c>
      <c r="AO209" s="4" t="str">
        <f t="shared" si="22"/>
        <v/>
      </c>
      <c r="AP209" s="4" t="str">
        <f t="shared" si="23"/>
        <v/>
      </c>
      <c r="AQ209" s="33"/>
      <c r="AR209" s="1" t="str">
        <f t="shared" si="68"/>
        <v/>
      </c>
      <c r="AS209" s="4" t="str">
        <f t="shared" si="69"/>
        <v/>
      </c>
      <c r="AT209" s="7" t="str">
        <f t="shared" si="310"/>
        <v/>
      </c>
      <c r="AU209" s="7" t="str">
        <f t="shared" si="317"/>
        <v/>
      </c>
      <c r="AV209" s="4" t="str">
        <f t="shared" si="26"/>
        <v/>
      </c>
      <c r="AW209" s="4" t="str">
        <f t="shared" si="27"/>
        <v/>
      </c>
      <c r="AX209" s="33"/>
      <c r="AY209" s="14">
        <f t="shared" si="70"/>
        <v>205</v>
      </c>
      <c r="AZ209" s="15">
        <f t="shared" si="71"/>
        <v>1330635.2930691245</v>
      </c>
      <c r="BA209" s="15">
        <f t="shared" ref="BA209:BA219" si="328">IF(AZ209="","",-PMT(AZ$2/1200,BD$2,BB$2))</f>
        <v>40261.354173106563</v>
      </c>
      <c r="BB209" s="16">
        <f t="shared" si="29"/>
        <v>9425.3333259062983</v>
      </c>
      <c r="BC209" s="15">
        <f t="shared" si="30"/>
        <v>30836.020847200263</v>
      </c>
      <c r="BD209" s="15">
        <f t="shared" si="31"/>
        <v>1299799.2722219243</v>
      </c>
      <c r="BE209" s="27"/>
      <c r="BF209" s="1" t="str">
        <f t="shared" si="72"/>
        <v/>
      </c>
      <c r="BG209" s="4" t="str">
        <f t="shared" si="73"/>
        <v/>
      </c>
      <c r="BH209" s="4" t="str">
        <f t="shared" si="327"/>
        <v/>
      </c>
      <c r="BI209" s="7" t="str">
        <f t="shared" si="33"/>
        <v/>
      </c>
      <c r="BJ209" s="4" t="str">
        <f t="shared" si="34"/>
        <v/>
      </c>
      <c r="BK209" s="4" t="str">
        <f t="shared" si="35"/>
        <v/>
      </c>
      <c r="BL209" s="27"/>
      <c r="BM209" s="1" t="str">
        <f t="shared" si="74"/>
        <v/>
      </c>
      <c r="BN209" s="4" t="str">
        <f t="shared" si="75"/>
        <v/>
      </c>
      <c r="BO209" s="4" t="str">
        <f t="shared" si="326"/>
        <v/>
      </c>
      <c r="BP209" s="7" t="str">
        <f t="shared" si="37"/>
        <v/>
      </c>
      <c r="BQ209" s="4" t="str">
        <f t="shared" si="38"/>
        <v/>
      </c>
      <c r="BR209" s="4" t="str">
        <f t="shared" si="39"/>
        <v/>
      </c>
      <c r="BS209" s="27"/>
      <c r="BT209" s="1" t="str">
        <f t="shared" si="76"/>
        <v/>
      </c>
      <c r="BU209" s="4" t="str">
        <f t="shared" si="77"/>
        <v/>
      </c>
      <c r="BV209" s="4" t="str">
        <f t="shared" si="302"/>
        <v/>
      </c>
      <c r="BW209" s="7" t="str">
        <f t="shared" si="41"/>
        <v/>
      </c>
      <c r="BX209" s="4" t="str">
        <f t="shared" si="42"/>
        <v/>
      </c>
      <c r="BY209" s="4" t="str">
        <f t="shared" si="43"/>
        <v/>
      </c>
      <c r="BZ209" s="27"/>
      <c r="CA209" s="1" t="str">
        <f t="shared" si="78"/>
        <v/>
      </c>
      <c r="CB209" s="4" t="str">
        <f t="shared" si="79"/>
        <v/>
      </c>
      <c r="CC209" s="7" t="str">
        <f t="shared" si="311"/>
        <v/>
      </c>
      <c r="CD209" s="7" t="str">
        <f t="shared" si="45"/>
        <v/>
      </c>
      <c r="CE209" s="4" t="str">
        <f t="shared" si="46"/>
        <v/>
      </c>
      <c r="CF209" s="4" t="str">
        <f t="shared" si="47"/>
        <v/>
      </c>
      <c r="CG209" s="33"/>
      <c r="CH209" s="1" t="str">
        <f t="shared" si="80"/>
        <v/>
      </c>
      <c r="CI209" s="4" t="str">
        <f t="shared" si="81"/>
        <v/>
      </c>
      <c r="CJ209" s="7" t="str">
        <f t="shared" si="312"/>
        <v/>
      </c>
      <c r="CK209" s="7" t="str">
        <f t="shared" si="321"/>
        <v/>
      </c>
      <c r="CL209" s="4" t="str">
        <f t="shared" si="50"/>
        <v/>
      </c>
      <c r="CM209" s="4" t="str">
        <f t="shared" si="51"/>
        <v/>
      </c>
      <c r="CN209" s="27"/>
      <c r="CO209" s="1" t="str">
        <f t="shared" si="82"/>
        <v/>
      </c>
      <c r="CP209" s="4" t="str">
        <f t="shared" si="83"/>
        <v/>
      </c>
      <c r="CQ209" s="7" t="str">
        <f t="shared" si="313"/>
        <v/>
      </c>
      <c r="CR209" s="7" t="str">
        <f t="shared" si="322"/>
        <v/>
      </c>
      <c r="CS209" s="4" t="str">
        <f t="shared" si="54"/>
        <v/>
      </c>
      <c r="CT209" s="4" t="str">
        <f t="shared" si="55"/>
        <v/>
      </c>
      <c r="CU209" s="33"/>
      <c r="DB209" s="1"/>
      <c r="DI209" s="1"/>
    </row>
    <row r="210" spans="1:113" ht="15" x14ac:dyDescent="0.25">
      <c r="A210" s="27"/>
      <c r="B210" s="14">
        <f t="shared" si="56"/>
        <v>206</v>
      </c>
      <c r="C210" s="15">
        <f t="shared" si="57"/>
        <v>2777010.499013891</v>
      </c>
      <c r="D210" s="15">
        <f t="shared" si="0"/>
        <v>40261.354173106563</v>
      </c>
      <c r="E210" s="16">
        <f t="shared" si="1"/>
        <v>19670.491034681731</v>
      </c>
      <c r="F210" s="15">
        <f t="shared" si="2"/>
        <v>20590.863138424833</v>
      </c>
      <c r="G210" s="15">
        <f t="shared" si="3"/>
        <v>2756419.6358754663</v>
      </c>
      <c r="H210" s="29"/>
      <c r="I210" s="1" t="str">
        <f t="shared" si="203"/>
        <v/>
      </c>
      <c r="J210" s="4" t="str">
        <f t="shared" si="204"/>
        <v/>
      </c>
      <c r="K210" s="7" t="str">
        <f t="shared" si="277"/>
        <v/>
      </c>
      <c r="L210" s="7" t="str">
        <f t="shared" si="314"/>
        <v/>
      </c>
      <c r="M210" s="4" t="str">
        <f t="shared" si="191"/>
        <v/>
      </c>
      <c r="N210" s="4" t="str">
        <f t="shared" si="192"/>
        <v/>
      </c>
      <c r="O210" s="29"/>
      <c r="P210" s="1" t="str">
        <f t="shared" si="60"/>
        <v/>
      </c>
      <c r="Q210" s="4" t="str">
        <f t="shared" si="61"/>
        <v/>
      </c>
      <c r="R210" s="7" t="str">
        <f t="shared" si="323"/>
        <v/>
      </c>
      <c r="S210" s="7" t="str">
        <f t="shared" si="315"/>
        <v/>
      </c>
      <c r="T210" s="4" t="str">
        <f t="shared" si="10"/>
        <v/>
      </c>
      <c r="U210" s="4" t="str">
        <f t="shared" si="11"/>
        <v/>
      </c>
      <c r="V210" s="27"/>
      <c r="W210" s="1" t="str">
        <f t="shared" si="62"/>
        <v/>
      </c>
      <c r="X210" s="4" t="str">
        <f t="shared" si="63"/>
        <v/>
      </c>
      <c r="Y210" s="4" t="str">
        <f t="shared" si="293"/>
        <v/>
      </c>
      <c r="Z210" s="7" t="str">
        <f t="shared" si="13"/>
        <v/>
      </c>
      <c r="AA210" s="4" t="str">
        <f t="shared" si="14"/>
        <v/>
      </c>
      <c r="AB210" s="4" t="str">
        <f t="shared" si="15"/>
        <v/>
      </c>
      <c r="AC210" s="27"/>
      <c r="AD210" s="1" t="str">
        <f t="shared" si="64"/>
        <v/>
      </c>
      <c r="AE210" s="4" t="str">
        <f t="shared" si="65"/>
        <v/>
      </c>
      <c r="AF210" s="4" t="str">
        <f t="shared" si="221"/>
        <v/>
      </c>
      <c r="AG210" s="7" t="str">
        <f t="shared" si="17"/>
        <v/>
      </c>
      <c r="AH210" s="4" t="str">
        <f t="shared" si="18"/>
        <v/>
      </c>
      <c r="AI210" s="4" t="str">
        <f t="shared" si="19"/>
        <v/>
      </c>
      <c r="AJ210" s="33"/>
      <c r="AK210" s="1" t="str">
        <f t="shared" si="66"/>
        <v/>
      </c>
      <c r="AL210" s="4" t="str">
        <f t="shared" si="67"/>
        <v/>
      </c>
      <c r="AM210" s="7" t="str">
        <f t="shared" si="324"/>
        <v/>
      </c>
      <c r="AN210" s="7" t="str">
        <f t="shared" si="316"/>
        <v/>
      </c>
      <c r="AO210" s="4" t="str">
        <f t="shared" si="22"/>
        <v/>
      </c>
      <c r="AP210" s="4" t="str">
        <f t="shared" si="23"/>
        <v/>
      </c>
      <c r="AQ210" s="33"/>
      <c r="AR210" s="1" t="str">
        <f t="shared" si="68"/>
        <v/>
      </c>
      <c r="AS210" s="4" t="str">
        <f t="shared" si="69"/>
        <v/>
      </c>
      <c r="AT210" s="7" t="str">
        <f t="shared" si="310"/>
        <v/>
      </c>
      <c r="AU210" s="7" t="str">
        <f t="shared" si="317"/>
        <v/>
      </c>
      <c r="AV210" s="4" t="str">
        <f t="shared" si="26"/>
        <v/>
      </c>
      <c r="AW210" s="4" t="str">
        <f t="shared" si="27"/>
        <v/>
      </c>
      <c r="AX210" s="33"/>
      <c r="AY210" s="14">
        <f t="shared" si="70"/>
        <v>206</v>
      </c>
      <c r="AZ210" s="15">
        <f t="shared" si="71"/>
        <v>1299799.2722219243</v>
      </c>
      <c r="BA210" s="15">
        <f t="shared" si="328"/>
        <v>40261.354173106563</v>
      </c>
      <c r="BB210" s="16">
        <f t="shared" si="29"/>
        <v>9206.9115115719633</v>
      </c>
      <c r="BC210" s="15">
        <f t="shared" si="30"/>
        <v>31054.442661534602</v>
      </c>
      <c r="BD210" s="15">
        <f t="shared" si="31"/>
        <v>1268744.8295603897</v>
      </c>
      <c r="BE210" s="27"/>
      <c r="BF210" s="1" t="str">
        <f t="shared" si="72"/>
        <v/>
      </c>
      <c r="BG210" s="4" t="str">
        <f t="shared" si="73"/>
        <v/>
      </c>
      <c r="BH210" s="4" t="str">
        <f t="shared" si="327"/>
        <v/>
      </c>
      <c r="BI210" s="7" t="str">
        <f t="shared" si="33"/>
        <v/>
      </c>
      <c r="BJ210" s="4" t="str">
        <f t="shared" si="34"/>
        <v/>
      </c>
      <c r="BK210" s="4" t="str">
        <f t="shared" si="35"/>
        <v/>
      </c>
      <c r="BL210" s="27"/>
      <c r="BM210" s="1" t="str">
        <f t="shared" si="74"/>
        <v/>
      </c>
      <c r="BN210" s="4" t="str">
        <f t="shared" si="75"/>
        <v/>
      </c>
      <c r="BO210" s="4" t="str">
        <f t="shared" si="326"/>
        <v/>
      </c>
      <c r="BP210" s="7" t="str">
        <f t="shared" si="37"/>
        <v/>
      </c>
      <c r="BQ210" s="4" t="str">
        <f t="shared" si="38"/>
        <v/>
      </c>
      <c r="BR210" s="4" t="str">
        <f t="shared" si="39"/>
        <v/>
      </c>
      <c r="BS210" s="27"/>
      <c r="BT210" s="1" t="str">
        <f t="shared" si="76"/>
        <v/>
      </c>
      <c r="BU210" s="4" t="str">
        <f t="shared" si="77"/>
        <v/>
      </c>
      <c r="BV210" s="4" t="str">
        <f t="shared" si="302"/>
        <v/>
      </c>
      <c r="BW210" s="7" t="str">
        <f t="shared" si="41"/>
        <v/>
      </c>
      <c r="BX210" s="4" t="str">
        <f t="shared" si="42"/>
        <v/>
      </c>
      <c r="BY210" s="4" t="str">
        <f t="shared" si="43"/>
        <v/>
      </c>
      <c r="BZ210" s="27"/>
      <c r="CA210" s="1" t="str">
        <f t="shared" si="78"/>
        <v/>
      </c>
      <c r="CB210" s="4" t="str">
        <f t="shared" si="79"/>
        <v/>
      </c>
      <c r="CC210" s="7" t="str">
        <f t="shared" si="311"/>
        <v/>
      </c>
      <c r="CD210" s="7" t="str">
        <f t="shared" si="45"/>
        <v/>
      </c>
      <c r="CE210" s="4" t="str">
        <f t="shared" si="46"/>
        <v/>
      </c>
      <c r="CF210" s="4" t="str">
        <f t="shared" si="47"/>
        <v/>
      </c>
      <c r="CG210" s="33"/>
      <c r="CH210" s="1" t="str">
        <f t="shared" si="80"/>
        <v/>
      </c>
      <c r="CI210" s="4" t="str">
        <f t="shared" si="81"/>
        <v/>
      </c>
      <c r="CJ210" s="7" t="str">
        <f t="shared" si="312"/>
        <v/>
      </c>
      <c r="CK210" s="7" t="str">
        <f t="shared" si="321"/>
        <v/>
      </c>
      <c r="CL210" s="4" t="str">
        <f t="shared" si="50"/>
        <v/>
      </c>
      <c r="CM210" s="4" t="str">
        <f t="shared" si="51"/>
        <v/>
      </c>
      <c r="CN210" s="27"/>
      <c r="CO210" s="1" t="str">
        <f t="shared" si="82"/>
        <v/>
      </c>
      <c r="CP210" s="4" t="str">
        <f t="shared" si="83"/>
        <v/>
      </c>
      <c r="CQ210" s="7" t="str">
        <f t="shared" si="313"/>
        <v/>
      </c>
      <c r="CR210" s="7" t="str">
        <f t="shared" si="322"/>
        <v/>
      </c>
      <c r="CS210" s="4" t="str">
        <f t="shared" si="54"/>
        <v/>
      </c>
      <c r="CT210" s="4" t="str">
        <f t="shared" si="55"/>
        <v/>
      </c>
      <c r="CU210" s="33"/>
      <c r="DB210" s="1"/>
      <c r="DI210" s="1"/>
    </row>
    <row r="211" spans="1:113" ht="15" x14ac:dyDescent="0.25">
      <c r="A211" s="27"/>
      <c r="B211" s="14">
        <f t="shared" si="56"/>
        <v>207</v>
      </c>
      <c r="C211" s="15">
        <f t="shared" si="57"/>
        <v>2756419.6358754663</v>
      </c>
      <c r="D211" s="15">
        <f t="shared" si="0"/>
        <v>40261.354173106563</v>
      </c>
      <c r="E211" s="16">
        <f t="shared" si="1"/>
        <v>19524.639087451218</v>
      </c>
      <c r="F211" s="15">
        <f t="shared" si="2"/>
        <v>20736.715085655345</v>
      </c>
      <c r="G211" s="15">
        <f t="shared" si="3"/>
        <v>2735682.9207898108</v>
      </c>
      <c r="H211" s="29"/>
      <c r="I211" s="1" t="str">
        <f t="shared" si="203"/>
        <v/>
      </c>
      <c r="J211" s="4" t="str">
        <f t="shared" si="204"/>
        <v/>
      </c>
      <c r="K211" s="7" t="str">
        <f t="shared" si="277"/>
        <v/>
      </c>
      <c r="L211" s="7" t="str">
        <f t="shared" si="314"/>
        <v/>
      </c>
      <c r="M211" s="4" t="str">
        <f t="shared" si="191"/>
        <v/>
      </c>
      <c r="N211" s="4" t="str">
        <f t="shared" si="192"/>
        <v/>
      </c>
      <c r="O211" s="29"/>
      <c r="P211" s="1" t="str">
        <f t="shared" si="60"/>
        <v/>
      </c>
      <c r="Q211" s="4" t="str">
        <f t="shared" si="61"/>
        <v/>
      </c>
      <c r="R211" s="7" t="str">
        <f t="shared" si="323"/>
        <v/>
      </c>
      <c r="S211" s="7" t="str">
        <f t="shared" si="315"/>
        <v/>
      </c>
      <c r="T211" s="4" t="str">
        <f t="shared" si="10"/>
        <v/>
      </c>
      <c r="U211" s="4" t="str">
        <f t="shared" si="11"/>
        <v/>
      </c>
      <c r="V211" s="27"/>
      <c r="W211" s="1" t="str">
        <f t="shared" si="62"/>
        <v/>
      </c>
      <c r="X211" s="4" t="str">
        <f t="shared" si="63"/>
        <v/>
      </c>
      <c r="Y211" s="4" t="str">
        <f t="shared" si="293"/>
        <v/>
      </c>
      <c r="Z211" s="7" t="str">
        <f t="shared" si="13"/>
        <v/>
      </c>
      <c r="AA211" s="4" t="str">
        <f t="shared" si="14"/>
        <v/>
      </c>
      <c r="AB211" s="4" t="str">
        <f t="shared" si="15"/>
        <v/>
      </c>
      <c r="AC211" s="27"/>
      <c r="AD211" s="1" t="str">
        <f t="shared" si="64"/>
        <v/>
      </c>
      <c r="AE211" s="4" t="str">
        <f t="shared" si="65"/>
        <v/>
      </c>
      <c r="AF211" s="4" t="str">
        <f t="shared" si="221"/>
        <v/>
      </c>
      <c r="AG211" s="7" t="str">
        <f t="shared" si="17"/>
        <v/>
      </c>
      <c r="AH211" s="4" t="str">
        <f t="shared" si="18"/>
        <v/>
      </c>
      <c r="AI211" s="4" t="str">
        <f t="shared" si="19"/>
        <v/>
      </c>
      <c r="AJ211" s="33"/>
      <c r="AK211" s="1" t="str">
        <f t="shared" si="66"/>
        <v/>
      </c>
      <c r="AL211" s="4" t="str">
        <f t="shared" si="67"/>
        <v/>
      </c>
      <c r="AM211" s="7" t="str">
        <f t="shared" si="324"/>
        <v/>
      </c>
      <c r="AN211" s="7" t="str">
        <f t="shared" si="316"/>
        <v/>
      </c>
      <c r="AO211" s="4" t="str">
        <f t="shared" si="22"/>
        <v/>
      </c>
      <c r="AP211" s="4" t="str">
        <f t="shared" si="23"/>
        <v/>
      </c>
      <c r="AQ211" s="33"/>
      <c r="AR211" s="1" t="str">
        <f t="shared" si="68"/>
        <v/>
      </c>
      <c r="AS211" s="4" t="str">
        <f t="shared" si="69"/>
        <v/>
      </c>
      <c r="AT211" s="7" t="str">
        <f t="shared" si="310"/>
        <v/>
      </c>
      <c r="AU211" s="7" t="str">
        <f t="shared" si="317"/>
        <v/>
      </c>
      <c r="AV211" s="4" t="str">
        <f t="shared" si="26"/>
        <v/>
      </c>
      <c r="AW211" s="4" t="str">
        <f t="shared" si="27"/>
        <v/>
      </c>
      <c r="AX211" s="33"/>
      <c r="AY211" s="14">
        <f t="shared" si="70"/>
        <v>207</v>
      </c>
      <c r="AZ211" s="15">
        <f t="shared" si="71"/>
        <v>1268744.8295603897</v>
      </c>
      <c r="BA211" s="15">
        <f t="shared" si="328"/>
        <v>40261.354173106563</v>
      </c>
      <c r="BB211" s="16">
        <f t="shared" si="29"/>
        <v>8986.9425427194274</v>
      </c>
      <c r="BC211" s="15">
        <f t="shared" si="30"/>
        <v>31274.411630387134</v>
      </c>
      <c r="BD211" s="15">
        <f t="shared" si="31"/>
        <v>1237470.4179300026</v>
      </c>
      <c r="BE211" s="27"/>
      <c r="BF211" s="1" t="str">
        <f t="shared" si="72"/>
        <v/>
      </c>
      <c r="BG211" s="4" t="str">
        <f t="shared" si="73"/>
        <v/>
      </c>
      <c r="BH211" s="4" t="str">
        <f t="shared" si="327"/>
        <v/>
      </c>
      <c r="BI211" s="7" t="str">
        <f t="shared" si="33"/>
        <v/>
      </c>
      <c r="BJ211" s="4" t="str">
        <f t="shared" si="34"/>
        <v/>
      </c>
      <c r="BK211" s="4" t="str">
        <f t="shared" si="35"/>
        <v/>
      </c>
      <c r="BL211" s="27"/>
      <c r="BM211" s="1" t="str">
        <f t="shared" si="74"/>
        <v/>
      </c>
      <c r="BN211" s="4" t="str">
        <f t="shared" si="75"/>
        <v/>
      </c>
      <c r="BO211" s="4" t="str">
        <f t="shared" si="326"/>
        <v/>
      </c>
      <c r="BP211" s="7" t="str">
        <f t="shared" si="37"/>
        <v/>
      </c>
      <c r="BQ211" s="4" t="str">
        <f t="shared" si="38"/>
        <v/>
      </c>
      <c r="BR211" s="4" t="str">
        <f t="shared" si="39"/>
        <v/>
      </c>
      <c r="BS211" s="27"/>
      <c r="BT211" s="1" t="str">
        <f t="shared" si="76"/>
        <v/>
      </c>
      <c r="BU211" s="4" t="str">
        <f t="shared" si="77"/>
        <v/>
      </c>
      <c r="BV211" s="4" t="str">
        <f t="shared" si="302"/>
        <v/>
      </c>
      <c r="BW211" s="7" t="str">
        <f t="shared" si="41"/>
        <v/>
      </c>
      <c r="BX211" s="4" t="str">
        <f t="shared" si="42"/>
        <v/>
      </c>
      <c r="BY211" s="4" t="str">
        <f t="shared" si="43"/>
        <v/>
      </c>
      <c r="BZ211" s="27"/>
      <c r="CA211" s="1" t="str">
        <f t="shared" si="78"/>
        <v/>
      </c>
      <c r="CB211" s="4" t="str">
        <f t="shared" si="79"/>
        <v/>
      </c>
      <c r="CC211" s="7" t="str">
        <f t="shared" si="311"/>
        <v/>
      </c>
      <c r="CD211" s="7" t="str">
        <f t="shared" si="45"/>
        <v/>
      </c>
      <c r="CE211" s="4" t="str">
        <f t="shared" si="46"/>
        <v/>
      </c>
      <c r="CF211" s="4" t="str">
        <f t="shared" si="47"/>
        <v/>
      </c>
      <c r="CG211" s="33"/>
      <c r="CH211" s="1" t="str">
        <f t="shared" si="80"/>
        <v/>
      </c>
      <c r="CI211" s="4" t="str">
        <f t="shared" si="81"/>
        <v/>
      </c>
      <c r="CJ211" s="7" t="str">
        <f t="shared" si="312"/>
        <v/>
      </c>
      <c r="CK211" s="7" t="str">
        <f t="shared" si="321"/>
        <v/>
      </c>
      <c r="CL211" s="4" t="str">
        <f t="shared" si="50"/>
        <v/>
      </c>
      <c r="CM211" s="4" t="str">
        <f t="shared" si="51"/>
        <v/>
      </c>
      <c r="CN211" s="27"/>
      <c r="CO211" s="1" t="str">
        <f t="shared" si="82"/>
        <v/>
      </c>
      <c r="CP211" s="4" t="str">
        <f t="shared" si="83"/>
        <v/>
      </c>
      <c r="CQ211" s="7" t="str">
        <f t="shared" si="313"/>
        <v/>
      </c>
      <c r="CR211" s="7" t="str">
        <f t="shared" si="322"/>
        <v/>
      </c>
      <c r="CS211" s="4" t="str">
        <f t="shared" si="54"/>
        <v/>
      </c>
      <c r="CT211" s="4" t="str">
        <f t="shared" si="55"/>
        <v/>
      </c>
      <c r="CU211" s="33"/>
      <c r="DB211" s="1"/>
      <c r="DI211" s="1"/>
    </row>
    <row r="212" spans="1:113" ht="15" x14ac:dyDescent="0.25">
      <c r="A212" s="27"/>
      <c r="B212" s="14">
        <f t="shared" si="56"/>
        <v>208</v>
      </c>
      <c r="C212" s="15">
        <f t="shared" si="57"/>
        <v>2735682.9207898108</v>
      </c>
      <c r="D212" s="15">
        <f t="shared" si="0"/>
        <v>40261.354173106563</v>
      </c>
      <c r="E212" s="16">
        <f t="shared" si="1"/>
        <v>19377.754022261161</v>
      </c>
      <c r="F212" s="15">
        <f t="shared" si="2"/>
        <v>20883.600150845403</v>
      </c>
      <c r="G212" s="15">
        <f t="shared" si="3"/>
        <v>2714799.3206389653</v>
      </c>
      <c r="H212" s="29"/>
      <c r="I212" s="1" t="str">
        <f t="shared" si="203"/>
        <v/>
      </c>
      <c r="J212" s="4" t="str">
        <f t="shared" si="204"/>
        <v/>
      </c>
      <c r="K212" s="7" t="str">
        <f t="shared" si="277"/>
        <v/>
      </c>
      <c r="L212" s="7" t="str">
        <f t="shared" si="314"/>
        <v/>
      </c>
      <c r="M212" s="4" t="str">
        <f t="shared" si="191"/>
        <v/>
      </c>
      <c r="N212" s="4" t="str">
        <f t="shared" si="192"/>
        <v/>
      </c>
      <c r="O212" s="29"/>
      <c r="P212" s="1" t="str">
        <f t="shared" si="60"/>
        <v/>
      </c>
      <c r="Q212" s="4" t="str">
        <f t="shared" si="61"/>
        <v/>
      </c>
      <c r="R212" s="7" t="str">
        <f t="shared" si="323"/>
        <v/>
      </c>
      <c r="S212" s="7" t="str">
        <f t="shared" si="315"/>
        <v/>
      </c>
      <c r="T212" s="4" t="str">
        <f t="shared" si="10"/>
        <v/>
      </c>
      <c r="U212" s="4" t="str">
        <f t="shared" si="11"/>
        <v/>
      </c>
      <c r="V212" s="27"/>
      <c r="W212" s="1" t="str">
        <f t="shared" si="62"/>
        <v/>
      </c>
      <c r="X212" s="4" t="str">
        <f t="shared" si="63"/>
        <v/>
      </c>
      <c r="Y212" s="4" t="str">
        <f t="shared" si="293"/>
        <v/>
      </c>
      <c r="Z212" s="7" t="str">
        <f t="shared" si="13"/>
        <v/>
      </c>
      <c r="AA212" s="4" t="str">
        <f t="shared" si="14"/>
        <v/>
      </c>
      <c r="AB212" s="4" t="str">
        <f t="shared" si="15"/>
        <v/>
      </c>
      <c r="AC212" s="27"/>
      <c r="AD212" s="1" t="str">
        <f t="shared" si="64"/>
        <v/>
      </c>
      <c r="AE212" s="4" t="str">
        <f t="shared" si="65"/>
        <v/>
      </c>
      <c r="AF212" s="4" t="str">
        <f t="shared" si="221"/>
        <v/>
      </c>
      <c r="AG212" s="7" t="str">
        <f t="shared" si="17"/>
        <v/>
      </c>
      <c r="AH212" s="4" t="str">
        <f t="shared" si="18"/>
        <v/>
      </c>
      <c r="AI212" s="4" t="str">
        <f t="shared" si="19"/>
        <v/>
      </c>
      <c r="AJ212" s="33"/>
      <c r="AK212" s="1" t="str">
        <f t="shared" si="66"/>
        <v/>
      </c>
      <c r="AL212" s="4" t="str">
        <f t="shared" si="67"/>
        <v/>
      </c>
      <c r="AM212" s="7" t="str">
        <f t="shared" si="324"/>
        <v/>
      </c>
      <c r="AN212" s="7" t="str">
        <f t="shared" si="316"/>
        <v/>
      </c>
      <c r="AO212" s="4" t="str">
        <f t="shared" si="22"/>
        <v/>
      </c>
      <c r="AP212" s="4" t="str">
        <f t="shared" si="23"/>
        <v/>
      </c>
      <c r="AQ212" s="33"/>
      <c r="AR212" s="1" t="str">
        <f t="shared" si="68"/>
        <v/>
      </c>
      <c r="AS212" s="4" t="str">
        <f t="shared" si="69"/>
        <v/>
      </c>
      <c r="AT212" s="7" t="str">
        <f t="shared" si="310"/>
        <v/>
      </c>
      <c r="AU212" s="7" t="str">
        <f t="shared" si="317"/>
        <v/>
      </c>
      <c r="AV212" s="4" t="str">
        <f t="shared" si="26"/>
        <v/>
      </c>
      <c r="AW212" s="4" t="str">
        <f t="shared" si="27"/>
        <v/>
      </c>
      <c r="AX212" s="33"/>
      <c r="AY212" s="14">
        <f t="shared" si="70"/>
        <v>208</v>
      </c>
      <c r="AZ212" s="15">
        <f t="shared" si="71"/>
        <v>1237470.4179300026</v>
      </c>
      <c r="BA212" s="15">
        <f t="shared" si="328"/>
        <v>40261.354173106563</v>
      </c>
      <c r="BB212" s="16">
        <f t="shared" si="29"/>
        <v>8765.4154603375191</v>
      </c>
      <c r="BC212" s="15">
        <f t="shared" si="30"/>
        <v>31495.938712769042</v>
      </c>
      <c r="BD212" s="15">
        <f t="shared" si="31"/>
        <v>1205974.4792172336</v>
      </c>
      <c r="BE212" s="27"/>
      <c r="BF212" s="1" t="str">
        <f t="shared" si="72"/>
        <v/>
      </c>
      <c r="BG212" s="4" t="str">
        <f t="shared" si="73"/>
        <v/>
      </c>
      <c r="BH212" s="4" t="str">
        <f t="shared" si="327"/>
        <v/>
      </c>
      <c r="BI212" s="7" t="str">
        <f t="shared" si="33"/>
        <v/>
      </c>
      <c r="BJ212" s="4" t="str">
        <f t="shared" si="34"/>
        <v/>
      </c>
      <c r="BK212" s="4" t="str">
        <f t="shared" si="35"/>
        <v/>
      </c>
      <c r="BL212" s="27"/>
      <c r="BM212" s="1" t="str">
        <f t="shared" si="74"/>
        <v/>
      </c>
      <c r="BN212" s="4" t="str">
        <f t="shared" si="75"/>
        <v/>
      </c>
      <c r="BO212" s="4" t="str">
        <f t="shared" si="326"/>
        <v/>
      </c>
      <c r="BP212" s="7" t="str">
        <f t="shared" si="37"/>
        <v/>
      </c>
      <c r="BQ212" s="4" t="str">
        <f t="shared" si="38"/>
        <v/>
      </c>
      <c r="BR212" s="4" t="str">
        <f t="shared" si="39"/>
        <v/>
      </c>
      <c r="BS212" s="27"/>
      <c r="BT212" s="1" t="str">
        <f t="shared" si="76"/>
        <v/>
      </c>
      <c r="BU212" s="4" t="str">
        <f t="shared" si="77"/>
        <v/>
      </c>
      <c r="BV212" s="4" t="str">
        <f t="shared" si="302"/>
        <v/>
      </c>
      <c r="BW212" s="7" t="str">
        <f t="shared" si="41"/>
        <v/>
      </c>
      <c r="BX212" s="4" t="str">
        <f t="shared" si="42"/>
        <v/>
      </c>
      <c r="BY212" s="4" t="str">
        <f t="shared" si="43"/>
        <v/>
      </c>
      <c r="BZ212" s="27"/>
      <c r="CA212" s="1" t="str">
        <f t="shared" si="78"/>
        <v/>
      </c>
      <c r="CB212" s="4" t="str">
        <f t="shared" si="79"/>
        <v/>
      </c>
      <c r="CC212" s="7" t="str">
        <f t="shared" si="311"/>
        <v/>
      </c>
      <c r="CD212" s="7" t="str">
        <f t="shared" si="45"/>
        <v/>
      </c>
      <c r="CE212" s="4" t="str">
        <f t="shared" si="46"/>
        <v/>
      </c>
      <c r="CF212" s="4" t="str">
        <f t="shared" si="47"/>
        <v/>
      </c>
      <c r="CG212" s="33"/>
      <c r="CH212" s="1" t="str">
        <f t="shared" si="80"/>
        <v/>
      </c>
      <c r="CI212" s="4" t="str">
        <f t="shared" si="81"/>
        <v/>
      </c>
      <c r="CJ212" s="7" t="str">
        <f t="shared" si="312"/>
        <v/>
      </c>
      <c r="CK212" s="7" t="str">
        <f t="shared" si="321"/>
        <v/>
      </c>
      <c r="CL212" s="4" t="str">
        <f t="shared" si="50"/>
        <v/>
      </c>
      <c r="CM212" s="4" t="str">
        <f t="shared" si="51"/>
        <v/>
      </c>
      <c r="CN212" s="27"/>
      <c r="CO212" s="1" t="str">
        <f t="shared" si="82"/>
        <v/>
      </c>
      <c r="CP212" s="4" t="str">
        <f t="shared" si="83"/>
        <v/>
      </c>
      <c r="CQ212" s="7" t="str">
        <f t="shared" si="313"/>
        <v/>
      </c>
      <c r="CR212" s="7" t="str">
        <f t="shared" si="322"/>
        <v/>
      </c>
      <c r="CS212" s="4" t="str">
        <f t="shared" si="54"/>
        <v/>
      </c>
      <c r="CT212" s="4" t="str">
        <f t="shared" si="55"/>
        <v/>
      </c>
      <c r="CU212" s="33"/>
      <c r="DB212" s="1"/>
      <c r="DI212" s="1"/>
    </row>
    <row r="213" spans="1:113" ht="15" x14ac:dyDescent="0.25">
      <c r="A213" s="27"/>
      <c r="B213" s="14">
        <f t="shared" si="56"/>
        <v>209</v>
      </c>
      <c r="C213" s="15">
        <f t="shared" si="57"/>
        <v>2714799.3206389653</v>
      </c>
      <c r="D213" s="15">
        <f t="shared" si="0"/>
        <v>40261.354173106563</v>
      </c>
      <c r="E213" s="16">
        <f t="shared" si="1"/>
        <v>19229.82852119267</v>
      </c>
      <c r="F213" s="15">
        <f t="shared" si="2"/>
        <v>21031.525651913893</v>
      </c>
      <c r="G213" s="15">
        <f t="shared" si="3"/>
        <v>2693767.7949870513</v>
      </c>
      <c r="H213" s="29"/>
      <c r="I213" s="1" t="str">
        <f t="shared" si="203"/>
        <v/>
      </c>
      <c r="J213" s="4" t="str">
        <f t="shared" si="204"/>
        <v/>
      </c>
      <c r="K213" s="7" t="str">
        <f t="shared" si="277"/>
        <v/>
      </c>
      <c r="L213" s="7" t="str">
        <f t="shared" si="314"/>
        <v/>
      </c>
      <c r="M213" s="4" t="str">
        <f t="shared" si="191"/>
        <v/>
      </c>
      <c r="N213" s="4" t="str">
        <f t="shared" si="192"/>
        <v/>
      </c>
      <c r="O213" s="29"/>
      <c r="P213" s="1" t="str">
        <f t="shared" si="60"/>
        <v/>
      </c>
      <c r="Q213" s="4" t="str">
        <f t="shared" si="61"/>
        <v/>
      </c>
      <c r="R213" s="7" t="str">
        <f t="shared" si="323"/>
        <v/>
      </c>
      <c r="S213" s="7" t="str">
        <f t="shared" si="315"/>
        <v/>
      </c>
      <c r="T213" s="4" t="str">
        <f t="shared" si="10"/>
        <v/>
      </c>
      <c r="U213" s="4" t="str">
        <f t="shared" si="11"/>
        <v/>
      </c>
      <c r="V213" s="27"/>
      <c r="W213" s="1" t="str">
        <f t="shared" si="62"/>
        <v/>
      </c>
      <c r="X213" s="4" t="str">
        <f t="shared" si="63"/>
        <v/>
      </c>
      <c r="Y213" s="4" t="str">
        <f t="shared" si="293"/>
        <v/>
      </c>
      <c r="Z213" s="7" t="str">
        <f t="shared" si="13"/>
        <v/>
      </c>
      <c r="AA213" s="4" t="str">
        <f t="shared" si="14"/>
        <v/>
      </c>
      <c r="AB213" s="4" t="str">
        <f t="shared" si="15"/>
        <v/>
      </c>
      <c r="AC213" s="27"/>
      <c r="AD213" s="1" t="str">
        <f t="shared" si="64"/>
        <v/>
      </c>
      <c r="AE213" s="4" t="str">
        <f t="shared" si="65"/>
        <v/>
      </c>
      <c r="AF213" s="4" t="str">
        <f t="shared" si="221"/>
        <v/>
      </c>
      <c r="AG213" s="7" t="str">
        <f t="shared" si="17"/>
        <v/>
      </c>
      <c r="AH213" s="4" t="str">
        <f t="shared" si="18"/>
        <v/>
      </c>
      <c r="AI213" s="4" t="str">
        <f t="shared" si="19"/>
        <v/>
      </c>
      <c r="AJ213" s="33"/>
      <c r="AK213" s="1" t="str">
        <f t="shared" si="66"/>
        <v/>
      </c>
      <c r="AL213" s="4" t="str">
        <f t="shared" si="67"/>
        <v/>
      </c>
      <c r="AM213" s="7" t="str">
        <f t="shared" si="324"/>
        <v/>
      </c>
      <c r="AN213" s="7" t="str">
        <f t="shared" si="316"/>
        <v/>
      </c>
      <c r="AO213" s="4" t="str">
        <f t="shared" si="22"/>
        <v/>
      </c>
      <c r="AP213" s="4" t="str">
        <f t="shared" si="23"/>
        <v/>
      </c>
      <c r="AQ213" s="33"/>
      <c r="AR213" s="1" t="str">
        <f t="shared" si="68"/>
        <v/>
      </c>
      <c r="AS213" s="4" t="str">
        <f t="shared" si="69"/>
        <v/>
      </c>
      <c r="AT213" s="7" t="str">
        <f t="shared" si="310"/>
        <v/>
      </c>
      <c r="AU213" s="7" t="str">
        <f t="shared" si="317"/>
        <v/>
      </c>
      <c r="AV213" s="4" t="str">
        <f t="shared" si="26"/>
        <v/>
      </c>
      <c r="AW213" s="4" t="str">
        <f t="shared" si="27"/>
        <v/>
      </c>
      <c r="AX213" s="33"/>
      <c r="AY213" s="14">
        <f t="shared" si="70"/>
        <v>209</v>
      </c>
      <c r="AZ213" s="15">
        <f t="shared" si="71"/>
        <v>1205974.4792172336</v>
      </c>
      <c r="BA213" s="15">
        <f t="shared" si="328"/>
        <v>40261.354173106563</v>
      </c>
      <c r="BB213" s="16">
        <f t="shared" si="29"/>
        <v>8542.3192277887392</v>
      </c>
      <c r="BC213" s="15">
        <f t="shared" si="30"/>
        <v>31719.034945317824</v>
      </c>
      <c r="BD213" s="15">
        <f t="shared" si="31"/>
        <v>1174255.4442719158</v>
      </c>
      <c r="BE213" s="27"/>
      <c r="BF213" s="1" t="str">
        <f t="shared" si="72"/>
        <v/>
      </c>
      <c r="BG213" s="4" t="str">
        <f t="shared" si="73"/>
        <v/>
      </c>
      <c r="BH213" s="4" t="str">
        <f t="shared" si="327"/>
        <v/>
      </c>
      <c r="BI213" s="7" t="str">
        <f t="shared" si="33"/>
        <v/>
      </c>
      <c r="BJ213" s="4" t="str">
        <f t="shared" si="34"/>
        <v/>
      </c>
      <c r="BK213" s="4" t="str">
        <f t="shared" si="35"/>
        <v/>
      </c>
      <c r="BL213" s="27"/>
      <c r="BM213" s="1" t="str">
        <f t="shared" si="74"/>
        <v/>
      </c>
      <c r="BN213" s="4" t="str">
        <f t="shared" si="75"/>
        <v/>
      </c>
      <c r="BO213" s="4" t="str">
        <f t="shared" si="326"/>
        <v/>
      </c>
      <c r="BP213" s="7" t="str">
        <f t="shared" si="37"/>
        <v/>
      </c>
      <c r="BQ213" s="4" t="str">
        <f t="shared" si="38"/>
        <v/>
      </c>
      <c r="BR213" s="4" t="str">
        <f t="shared" si="39"/>
        <v/>
      </c>
      <c r="BS213" s="27"/>
      <c r="BT213" s="1" t="str">
        <f t="shared" si="76"/>
        <v/>
      </c>
      <c r="BU213" s="4" t="str">
        <f t="shared" si="77"/>
        <v/>
      </c>
      <c r="BV213" s="4" t="str">
        <f t="shared" si="302"/>
        <v/>
      </c>
      <c r="BW213" s="7" t="str">
        <f t="shared" si="41"/>
        <v/>
      </c>
      <c r="BX213" s="4" t="str">
        <f t="shared" si="42"/>
        <v/>
      </c>
      <c r="BY213" s="4" t="str">
        <f t="shared" si="43"/>
        <v/>
      </c>
      <c r="BZ213" s="27"/>
      <c r="CA213" s="1" t="str">
        <f t="shared" si="78"/>
        <v/>
      </c>
      <c r="CB213" s="4" t="str">
        <f t="shared" si="79"/>
        <v/>
      </c>
      <c r="CC213" s="7" t="str">
        <f t="shared" si="311"/>
        <v/>
      </c>
      <c r="CD213" s="7" t="str">
        <f t="shared" si="45"/>
        <v/>
      </c>
      <c r="CE213" s="4" t="str">
        <f t="shared" si="46"/>
        <v/>
      </c>
      <c r="CF213" s="4" t="str">
        <f t="shared" si="47"/>
        <v/>
      </c>
      <c r="CG213" s="33"/>
      <c r="CH213" s="1" t="str">
        <f t="shared" si="80"/>
        <v/>
      </c>
      <c r="CI213" s="4" t="str">
        <f t="shared" si="81"/>
        <v/>
      </c>
      <c r="CJ213" s="7" t="str">
        <f t="shared" si="312"/>
        <v/>
      </c>
      <c r="CK213" s="7" t="str">
        <f t="shared" si="321"/>
        <v/>
      </c>
      <c r="CL213" s="4" t="str">
        <f t="shared" si="50"/>
        <v/>
      </c>
      <c r="CM213" s="4" t="str">
        <f t="shared" si="51"/>
        <v/>
      </c>
      <c r="CN213" s="27"/>
      <c r="CO213" s="1" t="str">
        <f t="shared" si="82"/>
        <v/>
      </c>
      <c r="CP213" s="4" t="str">
        <f t="shared" si="83"/>
        <v/>
      </c>
      <c r="CQ213" s="7" t="str">
        <f t="shared" si="313"/>
        <v/>
      </c>
      <c r="CR213" s="7" t="str">
        <f t="shared" si="322"/>
        <v/>
      </c>
      <c r="CS213" s="4" t="str">
        <f t="shared" si="54"/>
        <v/>
      </c>
      <c r="CT213" s="4" t="str">
        <f t="shared" si="55"/>
        <v/>
      </c>
      <c r="CU213" s="33"/>
      <c r="DB213" s="1"/>
      <c r="DI213" s="1"/>
    </row>
    <row r="214" spans="1:113" ht="15" x14ac:dyDescent="0.25">
      <c r="A214" s="27"/>
      <c r="B214" s="14">
        <f t="shared" si="56"/>
        <v>210</v>
      </c>
      <c r="C214" s="15">
        <f t="shared" si="57"/>
        <v>2693767.7949870513</v>
      </c>
      <c r="D214" s="15">
        <f t="shared" si="0"/>
        <v>40261.354173106563</v>
      </c>
      <c r="E214" s="16">
        <f t="shared" si="1"/>
        <v>19080.855214491614</v>
      </c>
      <c r="F214" s="15">
        <f t="shared" si="2"/>
        <v>21180.49895861495</v>
      </c>
      <c r="G214" s="15">
        <f t="shared" si="3"/>
        <v>2672587.2960284362</v>
      </c>
      <c r="H214" s="29"/>
      <c r="I214" s="1" t="str">
        <f t="shared" si="203"/>
        <v/>
      </c>
      <c r="J214" s="4" t="str">
        <f t="shared" si="204"/>
        <v/>
      </c>
      <c r="K214" s="7" t="str">
        <f t="shared" si="277"/>
        <v/>
      </c>
      <c r="L214" s="7" t="str">
        <f t="shared" si="314"/>
        <v/>
      </c>
      <c r="M214" s="4" t="str">
        <f t="shared" si="191"/>
        <v/>
      </c>
      <c r="N214" s="4" t="str">
        <f t="shared" si="192"/>
        <v/>
      </c>
      <c r="O214" s="29"/>
      <c r="P214" s="1" t="str">
        <f t="shared" si="60"/>
        <v/>
      </c>
      <c r="Q214" s="4" t="str">
        <f t="shared" si="61"/>
        <v/>
      </c>
      <c r="R214" s="7" t="str">
        <f t="shared" si="323"/>
        <v/>
      </c>
      <c r="S214" s="7" t="str">
        <f t="shared" si="315"/>
        <v/>
      </c>
      <c r="T214" s="4" t="str">
        <f t="shared" si="10"/>
        <v/>
      </c>
      <c r="U214" s="4" t="str">
        <f t="shared" si="11"/>
        <v/>
      </c>
      <c r="V214" s="27"/>
      <c r="W214" s="1" t="str">
        <f t="shared" si="62"/>
        <v/>
      </c>
      <c r="X214" s="4" t="str">
        <f t="shared" si="63"/>
        <v/>
      </c>
      <c r="Y214" s="4" t="str">
        <f t="shared" si="293"/>
        <v/>
      </c>
      <c r="Z214" s="7" t="str">
        <f t="shared" si="13"/>
        <v/>
      </c>
      <c r="AA214" s="4" t="str">
        <f t="shared" si="14"/>
        <v/>
      </c>
      <c r="AB214" s="4" t="str">
        <f t="shared" si="15"/>
        <v/>
      </c>
      <c r="AC214" s="27"/>
      <c r="AD214" s="1" t="str">
        <f t="shared" si="64"/>
        <v/>
      </c>
      <c r="AE214" s="4" t="str">
        <f t="shared" si="65"/>
        <v/>
      </c>
      <c r="AF214" s="4" t="str">
        <f t="shared" si="221"/>
        <v/>
      </c>
      <c r="AG214" s="7" t="str">
        <f t="shared" si="17"/>
        <v/>
      </c>
      <c r="AH214" s="4" t="str">
        <f t="shared" si="18"/>
        <v/>
      </c>
      <c r="AI214" s="4" t="str">
        <f t="shared" si="19"/>
        <v/>
      </c>
      <c r="AJ214" s="33"/>
      <c r="AK214" s="1" t="str">
        <f t="shared" si="66"/>
        <v/>
      </c>
      <c r="AL214" s="4" t="str">
        <f t="shared" si="67"/>
        <v/>
      </c>
      <c r="AM214" s="7" t="str">
        <f t="shared" si="324"/>
        <v/>
      </c>
      <c r="AN214" s="7" t="str">
        <f t="shared" si="316"/>
        <v/>
      </c>
      <c r="AO214" s="4" t="str">
        <f t="shared" si="22"/>
        <v/>
      </c>
      <c r="AP214" s="4" t="str">
        <f t="shared" si="23"/>
        <v/>
      </c>
      <c r="AQ214" s="33"/>
      <c r="AR214" s="1" t="str">
        <f t="shared" si="68"/>
        <v/>
      </c>
      <c r="AS214" s="4" t="str">
        <f t="shared" si="69"/>
        <v/>
      </c>
      <c r="AT214" s="7" t="str">
        <f t="shared" si="310"/>
        <v/>
      </c>
      <c r="AU214" s="7" t="str">
        <f t="shared" si="317"/>
        <v/>
      </c>
      <c r="AV214" s="4" t="str">
        <f t="shared" si="26"/>
        <v/>
      </c>
      <c r="AW214" s="4" t="str">
        <f t="shared" si="27"/>
        <v/>
      </c>
      <c r="AX214" s="33"/>
      <c r="AY214" s="14">
        <f t="shared" si="70"/>
        <v>210</v>
      </c>
      <c r="AZ214" s="15">
        <f t="shared" si="71"/>
        <v>1174255.4442719158</v>
      </c>
      <c r="BA214" s="15">
        <f t="shared" si="328"/>
        <v>40261.354173106563</v>
      </c>
      <c r="BB214" s="16">
        <f t="shared" si="29"/>
        <v>8317.6427302594038</v>
      </c>
      <c r="BC214" s="15">
        <f t="shared" si="30"/>
        <v>31943.711442847161</v>
      </c>
      <c r="BD214" s="15">
        <f t="shared" si="31"/>
        <v>1142311.7328290686</v>
      </c>
      <c r="BE214" s="27"/>
      <c r="BF214" s="1" t="str">
        <f t="shared" si="72"/>
        <v/>
      </c>
      <c r="BG214" s="4" t="str">
        <f t="shared" si="73"/>
        <v/>
      </c>
      <c r="BH214" s="4" t="str">
        <f t="shared" si="327"/>
        <v/>
      </c>
      <c r="BI214" s="7" t="str">
        <f t="shared" si="33"/>
        <v/>
      </c>
      <c r="BJ214" s="4" t="str">
        <f t="shared" si="34"/>
        <v/>
      </c>
      <c r="BK214" s="4" t="str">
        <f t="shared" si="35"/>
        <v/>
      </c>
      <c r="BL214" s="27"/>
      <c r="BM214" s="1" t="str">
        <f t="shared" si="74"/>
        <v/>
      </c>
      <c r="BN214" s="4" t="str">
        <f t="shared" si="75"/>
        <v/>
      </c>
      <c r="BO214" s="4" t="str">
        <f t="shared" si="326"/>
        <v/>
      </c>
      <c r="BP214" s="7" t="str">
        <f t="shared" si="37"/>
        <v/>
      </c>
      <c r="BQ214" s="4" t="str">
        <f t="shared" si="38"/>
        <v/>
      </c>
      <c r="BR214" s="4" t="str">
        <f t="shared" si="39"/>
        <v/>
      </c>
      <c r="BS214" s="27"/>
      <c r="BT214" s="1" t="str">
        <f t="shared" si="76"/>
        <v/>
      </c>
      <c r="BU214" s="4" t="str">
        <f t="shared" si="77"/>
        <v/>
      </c>
      <c r="BV214" s="4" t="str">
        <f t="shared" si="302"/>
        <v/>
      </c>
      <c r="BW214" s="7" t="str">
        <f t="shared" si="41"/>
        <v/>
      </c>
      <c r="BX214" s="4" t="str">
        <f t="shared" si="42"/>
        <v/>
      </c>
      <c r="BY214" s="4" t="str">
        <f t="shared" si="43"/>
        <v/>
      </c>
      <c r="BZ214" s="27"/>
      <c r="CA214" s="1" t="str">
        <f t="shared" si="78"/>
        <v/>
      </c>
      <c r="CB214" s="4" t="str">
        <f t="shared" si="79"/>
        <v/>
      </c>
      <c r="CC214" s="7" t="str">
        <f t="shared" si="311"/>
        <v/>
      </c>
      <c r="CD214" s="7" t="str">
        <f t="shared" si="45"/>
        <v/>
      </c>
      <c r="CE214" s="4" t="str">
        <f t="shared" si="46"/>
        <v/>
      </c>
      <c r="CF214" s="4" t="str">
        <f t="shared" si="47"/>
        <v/>
      </c>
      <c r="CG214" s="33"/>
      <c r="CH214" s="1" t="str">
        <f t="shared" si="80"/>
        <v/>
      </c>
      <c r="CI214" s="4" t="str">
        <f t="shared" si="81"/>
        <v/>
      </c>
      <c r="CJ214" s="7" t="str">
        <f t="shared" si="312"/>
        <v/>
      </c>
      <c r="CK214" s="7" t="str">
        <f t="shared" si="321"/>
        <v/>
      </c>
      <c r="CL214" s="4" t="str">
        <f t="shared" si="50"/>
        <v/>
      </c>
      <c r="CM214" s="4" t="str">
        <f t="shared" si="51"/>
        <v/>
      </c>
      <c r="CN214" s="27"/>
      <c r="CO214" s="1" t="str">
        <f t="shared" si="82"/>
        <v/>
      </c>
      <c r="CP214" s="4" t="str">
        <f t="shared" si="83"/>
        <v/>
      </c>
      <c r="CQ214" s="7" t="str">
        <f t="shared" si="313"/>
        <v/>
      </c>
      <c r="CR214" s="7" t="str">
        <f t="shared" si="322"/>
        <v/>
      </c>
      <c r="CS214" s="4" t="str">
        <f t="shared" si="54"/>
        <v/>
      </c>
      <c r="CT214" s="4" t="str">
        <f t="shared" si="55"/>
        <v/>
      </c>
      <c r="CU214" s="33"/>
      <c r="DB214" s="1"/>
      <c r="DI214" s="1"/>
    </row>
    <row r="215" spans="1:113" ht="15" x14ac:dyDescent="0.25">
      <c r="A215" s="27"/>
      <c r="B215" s="14">
        <f t="shared" si="56"/>
        <v>211</v>
      </c>
      <c r="C215" s="15">
        <f t="shared" si="57"/>
        <v>2672587.2960284362</v>
      </c>
      <c r="D215" s="15">
        <f t="shared" si="0"/>
        <v>40261.354173106563</v>
      </c>
      <c r="E215" s="16">
        <f t="shared" si="1"/>
        <v>18930.826680201422</v>
      </c>
      <c r="F215" s="15">
        <f t="shared" si="2"/>
        <v>21330.527492905141</v>
      </c>
      <c r="G215" s="15">
        <f t="shared" si="3"/>
        <v>2651256.7685355311</v>
      </c>
      <c r="H215" s="29"/>
      <c r="I215" s="1" t="str">
        <f t="shared" si="203"/>
        <v/>
      </c>
      <c r="J215" s="4" t="str">
        <f t="shared" si="204"/>
        <v/>
      </c>
      <c r="K215" s="7" t="str">
        <f t="shared" si="277"/>
        <v/>
      </c>
      <c r="L215" s="7" t="str">
        <f t="shared" si="314"/>
        <v/>
      </c>
      <c r="M215" s="4" t="str">
        <f t="shared" si="191"/>
        <v/>
      </c>
      <c r="N215" s="4" t="str">
        <f t="shared" si="192"/>
        <v/>
      </c>
      <c r="O215" s="29"/>
      <c r="P215" s="1" t="str">
        <f t="shared" si="60"/>
        <v/>
      </c>
      <c r="Q215" s="4" t="str">
        <f t="shared" si="61"/>
        <v/>
      </c>
      <c r="R215" s="7" t="str">
        <f t="shared" si="323"/>
        <v/>
      </c>
      <c r="S215" s="7" t="str">
        <f t="shared" si="315"/>
        <v/>
      </c>
      <c r="T215" s="4" t="str">
        <f t="shared" si="10"/>
        <v/>
      </c>
      <c r="U215" s="4" t="str">
        <f t="shared" si="11"/>
        <v/>
      </c>
      <c r="V215" s="27"/>
      <c r="W215" s="1" t="str">
        <f t="shared" si="62"/>
        <v/>
      </c>
      <c r="X215" s="4" t="str">
        <f t="shared" si="63"/>
        <v/>
      </c>
      <c r="Y215" s="4" t="str">
        <f t="shared" si="293"/>
        <v/>
      </c>
      <c r="Z215" s="7" t="str">
        <f t="shared" si="13"/>
        <v/>
      </c>
      <c r="AA215" s="4" t="str">
        <f t="shared" si="14"/>
        <v/>
      </c>
      <c r="AB215" s="4" t="str">
        <f t="shared" si="15"/>
        <v/>
      </c>
      <c r="AC215" s="27"/>
      <c r="AD215" s="1" t="str">
        <f t="shared" si="64"/>
        <v/>
      </c>
      <c r="AE215" s="4" t="str">
        <f t="shared" si="65"/>
        <v/>
      </c>
      <c r="AF215" s="4" t="str">
        <f t="shared" si="221"/>
        <v/>
      </c>
      <c r="AG215" s="7" t="str">
        <f t="shared" si="17"/>
        <v/>
      </c>
      <c r="AH215" s="4" t="str">
        <f t="shared" si="18"/>
        <v/>
      </c>
      <c r="AI215" s="4" t="str">
        <f t="shared" si="19"/>
        <v/>
      </c>
      <c r="AJ215" s="33"/>
      <c r="AK215" s="1" t="str">
        <f t="shared" si="66"/>
        <v/>
      </c>
      <c r="AL215" s="4" t="str">
        <f t="shared" si="67"/>
        <v/>
      </c>
      <c r="AM215" s="7" t="str">
        <f t="shared" si="324"/>
        <v/>
      </c>
      <c r="AN215" s="7" t="str">
        <f t="shared" si="316"/>
        <v/>
      </c>
      <c r="AO215" s="4" t="str">
        <f t="shared" si="22"/>
        <v/>
      </c>
      <c r="AP215" s="4" t="str">
        <f t="shared" si="23"/>
        <v/>
      </c>
      <c r="AQ215" s="33"/>
      <c r="AR215" s="1" t="str">
        <f t="shared" si="68"/>
        <v/>
      </c>
      <c r="AS215" s="4" t="str">
        <f t="shared" si="69"/>
        <v/>
      </c>
      <c r="AT215" s="7" t="str">
        <f t="shared" si="310"/>
        <v/>
      </c>
      <c r="AU215" s="7" t="str">
        <f t="shared" si="317"/>
        <v/>
      </c>
      <c r="AV215" s="4" t="str">
        <f t="shared" si="26"/>
        <v/>
      </c>
      <c r="AW215" s="4" t="str">
        <f t="shared" si="27"/>
        <v/>
      </c>
      <c r="AX215" s="33"/>
      <c r="AY215" s="14">
        <f t="shared" si="70"/>
        <v>211</v>
      </c>
      <c r="AZ215" s="15">
        <f t="shared" si="71"/>
        <v>1142311.7328290686</v>
      </c>
      <c r="BA215" s="15">
        <f t="shared" si="328"/>
        <v>40261.354173106563</v>
      </c>
      <c r="BB215" s="16">
        <f t="shared" si="29"/>
        <v>8091.3747742059022</v>
      </c>
      <c r="BC215" s="15">
        <f t="shared" si="30"/>
        <v>32169.979398900661</v>
      </c>
      <c r="BD215" s="15">
        <f t="shared" si="31"/>
        <v>1110141.7534301679</v>
      </c>
      <c r="BE215" s="27"/>
      <c r="BF215" s="1" t="str">
        <f t="shared" si="72"/>
        <v/>
      </c>
      <c r="BG215" s="4" t="str">
        <f t="shared" si="73"/>
        <v/>
      </c>
      <c r="BH215" s="4" t="str">
        <f t="shared" si="327"/>
        <v/>
      </c>
      <c r="BI215" s="7" t="str">
        <f t="shared" si="33"/>
        <v/>
      </c>
      <c r="BJ215" s="4" t="str">
        <f t="shared" si="34"/>
        <v/>
      </c>
      <c r="BK215" s="4" t="str">
        <f t="shared" si="35"/>
        <v/>
      </c>
      <c r="BL215" s="27"/>
      <c r="BM215" s="1" t="str">
        <f t="shared" si="74"/>
        <v/>
      </c>
      <c r="BN215" s="4" t="str">
        <f t="shared" si="75"/>
        <v/>
      </c>
      <c r="BO215" s="4" t="str">
        <f t="shared" si="326"/>
        <v/>
      </c>
      <c r="BP215" s="7" t="str">
        <f t="shared" si="37"/>
        <v/>
      </c>
      <c r="BQ215" s="4" t="str">
        <f t="shared" si="38"/>
        <v/>
      </c>
      <c r="BR215" s="4" t="str">
        <f t="shared" si="39"/>
        <v/>
      </c>
      <c r="BS215" s="27"/>
      <c r="BT215" s="1" t="str">
        <f t="shared" si="76"/>
        <v/>
      </c>
      <c r="BU215" s="4" t="str">
        <f t="shared" si="77"/>
        <v/>
      </c>
      <c r="BV215" s="4" t="str">
        <f t="shared" si="302"/>
        <v/>
      </c>
      <c r="BW215" s="7" t="str">
        <f t="shared" si="41"/>
        <v/>
      </c>
      <c r="BX215" s="4" t="str">
        <f t="shared" si="42"/>
        <v/>
      </c>
      <c r="BY215" s="4" t="str">
        <f t="shared" si="43"/>
        <v/>
      </c>
      <c r="BZ215" s="27"/>
      <c r="CA215" s="1" t="str">
        <f t="shared" si="78"/>
        <v/>
      </c>
      <c r="CB215" s="4" t="str">
        <f t="shared" si="79"/>
        <v/>
      </c>
      <c r="CC215" s="7" t="str">
        <f t="shared" si="311"/>
        <v/>
      </c>
      <c r="CD215" s="7" t="str">
        <f t="shared" si="45"/>
        <v/>
      </c>
      <c r="CE215" s="4" t="str">
        <f t="shared" si="46"/>
        <v/>
      </c>
      <c r="CF215" s="4" t="str">
        <f t="shared" si="47"/>
        <v/>
      </c>
      <c r="CG215" s="33"/>
      <c r="CH215" s="1" t="str">
        <f t="shared" si="80"/>
        <v/>
      </c>
      <c r="CI215" s="4" t="str">
        <f t="shared" si="81"/>
        <v/>
      </c>
      <c r="CJ215" s="7" t="str">
        <f t="shared" si="312"/>
        <v/>
      </c>
      <c r="CK215" s="7" t="str">
        <f t="shared" si="321"/>
        <v/>
      </c>
      <c r="CL215" s="4" t="str">
        <f t="shared" si="50"/>
        <v/>
      </c>
      <c r="CM215" s="4" t="str">
        <f t="shared" si="51"/>
        <v/>
      </c>
      <c r="CN215" s="27"/>
      <c r="CO215" s="1" t="str">
        <f t="shared" si="82"/>
        <v/>
      </c>
      <c r="CP215" s="4" t="str">
        <f t="shared" si="83"/>
        <v/>
      </c>
      <c r="CQ215" s="7" t="str">
        <f t="shared" si="313"/>
        <v/>
      </c>
      <c r="CR215" s="7" t="str">
        <f t="shared" si="322"/>
        <v/>
      </c>
      <c r="CS215" s="4" t="str">
        <f t="shared" si="54"/>
        <v/>
      </c>
      <c r="CT215" s="4" t="str">
        <f t="shared" si="55"/>
        <v/>
      </c>
      <c r="CU215" s="33"/>
      <c r="DB215" s="1"/>
      <c r="DI215" s="1"/>
    </row>
    <row r="216" spans="1:113" ht="15" x14ac:dyDescent="0.25">
      <c r="A216" s="27"/>
      <c r="B216" s="14">
        <f t="shared" si="56"/>
        <v>212</v>
      </c>
      <c r="C216" s="15">
        <f t="shared" si="57"/>
        <v>2651256.7685355311</v>
      </c>
      <c r="D216" s="15">
        <f t="shared" si="0"/>
        <v>40261.354173106563</v>
      </c>
      <c r="E216" s="16">
        <f t="shared" si="1"/>
        <v>18779.735443793346</v>
      </c>
      <c r="F216" s="15">
        <f t="shared" si="2"/>
        <v>21481.618729313217</v>
      </c>
      <c r="G216" s="15">
        <f t="shared" si="3"/>
        <v>2629775.1498062178</v>
      </c>
      <c r="H216" s="29"/>
      <c r="I216" s="1" t="str">
        <f t="shared" si="203"/>
        <v/>
      </c>
      <c r="J216" s="4" t="str">
        <f t="shared" si="204"/>
        <v/>
      </c>
      <c r="K216" s="7" t="str">
        <f t="shared" si="277"/>
        <v/>
      </c>
      <c r="L216" s="7" t="str">
        <f t="shared" si="314"/>
        <v/>
      </c>
      <c r="M216" s="4" t="str">
        <f t="shared" si="191"/>
        <v/>
      </c>
      <c r="N216" s="4" t="str">
        <f t="shared" si="192"/>
        <v/>
      </c>
      <c r="O216" s="29"/>
      <c r="P216" s="1" t="str">
        <f t="shared" si="60"/>
        <v/>
      </c>
      <c r="Q216" s="4" t="str">
        <f t="shared" si="61"/>
        <v/>
      </c>
      <c r="R216" s="7" t="str">
        <f t="shared" si="323"/>
        <v/>
      </c>
      <c r="S216" s="7" t="str">
        <f t="shared" si="315"/>
        <v/>
      </c>
      <c r="T216" s="4" t="str">
        <f t="shared" si="10"/>
        <v/>
      </c>
      <c r="U216" s="4" t="str">
        <f t="shared" si="11"/>
        <v/>
      </c>
      <c r="V216" s="27"/>
      <c r="W216" s="1" t="str">
        <f t="shared" si="62"/>
        <v/>
      </c>
      <c r="X216" s="4" t="str">
        <f t="shared" si="63"/>
        <v/>
      </c>
      <c r="Y216" s="4" t="str">
        <f t="shared" si="293"/>
        <v/>
      </c>
      <c r="Z216" s="7" t="str">
        <f t="shared" si="13"/>
        <v/>
      </c>
      <c r="AA216" s="4" t="str">
        <f t="shared" si="14"/>
        <v/>
      </c>
      <c r="AB216" s="4" t="str">
        <f t="shared" si="15"/>
        <v/>
      </c>
      <c r="AC216" s="27"/>
      <c r="AD216" s="1" t="str">
        <f t="shared" si="64"/>
        <v/>
      </c>
      <c r="AE216" s="4" t="str">
        <f t="shared" si="65"/>
        <v/>
      </c>
      <c r="AF216" s="4" t="str">
        <f t="shared" si="221"/>
        <v/>
      </c>
      <c r="AG216" s="7" t="str">
        <f t="shared" si="17"/>
        <v/>
      </c>
      <c r="AH216" s="4" t="str">
        <f t="shared" si="18"/>
        <v/>
      </c>
      <c r="AI216" s="4" t="str">
        <f t="shared" si="19"/>
        <v/>
      </c>
      <c r="AJ216" s="33"/>
      <c r="AK216" s="1" t="str">
        <f t="shared" si="66"/>
        <v/>
      </c>
      <c r="AL216" s="4" t="str">
        <f t="shared" si="67"/>
        <v/>
      </c>
      <c r="AM216" s="7" t="str">
        <f t="shared" si="324"/>
        <v/>
      </c>
      <c r="AN216" s="7" t="str">
        <f t="shared" si="316"/>
        <v/>
      </c>
      <c r="AO216" s="4" t="str">
        <f t="shared" si="22"/>
        <v/>
      </c>
      <c r="AP216" s="4" t="str">
        <f t="shared" si="23"/>
        <v/>
      </c>
      <c r="AQ216" s="33"/>
      <c r="AR216" s="1" t="str">
        <f t="shared" si="68"/>
        <v/>
      </c>
      <c r="AS216" s="4" t="str">
        <f t="shared" si="69"/>
        <v/>
      </c>
      <c r="AT216" s="7" t="str">
        <f t="shared" si="310"/>
        <v/>
      </c>
      <c r="AU216" s="7" t="str">
        <f t="shared" si="317"/>
        <v/>
      </c>
      <c r="AV216" s="4" t="str">
        <f t="shared" si="26"/>
        <v/>
      </c>
      <c r="AW216" s="4" t="str">
        <f t="shared" si="27"/>
        <v/>
      </c>
      <c r="AX216" s="33"/>
      <c r="AY216" s="14">
        <f t="shared" si="70"/>
        <v>212</v>
      </c>
      <c r="AZ216" s="15">
        <f t="shared" si="71"/>
        <v>1110141.7534301679</v>
      </c>
      <c r="BA216" s="15">
        <f t="shared" si="328"/>
        <v>40261.354173106563</v>
      </c>
      <c r="BB216" s="16">
        <f t="shared" si="29"/>
        <v>7863.5040867970229</v>
      </c>
      <c r="BC216" s="15">
        <f t="shared" si="30"/>
        <v>32397.85008630954</v>
      </c>
      <c r="BD216" s="15">
        <f t="shared" si="31"/>
        <v>1077743.9033438584</v>
      </c>
      <c r="BE216" s="27"/>
      <c r="BF216" s="1" t="str">
        <f t="shared" si="72"/>
        <v/>
      </c>
      <c r="BG216" s="4" t="str">
        <f t="shared" si="73"/>
        <v/>
      </c>
      <c r="BH216" s="4" t="str">
        <f t="shared" si="327"/>
        <v/>
      </c>
      <c r="BI216" s="7" t="str">
        <f t="shared" si="33"/>
        <v/>
      </c>
      <c r="BJ216" s="4" t="str">
        <f t="shared" si="34"/>
        <v/>
      </c>
      <c r="BK216" s="4" t="str">
        <f t="shared" si="35"/>
        <v/>
      </c>
      <c r="BL216" s="27"/>
      <c r="BM216" s="1" t="str">
        <f t="shared" si="74"/>
        <v/>
      </c>
      <c r="BN216" s="4" t="str">
        <f t="shared" si="75"/>
        <v/>
      </c>
      <c r="BO216" s="4" t="str">
        <f t="shared" si="326"/>
        <v/>
      </c>
      <c r="BP216" s="7" t="str">
        <f t="shared" si="37"/>
        <v/>
      </c>
      <c r="BQ216" s="4" t="str">
        <f t="shared" si="38"/>
        <v/>
      </c>
      <c r="BR216" s="4" t="str">
        <f t="shared" si="39"/>
        <v/>
      </c>
      <c r="BS216" s="27"/>
      <c r="BT216" s="1" t="str">
        <f t="shared" si="76"/>
        <v/>
      </c>
      <c r="BU216" s="4" t="str">
        <f t="shared" si="77"/>
        <v/>
      </c>
      <c r="BV216" s="4" t="str">
        <f t="shared" si="302"/>
        <v/>
      </c>
      <c r="BW216" s="7" t="str">
        <f t="shared" si="41"/>
        <v/>
      </c>
      <c r="BX216" s="4" t="str">
        <f t="shared" si="42"/>
        <v/>
      </c>
      <c r="BY216" s="4" t="str">
        <f t="shared" si="43"/>
        <v/>
      </c>
      <c r="BZ216" s="27"/>
      <c r="CA216" s="1" t="str">
        <f t="shared" si="78"/>
        <v/>
      </c>
      <c r="CB216" s="4" t="str">
        <f t="shared" si="79"/>
        <v/>
      </c>
      <c r="CC216" s="7" t="str">
        <f t="shared" si="311"/>
        <v/>
      </c>
      <c r="CD216" s="7" t="str">
        <f t="shared" si="45"/>
        <v/>
      </c>
      <c r="CE216" s="4" t="str">
        <f t="shared" si="46"/>
        <v/>
      </c>
      <c r="CF216" s="4" t="str">
        <f t="shared" si="47"/>
        <v/>
      </c>
      <c r="CG216" s="33"/>
      <c r="CH216" s="1" t="str">
        <f t="shared" si="80"/>
        <v/>
      </c>
      <c r="CI216" s="4" t="str">
        <f t="shared" si="81"/>
        <v/>
      </c>
      <c r="CJ216" s="7" t="str">
        <f t="shared" si="312"/>
        <v/>
      </c>
      <c r="CK216" s="7" t="str">
        <f t="shared" si="321"/>
        <v/>
      </c>
      <c r="CL216" s="4" t="str">
        <f t="shared" si="50"/>
        <v/>
      </c>
      <c r="CM216" s="4" t="str">
        <f t="shared" si="51"/>
        <v/>
      </c>
      <c r="CN216" s="27"/>
      <c r="CO216" s="1" t="str">
        <f t="shared" si="82"/>
        <v/>
      </c>
      <c r="CP216" s="4" t="str">
        <f t="shared" si="83"/>
        <v/>
      </c>
      <c r="CQ216" s="7" t="str">
        <f t="shared" si="313"/>
        <v/>
      </c>
      <c r="CR216" s="7" t="str">
        <f t="shared" si="322"/>
        <v/>
      </c>
      <c r="CS216" s="4" t="str">
        <f t="shared" si="54"/>
        <v/>
      </c>
      <c r="CT216" s="4" t="str">
        <f t="shared" si="55"/>
        <v/>
      </c>
      <c r="CU216" s="33"/>
      <c r="DB216" s="1"/>
      <c r="DI216" s="1"/>
    </row>
    <row r="217" spans="1:113" ht="15" x14ac:dyDescent="0.25">
      <c r="A217" s="27"/>
      <c r="B217" s="14">
        <f t="shared" si="56"/>
        <v>213</v>
      </c>
      <c r="C217" s="15">
        <f t="shared" si="57"/>
        <v>2629775.1498062178</v>
      </c>
      <c r="D217" s="15">
        <f t="shared" si="0"/>
        <v>40261.354173106563</v>
      </c>
      <c r="E217" s="16">
        <f t="shared" si="1"/>
        <v>18627.573977794043</v>
      </c>
      <c r="F217" s="15">
        <f t="shared" si="2"/>
        <v>21633.78019531252</v>
      </c>
      <c r="G217" s="15">
        <f t="shared" si="3"/>
        <v>2608141.3696109052</v>
      </c>
      <c r="H217" s="29"/>
      <c r="I217" s="1" t="str">
        <f t="shared" si="203"/>
        <v/>
      </c>
      <c r="J217" s="4" t="str">
        <f t="shared" si="204"/>
        <v/>
      </c>
      <c r="K217" s="7" t="str">
        <f t="shared" ref="K217:K280" si="329">IF(J217="","",-PMT(J$2/1200,N$2,L$2))</f>
        <v/>
      </c>
      <c r="L217" s="7" t="str">
        <f t="shared" si="314"/>
        <v/>
      </c>
      <c r="M217" s="4" t="str">
        <f t="shared" si="191"/>
        <v/>
      </c>
      <c r="N217" s="4" t="str">
        <f t="shared" si="192"/>
        <v/>
      </c>
      <c r="O217" s="29"/>
      <c r="P217" s="1" t="str">
        <f t="shared" si="60"/>
        <v/>
      </c>
      <c r="Q217" s="4" t="str">
        <f t="shared" si="61"/>
        <v/>
      </c>
      <c r="R217" s="7" t="str">
        <f t="shared" si="323"/>
        <v/>
      </c>
      <c r="S217" s="7" t="str">
        <f t="shared" si="315"/>
        <v/>
      </c>
      <c r="T217" s="4" t="str">
        <f t="shared" si="10"/>
        <v/>
      </c>
      <c r="U217" s="4" t="str">
        <f t="shared" si="11"/>
        <v/>
      </c>
      <c r="V217" s="27"/>
      <c r="W217" s="1" t="str">
        <f t="shared" si="62"/>
        <v/>
      </c>
      <c r="X217" s="4" t="str">
        <f t="shared" si="63"/>
        <v/>
      </c>
      <c r="Y217" s="4" t="str">
        <f t="shared" si="293"/>
        <v/>
      </c>
      <c r="Z217" s="7" t="str">
        <f t="shared" si="13"/>
        <v/>
      </c>
      <c r="AA217" s="4" t="str">
        <f t="shared" si="14"/>
        <v/>
      </c>
      <c r="AB217" s="4" t="str">
        <f t="shared" si="15"/>
        <v/>
      </c>
      <c r="AC217" s="27"/>
      <c r="AD217" s="1" t="str">
        <f t="shared" si="64"/>
        <v/>
      </c>
      <c r="AE217" s="4" t="str">
        <f t="shared" si="65"/>
        <v/>
      </c>
      <c r="AF217" s="4" t="str">
        <f t="shared" si="221"/>
        <v/>
      </c>
      <c r="AG217" s="7" t="str">
        <f t="shared" si="17"/>
        <v/>
      </c>
      <c r="AH217" s="4" t="str">
        <f t="shared" si="18"/>
        <v/>
      </c>
      <c r="AI217" s="4" t="str">
        <f t="shared" si="19"/>
        <v/>
      </c>
      <c r="AJ217" s="33"/>
      <c r="AK217" s="1" t="str">
        <f t="shared" si="66"/>
        <v/>
      </c>
      <c r="AL217" s="4" t="str">
        <f t="shared" si="67"/>
        <v/>
      </c>
      <c r="AM217" s="7" t="str">
        <f t="shared" si="324"/>
        <v/>
      </c>
      <c r="AN217" s="7" t="str">
        <f t="shared" si="316"/>
        <v/>
      </c>
      <c r="AO217" s="4" t="str">
        <f t="shared" si="22"/>
        <v/>
      </c>
      <c r="AP217" s="4" t="str">
        <f t="shared" si="23"/>
        <v/>
      </c>
      <c r="AQ217" s="33"/>
      <c r="AR217" s="1" t="str">
        <f t="shared" si="68"/>
        <v/>
      </c>
      <c r="AS217" s="4" t="str">
        <f t="shared" si="69"/>
        <v/>
      </c>
      <c r="AT217" s="7" t="str">
        <f t="shared" si="310"/>
        <v/>
      </c>
      <c r="AU217" s="7" t="str">
        <f t="shared" si="317"/>
        <v/>
      </c>
      <c r="AV217" s="4" t="str">
        <f t="shared" si="26"/>
        <v/>
      </c>
      <c r="AW217" s="4" t="str">
        <f t="shared" si="27"/>
        <v/>
      </c>
      <c r="AX217" s="33"/>
      <c r="AY217" s="14">
        <f t="shared" si="70"/>
        <v>213</v>
      </c>
      <c r="AZ217" s="15">
        <f t="shared" si="71"/>
        <v>1077743.9033438584</v>
      </c>
      <c r="BA217" s="15">
        <f t="shared" si="328"/>
        <v>40261.354173106563</v>
      </c>
      <c r="BB217" s="16">
        <f t="shared" si="29"/>
        <v>7634.0193153523314</v>
      </c>
      <c r="BC217" s="15">
        <f t="shared" si="30"/>
        <v>32627.334857754231</v>
      </c>
      <c r="BD217" s="15">
        <f t="shared" si="31"/>
        <v>1045116.5684861043</v>
      </c>
      <c r="BE217" s="27"/>
      <c r="BF217" s="1" t="str">
        <f t="shared" si="72"/>
        <v/>
      </c>
      <c r="BG217" s="4" t="str">
        <f t="shared" si="73"/>
        <v/>
      </c>
      <c r="BH217" s="4" t="str">
        <f t="shared" si="327"/>
        <v/>
      </c>
      <c r="BI217" s="7" t="str">
        <f t="shared" si="33"/>
        <v/>
      </c>
      <c r="BJ217" s="4" t="str">
        <f t="shared" si="34"/>
        <v/>
      </c>
      <c r="BK217" s="4" t="str">
        <f t="shared" si="35"/>
        <v/>
      </c>
      <c r="BL217" s="27"/>
      <c r="BM217" s="1" t="str">
        <f t="shared" si="74"/>
        <v/>
      </c>
      <c r="BN217" s="4" t="str">
        <f t="shared" si="75"/>
        <v/>
      </c>
      <c r="BO217" s="4" t="str">
        <f t="shared" si="326"/>
        <v/>
      </c>
      <c r="BP217" s="7" t="str">
        <f t="shared" si="37"/>
        <v/>
      </c>
      <c r="BQ217" s="4" t="str">
        <f t="shared" si="38"/>
        <v/>
      </c>
      <c r="BR217" s="4" t="str">
        <f t="shared" si="39"/>
        <v/>
      </c>
      <c r="BS217" s="27"/>
      <c r="BT217" s="1" t="str">
        <f t="shared" si="76"/>
        <v/>
      </c>
      <c r="BU217" s="4" t="str">
        <f t="shared" si="77"/>
        <v/>
      </c>
      <c r="BV217" s="4" t="str">
        <f t="shared" si="302"/>
        <v/>
      </c>
      <c r="BW217" s="7" t="str">
        <f t="shared" si="41"/>
        <v/>
      </c>
      <c r="BX217" s="4" t="str">
        <f t="shared" si="42"/>
        <v/>
      </c>
      <c r="BY217" s="4" t="str">
        <f t="shared" si="43"/>
        <v/>
      </c>
      <c r="BZ217" s="27"/>
      <c r="CA217" s="1" t="str">
        <f t="shared" si="78"/>
        <v/>
      </c>
      <c r="CB217" s="4" t="str">
        <f t="shared" si="79"/>
        <v/>
      </c>
      <c r="CC217" s="7" t="str">
        <f t="shared" si="311"/>
        <v/>
      </c>
      <c r="CD217" s="7" t="str">
        <f t="shared" si="45"/>
        <v/>
      </c>
      <c r="CE217" s="4" t="str">
        <f t="shared" si="46"/>
        <v/>
      </c>
      <c r="CF217" s="4" t="str">
        <f t="shared" si="47"/>
        <v/>
      </c>
      <c r="CG217" s="33"/>
      <c r="CH217" s="1" t="str">
        <f t="shared" si="80"/>
        <v/>
      </c>
      <c r="CI217" s="4" t="str">
        <f t="shared" si="81"/>
        <v/>
      </c>
      <c r="CJ217" s="7" t="str">
        <f t="shared" si="312"/>
        <v/>
      </c>
      <c r="CK217" s="7" t="str">
        <f t="shared" si="321"/>
        <v/>
      </c>
      <c r="CL217" s="4" t="str">
        <f t="shared" si="50"/>
        <v/>
      </c>
      <c r="CM217" s="4" t="str">
        <f t="shared" si="51"/>
        <v/>
      </c>
      <c r="CN217" s="27"/>
      <c r="CO217" s="1" t="str">
        <f t="shared" si="82"/>
        <v/>
      </c>
      <c r="CP217" s="4" t="str">
        <f t="shared" si="83"/>
        <v/>
      </c>
      <c r="CQ217" s="7" t="str">
        <f t="shared" si="313"/>
        <v/>
      </c>
      <c r="CR217" s="7" t="str">
        <f t="shared" si="322"/>
        <v/>
      </c>
      <c r="CS217" s="4" t="str">
        <f t="shared" si="54"/>
        <v/>
      </c>
      <c r="CT217" s="4" t="str">
        <f t="shared" si="55"/>
        <v/>
      </c>
      <c r="CU217" s="33"/>
      <c r="DB217" s="1"/>
      <c r="DI217" s="1"/>
    </row>
    <row r="218" spans="1:113" ht="15" x14ac:dyDescent="0.25">
      <c r="A218" s="27"/>
      <c r="B218" s="14">
        <f t="shared" si="56"/>
        <v>214</v>
      </c>
      <c r="C218" s="15">
        <f t="shared" si="57"/>
        <v>2608141.3696109052</v>
      </c>
      <c r="D218" s="15">
        <f t="shared" si="0"/>
        <v>40261.354173106563</v>
      </c>
      <c r="E218" s="16">
        <f t="shared" si="1"/>
        <v>18474.334701410578</v>
      </c>
      <c r="F218" s="15">
        <f t="shared" si="2"/>
        <v>21787.019471695985</v>
      </c>
      <c r="G218" s="15">
        <f t="shared" si="3"/>
        <v>2586354.3501392091</v>
      </c>
      <c r="H218" s="29"/>
      <c r="I218" s="1" t="str">
        <f t="shared" si="203"/>
        <v/>
      </c>
      <c r="J218" s="4" t="str">
        <f t="shared" si="204"/>
        <v/>
      </c>
      <c r="K218" s="7" t="str">
        <f t="shared" si="329"/>
        <v/>
      </c>
      <c r="L218" s="7" t="str">
        <f t="shared" si="314"/>
        <v/>
      </c>
      <c r="M218" s="4" t="str">
        <f t="shared" si="191"/>
        <v/>
      </c>
      <c r="N218" s="4" t="str">
        <f t="shared" si="192"/>
        <v/>
      </c>
      <c r="O218" s="29"/>
      <c r="P218" s="1" t="str">
        <f t="shared" si="60"/>
        <v/>
      </c>
      <c r="Q218" s="4" t="str">
        <f t="shared" si="61"/>
        <v/>
      </c>
      <c r="R218" s="7" t="str">
        <f t="shared" si="323"/>
        <v/>
      </c>
      <c r="S218" s="7" t="str">
        <f t="shared" si="315"/>
        <v/>
      </c>
      <c r="T218" s="4" t="str">
        <f t="shared" si="10"/>
        <v/>
      </c>
      <c r="U218" s="4" t="str">
        <f t="shared" si="11"/>
        <v/>
      </c>
      <c r="V218" s="27"/>
      <c r="W218" s="1" t="str">
        <f t="shared" si="62"/>
        <v/>
      </c>
      <c r="X218" s="4" t="str">
        <f t="shared" si="63"/>
        <v/>
      </c>
      <c r="Y218" s="4" t="str">
        <f t="shared" si="293"/>
        <v/>
      </c>
      <c r="Z218" s="7" t="str">
        <f t="shared" si="13"/>
        <v/>
      </c>
      <c r="AA218" s="4" t="str">
        <f t="shared" si="14"/>
        <v/>
      </c>
      <c r="AB218" s="4" t="str">
        <f t="shared" si="15"/>
        <v/>
      </c>
      <c r="AC218" s="27"/>
      <c r="AD218" s="1" t="str">
        <f t="shared" si="64"/>
        <v/>
      </c>
      <c r="AE218" s="4" t="str">
        <f t="shared" si="65"/>
        <v/>
      </c>
      <c r="AF218" s="4" t="str">
        <f t="shared" si="221"/>
        <v/>
      </c>
      <c r="AG218" s="7" t="str">
        <f t="shared" si="17"/>
        <v/>
      </c>
      <c r="AH218" s="4" t="str">
        <f t="shared" si="18"/>
        <v/>
      </c>
      <c r="AI218" s="4" t="str">
        <f t="shared" si="19"/>
        <v/>
      </c>
      <c r="AJ218" s="33"/>
      <c r="AK218" s="1" t="str">
        <f t="shared" si="66"/>
        <v/>
      </c>
      <c r="AL218" s="4" t="str">
        <f t="shared" si="67"/>
        <v/>
      </c>
      <c r="AM218" s="7" t="str">
        <f t="shared" si="324"/>
        <v/>
      </c>
      <c r="AN218" s="7" t="str">
        <f t="shared" si="316"/>
        <v/>
      </c>
      <c r="AO218" s="4" t="str">
        <f t="shared" si="22"/>
        <v/>
      </c>
      <c r="AP218" s="4" t="str">
        <f t="shared" si="23"/>
        <v/>
      </c>
      <c r="AQ218" s="33"/>
      <c r="AR218" s="1" t="str">
        <f t="shared" si="68"/>
        <v/>
      </c>
      <c r="AS218" s="4" t="str">
        <f t="shared" si="69"/>
        <v/>
      </c>
      <c r="AT218" s="7" t="str">
        <f t="shared" si="310"/>
        <v/>
      </c>
      <c r="AU218" s="7" t="str">
        <f t="shared" si="317"/>
        <v/>
      </c>
      <c r="AV218" s="4" t="str">
        <f t="shared" si="26"/>
        <v/>
      </c>
      <c r="AW218" s="4" t="str">
        <f t="shared" si="27"/>
        <v/>
      </c>
      <c r="AX218" s="33"/>
      <c r="AY218" s="14">
        <f t="shared" si="70"/>
        <v>214</v>
      </c>
      <c r="AZ218" s="15">
        <f t="shared" si="71"/>
        <v>1045116.5684861043</v>
      </c>
      <c r="BA218" s="15">
        <f t="shared" si="328"/>
        <v>40261.354173106563</v>
      </c>
      <c r="BB218" s="16">
        <f t="shared" si="29"/>
        <v>7402.9090267765723</v>
      </c>
      <c r="BC218" s="15">
        <f t="shared" si="30"/>
        <v>32858.445146329992</v>
      </c>
      <c r="BD218" s="15">
        <f t="shared" si="31"/>
        <v>1012258.1233397743</v>
      </c>
      <c r="BE218" s="27"/>
      <c r="BF218" s="1" t="str">
        <f t="shared" si="72"/>
        <v/>
      </c>
      <c r="BG218" s="4" t="str">
        <f t="shared" si="73"/>
        <v/>
      </c>
      <c r="BH218" s="4" t="str">
        <f t="shared" si="327"/>
        <v/>
      </c>
      <c r="BI218" s="7" t="str">
        <f t="shared" si="33"/>
        <v/>
      </c>
      <c r="BJ218" s="4" t="str">
        <f t="shared" si="34"/>
        <v/>
      </c>
      <c r="BK218" s="4" t="str">
        <f t="shared" si="35"/>
        <v/>
      </c>
      <c r="BL218" s="27"/>
      <c r="BM218" s="1" t="str">
        <f t="shared" si="74"/>
        <v/>
      </c>
      <c r="BN218" s="4" t="str">
        <f t="shared" si="75"/>
        <v/>
      </c>
      <c r="BO218" s="4" t="str">
        <f t="shared" si="326"/>
        <v/>
      </c>
      <c r="BP218" s="7" t="str">
        <f t="shared" si="37"/>
        <v/>
      </c>
      <c r="BQ218" s="4" t="str">
        <f t="shared" si="38"/>
        <v/>
      </c>
      <c r="BR218" s="4" t="str">
        <f t="shared" si="39"/>
        <v/>
      </c>
      <c r="BS218" s="27"/>
      <c r="BT218" s="1" t="str">
        <f t="shared" si="76"/>
        <v/>
      </c>
      <c r="BU218" s="4" t="str">
        <f t="shared" si="77"/>
        <v/>
      </c>
      <c r="BV218" s="4" t="str">
        <f t="shared" si="302"/>
        <v/>
      </c>
      <c r="BW218" s="7" t="str">
        <f t="shared" si="41"/>
        <v/>
      </c>
      <c r="BX218" s="4" t="str">
        <f t="shared" si="42"/>
        <v/>
      </c>
      <c r="BY218" s="4" t="str">
        <f t="shared" si="43"/>
        <v/>
      </c>
      <c r="BZ218" s="27"/>
      <c r="CA218" s="1" t="str">
        <f t="shared" si="78"/>
        <v/>
      </c>
      <c r="CB218" s="4" t="str">
        <f t="shared" si="79"/>
        <v/>
      </c>
      <c r="CC218" s="7" t="str">
        <f t="shared" si="311"/>
        <v/>
      </c>
      <c r="CD218" s="7" t="str">
        <f t="shared" si="45"/>
        <v/>
      </c>
      <c r="CE218" s="4" t="str">
        <f t="shared" si="46"/>
        <v/>
      </c>
      <c r="CF218" s="4" t="str">
        <f t="shared" si="47"/>
        <v/>
      </c>
      <c r="CG218" s="33"/>
      <c r="CH218" s="1" t="str">
        <f t="shared" si="80"/>
        <v/>
      </c>
      <c r="CI218" s="4" t="str">
        <f t="shared" si="81"/>
        <v/>
      </c>
      <c r="CJ218" s="7" t="str">
        <f t="shared" si="312"/>
        <v/>
      </c>
      <c r="CK218" s="7" t="str">
        <f t="shared" si="321"/>
        <v/>
      </c>
      <c r="CL218" s="4" t="str">
        <f t="shared" si="50"/>
        <v/>
      </c>
      <c r="CM218" s="4" t="str">
        <f t="shared" si="51"/>
        <v/>
      </c>
      <c r="CN218" s="27"/>
      <c r="CO218" s="1" t="str">
        <f t="shared" si="82"/>
        <v/>
      </c>
      <c r="CP218" s="4" t="str">
        <f t="shared" si="83"/>
        <v/>
      </c>
      <c r="CQ218" s="7" t="str">
        <f t="shared" si="313"/>
        <v/>
      </c>
      <c r="CR218" s="7" t="str">
        <f t="shared" si="322"/>
        <v/>
      </c>
      <c r="CS218" s="4" t="str">
        <f t="shared" si="54"/>
        <v/>
      </c>
      <c r="CT218" s="4" t="str">
        <f t="shared" si="55"/>
        <v/>
      </c>
      <c r="CU218" s="33"/>
      <c r="DB218" s="1"/>
      <c r="DI218" s="1"/>
    </row>
    <row r="219" spans="1:113" ht="15" x14ac:dyDescent="0.25">
      <c r="A219" s="27"/>
      <c r="B219" s="14">
        <f t="shared" si="56"/>
        <v>215</v>
      </c>
      <c r="C219" s="15">
        <f t="shared" si="57"/>
        <v>2586354.3501392091</v>
      </c>
      <c r="D219" s="15">
        <f t="shared" si="0"/>
        <v>40261.354173106563</v>
      </c>
      <c r="E219" s="16">
        <f t="shared" si="1"/>
        <v>18320.009980152732</v>
      </c>
      <c r="F219" s="15">
        <f t="shared" si="2"/>
        <v>21941.344192953831</v>
      </c>
      <c r="G219" s="15">
        <f t="shared" si="3"/>
        <v>2564413.0059462553</v>
      </c>
      <c r="H219" s="29"/>
      <c r="I219" s="1" t="str">
        <f t="shared" si="203"/>
        <v/>
      </c>
      <c r="J219" s="4" t="str">
        <f t="shared" si="204"/>
        <v/>
      </c>
      <c r="K219" s="7" t="str">
        <f t="shared" si="329"/>
        <v/>
      </c>
      <c r="L219" s="7" t="str">
        <f t="shared" si="314"/>
        <v/>
      </c>
      <c r="M219" s="4" t="str">
        <f t="shared" si="191"/>
        <v/>
      </c>
      <c r="N219" s="4" t="str">
        <f t="shared" si="192"/>
        <v/>
      </c>
      <c r="O219" s="29"/>
      <c r="P219" s="1" t="str">
        <f t="shared" si="60"/>
        <v/>
      </c>
      <c r="Q219" s="4" t="str">
        <f t="shared" si="61"/>
        <v/>
      </c>
      <c r="R219" s="7" t="str">
        <f t="shared" si="323"/>
        <v/>
      </c>
      <c r="S219" s="7" t="str">
        <f t="shared" si="315"/>
        <v/>
      </c>
      <c r="T219" s="4" t="str">
        <f t="shared" si="10"/>
        <v/>
      </c>
      <c r="U219" s="4" t="str">
        <f t="shared" si="11"/>
        <v/>
      </c>
      <c r="V219" s="27"/>
      <c r="W219" s="1" t="str">
        <f t="shared" si="62"/>
        <v/>
      </c>
      <c r="X219" s="4" t="str">
        <f t="shared" si="63"/>
        <v/>
      </c>
      <c r="Y219" s="4" t="str">
        <f t="shared" si="293"/>
        <v/>
      </c>
      <c r="Z219" s="7" t="str">
        <f t="shared" si="13"/>
        <v/>
      </c>
      <c r="AA219" s="4" t="str">
        <f t="shared" si="14"/>
        <v/>
      </c>
      <c r="AB219" s="4" t="str">
        <f t="shared" si="15"/>
        <v/>
      </c>
      <c r="AC219" s="27"/>
      <c r="AD219" s="1" t="str">
        <f t="shared" si="64"/>
        <v/>
      </c>
      <c r="AE219" s="4" t="str">
        <f t="shared" si="65"/>
        <v/>
      </c>
      <c r="AF219" s="4" t="str">
        <f t="shared" si="221"/>
        <v/>
      </c>
      <c r="AG219" s="7" t="str">
        <f t="shared" si="17"/>
        <v/>
      </c>
      <c r="AH219" s="4" t="str">
        <f t="shared" si="18"/>
        <v/>
      </c>
      <c r="AI219" s="4" t="str">
        <f t="shared" si="19"/>
        <v/>
      </c>
      <c r="AJ219" s="33"/>
      <c r="AK219" s="1" t="str">
        <f t="shared" si="66"/>
        <v/>
      </c>
      <c r="AL219" s="4" t="str">
        <f t="shared" si="67"/>
        <v/>
      </c>
      <c r="AM219" s="7" t="str">
        <f t="shared" si="324"/>
        <v/>
      </c>
      <c r="AN219" s="7" t="str">
        <f t="shared" si="316"/>
        <v/>
      </c>
      <c r="AO219" s="4" t="str">
        <f t="shared" si="22"/>
        <v/>
      </c>
      <c r="AP219" s="4" t="str">
        <f t="shared" si="23"/>
        <v/>
      </c>
      <c r="AQ219" s="33"/>
      <c r="AR219" s="1" t="str">
        <f t="shared" si="68"/>
        <v/>
      </c>
      <c r="AS219" s="4" t="str">
        <f t="shared" si="69"/>
        <v/>
      </c>
      <c r="AT219" s="7" t="str">
        <f t="shared" si="310"/>
        <v/>
      </c>
      <c r="AU219" s="7" t="str">
        <f t="shared" si="317"/>
        <v/>
      </c>
      <c r="AV219" s="4" t="str">
        <f t="shared" si="26"/>
        <v/>
      </c>
      <c r="AW219" s="4" t="str">
        <f t="shared" si="27"/>
        <v/>
      </c>
      <c r="AX219" s="33"/>
      <c r="AY219" s="14">
        <f t="shared" si="70"/>
        <v>215</v>
      </c>
      <c r="AZ219" s="15">
        <f t="shared" si="71"/>
        <v>1012258.1233397743</v>
      </c>
      <c r="BA219" s="15">
        <f t="shared" si="328"/>
        <v>40261.354173106563</v>
      </c>
      <c r="BB219" s="16">
        <f t="shared" si="29"/>
        <v>7170.1617069900685</v>
      </c>
      <c r="BC219" s="15">
        <f t="shared" si="30"/>
        <v>33091.192466116496</v>
      </c>
      <c r="BD219" s="15">
        <f t="shared" si="31"/>
        <v>979166.93087365781</v>
      </c>
      <c r="BE219" s="27"/>
      <c r="BF219" s="1" t="str">
        <f t="shared" si="72"/>
        <v/>
      </c>
      <c r="BG219" s="4" t="str">
        <f t="shared" si="73"/>
        <v/>
      </c>
      <c r="BH219" s="4" t="str">
        <f t="shared" si="327"/>
        <v/>
      </c>
      <c r="BI219" s="7" t="str">
        <f t="shared" si="33"/>
        <v/>
      </c>
      <c r="BJ219" s="4" t="str">
        <f t="shared" si="34"/>
        <v/>
      </c>
      <c r="BK219" s="4" t="str">
        <f t="shared" si="35"/>
        <v/>
      </c>
      <c r="BL219" s="27"/>
      <c r="BM219" s="1" t="str">
        <f t="shared" si="74"/>
        <v/>
      </c>
      <c r="BN219" s="4" t="str">
        <f t="shared" si="75"/>
        <v/>
      </c>
      <c r="BO219" s="4" t="str">
        <f t="shared" si="326"/>
        <v/>
      </c>
      <c r="BP219" s="7" t="str">
        <f t="shared" si="37"/>
        <v/>
      </c>
      <c r="BQ219" s="4" t="str">
        <f t="shared" si="38"/>
        <v/>
      </c>
      <c r="BR219" s="4" t="str">
        <f t="shared" si="39"/>
        <v/>
      </c>
      <c r="BS219" s="27"/>
      <c r="BT219" s="1" t="str">
        <f t="shared" si="76"/>
        <v/>
      </c>
      <c r="BU219" s="4" t="str">
        <f t="shared" si="77"/>
        <v/>
      </c>
      <c r="BV219" s="4" t="str">
        <f t="shared" si="302"/>
        <v/>
      </c>
      <c r="BW219" s="7" t="str">
        <f t="shared" si="41"/>
        <v/>
      </c>
      <c r="BX219" s="4" t="str">
        <f t="shared" si="42"/>
        <v/>
      </c>
      <c r="BY219" s="4" t="str">
        <f t="shared" si="43"/>
        <v/>
      </c>
      <c r="BZ219" s="27"/>
      <c r="CA219" s="1" t="str">
        <f t="shared" si="78"/>
        <v/>
      </c>
      <c r="CB219" s="4" t="str">
        <f t="shared" si="79"/>
        <v/>
      </c>
      <c r="CC219" s="7" t="str">
        <f t="shared" si="311"/>
        <v/>
      </c>
      <c r="CD219" s="7" t="str">
        <f t="shared" si="45"/>
        <v/>
      </c>
      <c r="CE219" s="4" t="str">
        <f t="shared" si="46"/>
        <v/>
      </c>
      <c r="CF219" s="4" t="str">
        <f t="shared" si="47"/>
        <v/>
      </c>
      <c r="CG219" s="33"/>
      <c r="CH219" s="1" t="str">
        <f t="shared" si="80"/>
        <v/>
      </c>
      <c r="CI219" s="4" t="str">
        <f t="shared" si="81"/>
        <v/>
      </c>
      <c r="CJ219" s="7" t="str">
        <f t="shared" si="312"/>
        <v/>
      </c>
      <c r="CK219" s="7" t="str">
        <f t="shared" si="321"/>
        <v/>
      </c>
      <c r="CL219" s="4" t="str">
        <f t="shared" si="50"/>
        <v/>
      </c>
      <c r="CM219" s="4" t="str">
        <f t="shared" si="51"/>
        <v/>
      </c>
      <c r="CN219" s="27"/>
      <c r="CO219" s="1" t="str">
        <f t="shared" si="82"/>
        <v/>
      </c>
      <c r="CP219" s="4" t="str">
        <f t="shared" si="83"/>
        <v/>
      </c>
      <c r="CQ219" s="7" t="str">
        <f t="shared" si="313"/>
        <v/>
      </c>
      <c r="CR219" s="7" t="str">
        <f t="shared" si="322"/>
        <v/>
      </c>
      <c r="CS219" s="4" t="str">
        <f t="shared" si="54"/>
        <v/>
      </c>
      <c r="CT219" s="4" t="str">
        <f t="shared" si="55"/>
        <v/>
      </c>
      <c r="CU219" s="33"/>
      <c r="DB219" s="1"/>
      <c r="DI219" s="1"/>
    </row>
    <row r="220" spans="1:113" ht="15" x14ac:dyDescent="0.25">
      <c r="A220" s="27"/>
      <c r="B220" s="17">
        <f t="shared" si="56"/>
        <v>216</v>
      </c>
      <c r="C220" s="18">
        <f t="shared" si="57"/>
        <v>2564413.0059462553</v>
      </c>
      <c r="D220" s="18">
        <f t="shared" si="0"/>
        <v>40261.354173106563</v>
      </c>
      <c r="E220" s="19">
        <f t="shared" si="1"/>
        <v>18164.592125452644</v>
      </c>
      <c r="F220" s="18">
        <f t="shared" si="2"/>
        <v>22096.76204765392</v>
      </c>
      <c r="G220" s="18">
        <f t="shared" si="3"/>
        <v>2542316.2438986013</v>
      </c>
      <c r="H220" s="29"/>
      <c r="I220" s="1" t="str">
        <f t="shared" si="203"/>
        <v/>
      </c>
      <c r="J220" s="4" t="str">
        <f t="shared" si="204"/>
        <v/>
      </c>
      <c r="K220" s="7" t="str">
        <f t="shared" si="329"/>
        <v/>
      </c>
      <c r="L220" s="7" t="str">
        <f t="shared" si="314"/>
        <v/>
      </c>
      <c r="M220" s="4" t="str">
        <f t="shared" si="191"/>
        <v/>
      </c>
      <c r="N220" s="4" t="str">
        <f t="shared" si="192"/>
        <v/>
      </c>
      <c r="O220" s="29"/>
      <c r="P220" s="1" t="str">
        <f t="shared" si="60"/>
        <v/>
      </c>
      <c r="Q220" s="4" t="str">
        <f t="shared" si="61"/>
        <v/>
      </c>
      <c r="R220" s="7" t="str">
        <f t="shared" si="323"/>
        <v/>
      </c>
      <c r="S220" s="7" t="str">
        <f t="shared" si="315"/>
        <v/>
      </c>
      <c r="T220" s="4" t="str">
        <f t="shared" si="10"/>
        <v/>
      </c>
      <c r="U220" s="4" t="str">
        <f t="shared" si="11"/>
        <v/>
      </c>
      <c r="V220" s="27"/>
      <c r="W220" s="1" t="str">
        <f t="shared" si="62"/>
        <v/>
      </c>
      <c r="X220" s="4" t="str">
        <f t="shared" si="63"/>
        <v/>
      </c>
      <c r="Y220" s="4" t="str">
        <f t="shared" si="293"/>
        <v/>
      </c>
      <c r="Z220" s="7" t="str">
        <f t="shared" si="13"/>
        <v/>
      </c>
      <c r="AA220" s="4" t="str">
        <f t="shared" si="14"/>
        <v/>
      </c>
      <c r="AB220" s="4" t="str">
        <f t="shared" si="15"/>
        <v/>
      </c>
      <c r="AC220" s="27"/>
      <c r="AD220" s="1" t="str">
        <f t="shared" si="64"/>
        <v/>
      </c>
      <c r="AE220" s="4" t="str">
        <f t="shared" si="65"/>
        <v/>
      </c>
      <c r="AF220" s="4" t="str">
        <f t="shared" si="221"/>
        <v/>
      </c>
      <c r="AG220" s="7" t="str">
        <f t="shared" si="17"/>
        <v/>
      </c>
      <c r="AH220" s="4" t="str">
        <f t="shared" si="18"/>
        <v/>
      </c>
      <c r="AI220" s="4" t="str">
        <f t="shared" si="19"/>
        <v/>
      </c>
      <c r="AJ220" s="33"/>
      <c r="AK220" s="1" t="str">
        <f t="shared" si="66"/>
        <v/>
      </c>
      <c r="AL220" s="4" t="str">
        <f t="shared" si="67"/>
        <v/>
      </c>
      <c r="AM220" s="7" t="str">
        <f t="shared" si="324"/>
        <v/>
      </c>
      <c r="AN220" s="7" t="str">
        <f t="shared" si="316"/>
        <v/>
      </c>
      <c r="AO220" s="4" t="str">
        <f t="shared" si="22"/>
        <v/>
      </c>
      <c r="AP220" s="4" t="str">
        <f t="shared" si="23"/>
        <v/>
      </c>
      <c r="AQ220" s="33"/>
      <c r="AR220" s="1" t="str">
        <f t="shared" si="68"/>
        <v/>
      </c>
      <c r="AS220" s="4" t="str">
        <f t="shared" si="69"/>
        <v/>
      </c>
      <c r="AT220" s="7" t="str">
        <f t="shared" si="310"/>
        <v/>
      </c>
      <c r="AU220" s="7" t="str">
        <f t="shared" si="317"/>
        <v/>
      </c>
      <c r="AV220" s="4" t="str">
        <f t="shared" si="26"/>
        <v/>
      </c>
      <c r="AW220" s="4" t="str">
        <f t="shared" si="27"/>
        <v/>
      </c>
      <c r="AX220" s="33"/>
      <c r="AY220" s="17">
        <f t="shared" si="70"/>
        <v>216</v>
      </c>
      <c r="AZ220" s="18">
        <f t="shared" si="71"/>
        <v>979166.93087365781</v>
      </c>
      <c r="BA220" s="18">
        <f>IF(AZ220="","",-PMT(AZ$2/1200,BD$2,BB$2))+BA5</f>
        <v>80522.708346213127</v>
      </c>
      <c r="BB220" s="19">
        <f t="shared" si="29"/>
        <v>6935.7657603550761</v>
      </c>
      <c r="BC220" s="18">
        <f t="shared" si="30"/>
        <v>73586.942585858051</v>
      </c>
      <c r="BD220" s="18">
        <f t="shared" si="31"/>
        <v>905579.98828779976</v>
      </c>
      <c r="BE220" s="27"/>
      <c r="BF220" s="1" t="str">
        <f t="shared" si="72"/>
        <v/>
      </c>
      <c r="BG220" s="4" t="str">
        <f t="shared" si="73"/>
        <v/>
      </c>
      <c r="BH220" s="4" t="str">
        <f t="shared" si="327"/>
        <v/>
      </c>
      <c r="BI220" s="7" t="str">
        <f t="shared" si="33"/>
        <v/>
      </c>
      <c r="BJ220" s="4" t="str">
        <f t="shared" si="34"/>
        <v/>
      </c>
      <c r="BK220" s="4" t="str">
        <f t="shared" si="35"/>
        <v/>
      </c>
      <c r="BL220" s="27"/>
      <c r="BM220" s="1" t="str">
        <f t="shared" si="74"/>
        <v/>
      </c>
      <c r="BN220" s="4" t="str">
        <f t="shared" si="75"/>
        <v/>
      </c>
      <c r="BO220" s="4" t="str">
        <f t="shared" si="326"/>
        <v/>
      </c>
      <c r="BP220" s="7" t="str">
        <f t="shared" si="37"/>
        <v/>
      </c>
      <c r="BQ220" s="4" t="str">
        <f t="shared" si="38"/>
        <v/>
      </c>
      <c r="BR220" s="4" t="str">
        <f t="shared" si="39"/>
        <v/>
      </c>
      <c r="BS220" s="27"/>
      <c r="BT220" s="1" t="str">
        <f t="shared" si="76"/>
        <v/>
      </c>
      <c r="BU220" s="4" t="str">
        <f t="shared" si="77"/>
        <v/>
      </c>
      <c r="BV220" s="4" t="str">
        <f t="shared" si="302"/>
        <v/>
      </c>
      <c r="BW220" s="7" t="str">
        <f t="shared" si="41"/>
        <v/>
      </c>
      <c r="BX220" s="4" t="str">
        <f t="shared" si="42"/>
        <v/>
      </c>
      <c r="BY220" s="4" t="str">
        <f t="shared" si="43"/>
        <v/>
      </c>
      <c r="BZ220" s="27"/>
      <c r="CA220" s="1" t="str">
        <f t="shared" si="78"/>
        <v/>
      </c>
      <c r="CB220" s="4" t="str">
        <f t="shared" si="79"/>
        <v/>
      </c>
      <c r="CC220" s="7" t="str">
        <f t="shared" si="311"/>
        <v/>
      </c>
      <c r="CD220" s="7" t="str">
        <f t="shared" si="45"/>
        <v/>
      </c>
      <c r="CE220" s="4" t="str">
        <f t="shared" si="46"/>
        <v/>
      </c>
      <c r="CF220" s="4" t="str">
        <f t="shared" si="47"/>
        <v/>
      </c>
      <c r="CG220" s="33"/>
      <c r="CH220" s="1" t="str">
        <f t="shared" si="80"/>
        <v/>
      </c>
      <c r="CI220" s="4" t="str">
        <f t="shared" si="81"/>
        <v/>
      </c>
      <c r="CJ220" s="7" t="str">
        <f t="shared" si="312"/>
        <v/>
      </c>
      <c r="CK220" s="7" t="str">
        <f t="shared" si="321"/>
        <v/>
      </c>
      <c r="CL220" s="4" t="str">
        <f t="shared" si="50"/>
        <v/>
      </c>
      <c r="CM220" s="4" t="str">
        <f t="shared" si="51"/>
        <v/>
      </c>
      <c r="CN220" s="27"/>
      <c r="CO220" s="1" t="str">
        <f t="shared" si="82"/>
        <v/>
      </c>
      <c r="CP220" s="4" t="str">
        <f t="shared" si="83"/>
        <v/>
      </c>
      <c r="CQ220" s="7" t="str">
        <f t="shared" si="313"/>
        <v/>
      </c>
      <c r="CR220" s="7" t="str">
        <f t="shared" si="322"/>
        <v/>
      </c>
      <c r="CS220" s="4" t="str">
        <f t="shared" si="54"/>
        <v/>
      </c>
      <c r="CT220" s="4" t="str">
        <f t="shared" si="55"/>
        <v/>
      </c>
      <c r="CU220" s="33"/>
      <c r="DB220" s="1"/>
      <c r="DI220" s="1"/>
    </row>
    <row r="221" spans="1:113" ht="15" x14ac:dyDescent="0.25">
      <c r="A221" s="27"/>
      <c r="B221" s="14">
        <f t="shared" si="56"/>
        <v>217</v>
      </c>
      <c r="C221" s="15">
        <f t="shared" si="57"/>
        <v>2542316.2438986013</v>
      </c>
      <c r="D221" s="15">
        <f t="shared" si="0"/>
        <v>40261.354173106563</v>
      </c>
      <c r="E221" s="16">
        <f t="shared" si="1"/>
        <v>18008.073394281757</v>
      </c>
      <c r="F221" s="15">
        <f t="shared" si="2"/>
        <v>22253.280778824806</v>
      </c>
      <c r="G221" s="15">
        <f t="shared" si="3"/>
        <v>2520062.9631197765</v>
      </c>
      <c r="H221" s="29"/>
      <c r="I221" s="1" t="str">
        <f t="shared" si="203"/>
        <v/>
      </c>
      <c r="J221" s="4" t="str">
        <f t="shared" si="204"/>
        <v/>
      </c>
      <c r="K221" s="7" t="str">
        <f t="shared" si="329"/>
        <v/>
      </c>
      <c r="L221" s="7" t="str">
        <f t="shared" si="314"/>
        <v/>
      </c>
      <c r="M221" s="4" t="str">
        <f t="shared" si="191"/>
        <v/>
      </c>
      <c r="N221" s="4" t="str">
        <f t="shared" si="192"/>
        <v/>
      </c>
      <c r="O221" s="29"/>
      <c r="P221" s="1" t="str">
        <f t="shared" si="60"/>
        <v/>
      </c>
      <c r="Q221" s="4" t="str">
        <f t="shared" si="61"/>
        <v/>
      </c>
      <c r="R221" s="7" t="str">
        <f t="shared" si="323"/>
        <v/>
      </c>
      <c r="S221" s="7" t="str">
        <f t="shared" si="315"/>
        <v/>
      </c>
      <c r="T221" s="4" t="str">
        <f t="shared" si="10"/>
        <v/>
      </c>
      <c r="U221" s="4" t="str">
        <f t="shared" si="11"/>
        <v/>
      </c>
      <c r="V221" s="27"/>
      <c r="W221" s="1" t="str">
        <f t="shared" si="62"/>
        <v/>
      </c>
      <c r="X221" s="4" t="str">
        <f t="shared" si="63"/>
        <v/>
      </c>
      <c r="Y221" s="4" t="str">
        <f t="shared" si="293"/>
        <v/>
      </c>
      <c r="Z221" s="7" t="str">
        <f t="shared" si="13"/>
        <v/>
      </c>
      <c r="AA221" s="4" t="str">
        <f t="shared" si="14"/>
        <v/>
      </c>
      <c r="AB221" s="4" t="str">
        <f t="shared" si="15"/>
        <v/>
      </c>
      <c r="AC221" s="27"/>
      <c r="AD221" s="1" t="str">
        <f t="shared" si="64"/>
        <v/>
      </c>
      <c r="AE221" s="4" t="str">
        <f t="shared" si="65"/>
        <v/>
      </c>
      <c r="AF221" s="4" t="str">
        <f t="shared" si="221"/>
        <v/>
      </c>
      <c r="AG221" s="7" t="str">
        <f t="shared" si="17"/>
        <v/>
      </c>
      <c r="AH221" s="4" t="str">
        <f t="shared" si="18"/>
        <v/>
      </c>
      <c r="AI221" s="4" t="str">
        <f t="shared" si="19"/>
        <v/>
      </c>
      <c r="AJ221" s="33"/>
      <c r="AK221" s="1" t="str">
        <f t="shared" si="66"/>
        <v/>
      </c>
      <c r="AL221" s="4" t="str">
        <f t="shared" si="67"/>
        <v/>
      </c>
      <c r="AM221" s="7" t="str">
        <f t="shared" si="324"/>
        <v/>
      </c>
      <c r="AN221" s="7" t="str">
        <f t="shared" si="316"/>
        <v/>
      </c>
      <c r="AO221" s="4" t="str">
        <f t="shared" si="22"/>
        <v/>
      </c>
      <c r="AP221" s="4" t="str">
        <f t="shared" si="23"/>
        <v/>
      </c>
      <c r="AQ221" s="33"/>
      <c r="AR221" s="1" t="str">
        <f t="shared" si="68"/>
        <v/>
      </c>
      <c r="AS221" s="4" t="str">
        <f t="shared" si="69"/>
        <v/>
      </c>
      <c r="AT221" s="7" t="str">
        <f t="shared" si="310"/>
        <v/>
      </c>
      <c r="AU221" s="7" t="str">
        <f t="shared" si="317"/>
        <v/>
      </c>
      <c r="AV221" s="4" t="str">
        <f t="shared" si="26"/>
        <v/>
      </c>
      <c r="AW221" s="4" t="str">
        <f t="shared" si="27"/>
        <v/>
      </c>
      <c r="AX221" s="33"/>
      <c r="AY221" s="14">
        <f t="shared" si="70"/>
        <v>217</v>
      </c>
      <c r="AZ221" s="15">
        <f t="shared" si="71"/>
        <v>905579.98828779976</v>
      </c>
      <c r="BA221" s="15">
        <f t="shared" ref="BA221:BA231" si="330">IF(AZ221="","",-PMT(AZ$2/1200,BD$2,BB$2))</f>
        <v>40261.354173106563</v>
      </c>
      <c r="BB221" s="16">
        <f t="shared" si="29"/>
        <v>6414.5249170385814</v>
      </c>
      <c r="BC221" s="15">
        <f t="shared" si="30"/>
        <v>33846.829256067984</v>
      </c>
      <c r="BD221" s="15">
        <f t="shared" si="31"/>
        <v>871733.15903173178</v>
      </c>
      <c r="BE221" s="27"/>
      <c r="BF221" s="1" t="str">
        <f t="shared" si="72"/>
        <v/>
      </c>
      <c r="BG221" s="4" t="str">
        <f t="shared" si="73"/>
        <v/>
      </c>
      <c r="BH221" s="4" t="str">
        <f t="shared" si="327"/>
        <v/>
      </c>
      <c r="BI221" s="7" t="str">
        <f t="shared" si="33"/>
        <v/>
      </c>
      <c r="BJ221" s="4" t="str">
        <f t="shared" si="34"/>
        <v/>
      </c>
      <c r="BK221" s="4" t="str">
        <f t="shared" si="35"/>
        <v/>
      </c>
      <c r="BL221" s="27"/>
      <c r="BM221" s="1" t="str">
        <f t="shared" si="74"/>
        <v/>
      </c>
      <c r="BN221" s="4" t="str">
        <f t="shared" si="75"/>
        <v/>
      </c>
      <c r="BO221" s="4" t="str">
        <f t="shared" si="326"/>
        <v/>
      </c>
      <c r="BP221" s="7" t="str">
        <f t="shared" si="37"/>
        <v/>
      </c>
      <c r="BQ221" s="4" t="str">
        <f t="shared" si="38"/>
        <v/>
      </c>
      <c r="BR221" s="4" t="str">
        <f t="shared" si="39"/>
        <v/>
      </c>
      <c r="BS221" s="27"/>
      <c r="BT221" s="1" t="str">
        <f t="shared" si="76"/>
        <v/>
      </c>
      <c r="BU221" s="4" t="str">
        <f t="shared" si="77"/>
        <v/>
      </c>
      <c r="BV221" s="4" t="str">
        <f t="shared" si="302"/>
        <v/>
      </c>
      <c r="BW221" s="7" t="str">
        <f t="shared" si="41"/>
        <v/>
      </c>
      <c r="BX221" s="4" t="str">
        <f t="shared" si="42"/>
        <v/>
      </c>
      <c r="BY221" s="4" t="str">
        <f t="shared" si="43"/>
        <v/>
      </c>
      <c r="BZ221" s="27"/>
      <c r="CA221" s="1" t="str">
        <f t="shared" si="78"/>
        <v/>
      </c>
      <c r="CB221" s="4" t="str">
        <f t="shared" si="79"/>
        <v/>
      </c>
      <c r="CC221" s="7" t="str">
        <f t="shared" si="311"/>
        <v/>
      </c>
      <c r="CD221" s="7" t="str">
        <f t="shared" si="45"/>
        <v/>
      </c>
      <c r="CE221" s="4" t="str">
        <f t="shared" si="46"/>
        <v/>
      </c>
      <c r="CF221" s="4" t="str">
        <f t="shared" si="47"/>
        <v/>
      </c>
      <c r="CG221" s="33"/>
      <c r="CH221" s="1" t="str">
        <f t="shared" si="80"/>
        <v/>
      </c>
      <c r="CI221" s="4" t="str">
        <f t="shared" si="81"/>
        <v/>
      </c>
      <c r="CJ221" s="7" t="str">
        <f t="shared" si="312"/>
        <v/>
      </c>
      <c r="CK221" s="7" t="str">
        <f t="shared" si="321"/>
        <v/>
      </c>
      <c r="CL221" s="4" t="str">
        <f t="shared" si="50"/>
        <v/>
      </c>
      <c r="CM221" s="4" t="str">
        <f t="shared" si="51"/>
        <v/>
      </c>
      <c r="CN221" s="27"/>
      <c r="CO221" s="1" t="str">
        <f t="shared" si="82"/>
        <v/>
      </c>
      <c r="CP221" s="4" t="str">
        <f t="shared" si="83"/>
        <v/>
      </c>
      <c r="CQ221" s="7" t="str">
        <f t="shared" si="313"/>
        <v/>
      </c>
      <c r="CR221" s="7" t="str">
        <f t="shared" si="322"/>
        <v/>
      </c>
      <c r="CS221" s="4" t="str">
        <f t="shared" si="54"/>
        <v/>
      </c>
      <c r="CT221" s="4" t="str">
        <f t="shared" si="55"/>
        <v/>
      </c>
      <c r="CU221" s="33"/>
      <c r="DB221" s="1"/>
      <c r="DI221" s="1"/>
    </row>
    <row r="222" spans="1:113" ht="15" x14ac:dyDescent="0.25">
      <c r="A222" s="27"/>
      <c r="B222" s="14">
        <f t="shared" si="56"/>
        <v>218</v>
      </c>
      <c r="C222" s="15">
        <f t="shared" si="57"/>
        <v>2520062.9631197765</v>
      </c>
      <c r="D222" s="15">
        <f t="shared" si="0"/>
        <v>40261.354173106563</v>
      </c>
      <c r="E222" s="16">
        <f t="shared" si="1"/>
        <v>17850.445988765081</v>
      </c>
      <c r="F222" s="15">
        <f t="shared" si="2"/>
        <v>22410.908184341482</v>
      </c>
      <c r="G222" s="15">
        <f t="shared" si="3"/>
        <v>2497652.0549354348</v>
      </c>
      <c r="H222" s="29"/>
      <c r="I222" s="1" t="str">
        <f t="shared" si="203"/>
        <v/>
      </c>
      <c r="J222" s="4" t="str">
        <f t="shared" si="204"/>
        <v/>
      </c>
      <c r="K222" s="7" t="str">
        <f t="shared" si="329"/>
        <v/>
      </c>
      <c r="L222" s="7" t="str">
        <f t="shared" si="314"/>
        <v/>
      </c>
      <c r="M222" s="4" t="str">
        <f t="shared" si="191"/>
        <v/>
      </c>
      <c r="N222" s="4" t="str">
        <f t="shared" si="192"/>
        <v/>
      </c>
      <c r="O222" s="29"/>
      <c r="P222" s="1" t="str">
        <f t="shared" si="60"/>
        <v/>
      </c>
      <c r="Q222" s="4" t="str">
        <f t="shared" si="61"/>
        <v/>
      </c>
      <c r="R222" s="7" t="str">
        <f t="shared" si="323"/>
        <v/>
      </c>
      <c r="S222" s="7" t="str">
        <f t="shared" si="315"/>
        <v/>
      </c>
      <c r="T222" s="4" t="str">
        <f t="shared" si="10"/>
        <v/>
      </c>
      <c r="U222" s="4" t="str">
        <f t="shared" si="11"/>
        <v/>
      </c>
      <c r="V222" s="27"/>
      <c r="W222" s="1" t="str">
        <f t="shared" si="62"/>
        <v/>
      </c>
      <c r="X222" s="4" t="str">
        <f t="shared" si="63"/>
        <v/>
      </c>
      <c r="Y222" s="4" t="str">
        <f t="shared" si="293"/>
        <v/>
      </c>
      <c r="Z222" s="7" t="str">
        <f t="shared" si="13"/>
        <v/>
      </c>
      <c r="AA222" s="4" t="str">
        <f t="shared" si="14"/>
        <v/>
      </c>
      <c r="AB222" s="4" t="str">
        <f t="shared" si="15"/>
        <v/>
      </c>
      <c r="AC222" s="27"/>
      <c r="AD222" s="1" t="str">
        <f t="shared" si="64"/>
        <v/>
      </c>
      <c r="AE222" s="4" t="str">
        <f t="shared" si="65"/>
        <v/>
      </c>
      <c r="AF222" s="4" t="str">
        <f t="shared" si="221"/>
        <v/>
      </c>
      <c r="AG222" s="7" t="str">
        <f t="shared" si="17"/>
        <v/>
      </c>
      <c r="AH222" s="4" t="str">
        <f t="shared" si="18"/>
        <v/>
      </c>
      <c r="AI222" s="4" t="str">
        <f t="shared" si="19"/>
        <v/>
      </c>
      <c r="AJ222" s="33"/>
      <c r="AK222" s="1" t="str">
        <f t="shared" si="66"/>
        <v/>
      </c>
      <c r="AL222" s="4" t="str">
        <f t="shared" si="67"/>
        <v/>
      </c>
      <c r="AM222" s="7" t="str">
        <f t="shared" si="324"/>
        <v/>
      </c>
      <c r="AN222" s="7" t="str">
        <f t="shared" si="316"/>
        <v/>
      </c>
      <c r="AO222" s="4" t="str">
        <f t="shared" si="22"/>
        <v/>
      </c>
      <c r="AP222" s="4" t="str">
        <f t="shared" si="23"/>
        <v/>
      </c>
      <c r="AQ222" s="33"/>
      <c r="AR222" s="1" t="str">
        <f t="shared" si="68"/>
        <v/>
      </c>
      <c r="AS222" s="4" t="str">
        <f t="shared" si="69"/>
        <v/>
      </c>
      <c r="AT222" s="7" t="str">
        <f t="shared" si="310"/>
        <v/>
      </c>
      <c r="AU222" s="7" t="str">
        <f t="shared" si="317"/>
        <v/>
      </c>
      <c r="AV222" s="4" t="str">
        <f t="shared" si="26"/>
        <v/>
      </c>
      <c r="AW222" s="4" t="str">
        <f t="shared" si="27"/>
        <v/>
      </c>
      <c r="AX222" s="33"/>
      <c r="AY222" s="14">
        <f t="shared" si="70"/>
        <v>218</v>
      </c>
      <c r="AZ222" s="15">
        <f t="shared" si="71"/>
        <v>871733.15903173178</v>
      </c>
      <c r="BA222" s="15">
        <f t="shared" si="330"/>
        <v>40261.354173106563</v>
      </c>
      <c r="BB222" s="16">
        <f t="shared" si="29"/>
        <v>6174.7765431414336</v>
      </c>
      <c r="BC222" s="15">
        <f t="shared" si="30"/>
        <v>34086.577629965133</v>
      </c>
      <c r="BD222" s="15">
        <f t="shared" si="31"/>
        <v>837646.58140176663</v>
      </c>
      <c r="BE222" s="27"/>
      <c r="BF222" s="1" t="str">
        <f t="shared" si="72"/>
        <v/>
      </c>
      <c r="BG222" s="4" t="str">
        <f t="shared" si="73"/>
        <v/>
      </c>
      <c r="BH222" s="4" t="str">
        <f t="shared" si="327"/>
        <v/>
      </c>
      <c r="BI222" s="7" t="str">
        <f t="shared" si="33"/>
        <v/>
      </c>
      <c r="BJ222" s="4" t="str">
        <f t="shared" si="34"/>
        <v/>
      </c>
      <c r="BK222" s="4" t="str">
        <f t="shared" si="35"/>
        <v/>
      </c>
      <c r="BL222" s="27"/>
      <c r="BM222" s="1" t="str">
        <f t="shared" si="74"/>
        <v/>
      </c>
      <c r="BN222" s="4" t="str">
        <f t="shared" si="75"/>
        <v/>
      </c>
      <c r="BO222" s="4" t="str">
        <f t="shared" si="326"/>
        <v/>
      </c>
      <c r="BP222" s="7" t="str">
        <f t="shared" si="37"/>
        <v/>
      </c>
      <c r="BQ222" s="4" t="str">
        <f t="shared" si="38"/>
        <v/>
      </c>
      <c r="BR222" s="4" t="str">
        <f t="shared" si="39"/>
        <v/>
      </c>
      <c r="BS222" s="27"/>
      <c r="BT222" s="1" t="str">
        <f t="shared" si="76"/>
        <v/>
      </c>
      <c r="BU222" s="4" t="str">
        <f t="shared" si="77"/>
        <v/>
      </c>
      <c r="BV222" s="4" t="str">
        <f t="shared" si="302"/>
        <v/>
      </c>
      <c r="BW222" s="7" t="str">
        <f t="shared" si="41"/>
        <v/>
      </c>
      <c r="BX222" s="4" t="str">
        <f t="shared" si="42"/>
        <v/>
      </c>
      <c r="BY222" s="4" t="str">
        <f t="shared" si="43"/>
        <v/>
      </c>
      <c r="BZ222" s="27"/>
      <c r="CA222" s="1" t="str">
        <f t="shared" si="78"/>
        <v/>
      </c>
      <c r="CB222" s="4" t="str">
        <f t="shared" si="79"/>
        <v/>
      </c>
      <c r="CC222" s="7" t="str">
        <f t="shared" si="311"/>
        <v/>
      </c>
      <c r="CD222" s="7" t="str">
        <f t="shared" si="45"/>
        <v/>
      </c>
      <c r="CE222" s="4" t="str">
        <f t="shared" si="46"/>
        <v/>
      </c>
      <c r="CF222" s="4" t="str">
        <f t="shared" si="47"/>
        <v/>
      </c>
      <c r="CG222" s="33"/>
      <c r="CH222" s="1" t="str">
        <f t="shared" si="80"/>
        <v/>
      </c>
      <c r="CI222" s="4" t="str">
        <f t="shared" si="81"/>
        <v/>
      </c>
      <c r="CJ222" s="7" t="str">
        <f t="shared" si="312"/>
        <v/>
      </c>
      <c r="CK222" s="7" t="str">
        <f t="shared" si="321"/>
        <v/>
      </c>
      <c r="CL222" s="4" t="str">
        <f t="shared" si="50"/>
        <v/>
      </c>
      <c r="CM222" s="4" t="str">
        <f t="shared" si="51"/>
        <v/>
      </c>
      <c r="CN222" s="27"/>
      <c r="CO222" s="1" t="str">
        <f t="shared" si="82"/>
        <v/>
      </c>
      <c r="CP222" s="4" t="str">
        <f t="shared" si="83"/>
        <v/>
      </c>
      <c r="CQ222" s="7" t="str">
        <f t="shared" si="313"/>
        <v/>
      </c>
      <c r="CR222" s="7" t="str">
        <f t="shared" si="322"/>
        <v/>
      </c>
      <c r="CS222" s="4" t="str">
        <f t="shared" si="54"/>
        <v/>
      </c>
      <c r="CT222" s="4" t="str">
        <f t="shared" si="55"/>
        <v/>
      </c>
      <c r="CU222" s="33"/>
      <c r="DB222" s="1"/>
      <c r="DI222" s="1"/>
    </row>
    <row r="223" spans="1:113" ht="15" x14ac:dyDescent="0.25">
      <c r="A223" s="27"/>
      <c r="B223" s="14">
        <f t="shared" si="56"/>
        <v>219</v>
      </c>
      <c r="C223" s="15">
        <f t="shared" si="57"/>
        <v>2497652.0549354348</v>
      </c>
      <c r="D223" s="15">
        <f t="shared" si="0"/>
        <v>40261.354173106563</v>
      </c>
      <c r="E223" s="16">
        <f t="shared" si="1"/>
        <v>17691.702055792663</v>
      </c>
      <c r="F223" s="15">
        <f t="shared" si="2"/>
        <v>22569.652117313901</v>
      </c>
      <c r="G223" s="15">
        <f t="shared" si="3"/>
        <v>2475082.402818121</v>
      </c>
      <c r="H223" s="29"/>
      <c r="I223" s="1" t="str">
        <f t="shared" si="203"/>
        <v/>
      </c>
      <c r="J223" s="4" t="str">
        <f t="shared" si="204"/>
        <v/>
      </c>
      <c r="K223" s="7" t="str">
        <f t="shared" si="329"/>
        <v/>
      </c>
      <c r="L223" s="7" t="str">
        <f t="shared" si="314"/>
        <v/>
      </c>
      <c r="M223" s="4" t="str">
        <f t="shared" si="191"/>
        <v/>
      </c>
      <c r="N223" s="4" t="str">
        <f t="shared" si="192"/>
        <v/>
      </c>
      <c r="O223" s="29"/>
      <c r="P223" s="1" t="str">
        <f t="shared" si="60"/>
        <v/>
      </c>
      <c r="Q223" s="4" t="str">
        <f t="shared" si="61"/>
        <v/>
      </c>
      <c r="R223" s="7" t="str">
        <f t="shared" si="323"/>
        <v/>
      </c>
      <c r="S223" s="7" t="str">
        <f t="shared" si="315"/>
        <v/>
      </c>
      <c r="T223" s="4" t="str">
        <f t="shared" si="10"/>
        <v/>
      </c>
      <c r="U223" s="4" t="str">
        <f t="shared" si="11"/>
        <v/>
      </c>
      <c r="V223" s="27"/>
      <c r="W223" s="1" t="str">
        <f t="shared" si="62"/>
        <v/>
      </c>
      <c r="X223" s="4" t="str">
        <f t="shared" si="63"/>
        <v/>
      </c>
      <c r="Y223" s="4" t="str">
        <f t="shared" si="293"/>
        <v/>
      </c>
      <c r="Z223" s="7" t="str">
        <f t="shared" si="13"/>
        <v/>
      </c>
      <c r="AA223" s="4" t="str">
        <f t="shared" si="14"/>
        <v/>
      </c>
      <c r="AB223" s="4" t="str">
        <f t="shared" si="15"/>
        <v/>
      </c>
      <c r="AC223" s="27"/>
      <c r="AD223" s="1" t="str">
        <f t="shared" si="64"/>
        <v/>
      </c>
      <c r="AE223" s="4" t="str">
        <f t="shared" si="65"/>
        <v/>
      </c>
      <c r="AF223" s="4" t="str">
        <f t="shared" si="221"/>
        <v/>
      </c>
      <c r="AG223" s="7" t="str">
        <f t="shared" si="17"/>
        <v/>
      </c>
      <c r="AH223" s="4" t="str">
        <f t="shared" si="18"/>
        <v/>
      </c>
      <c r="AI223" s="4" t="str">
        <f t="shared" si="19"/>
        <v/>
      </c>
      <c r="AJ223" s="33"/>
      <c r="AK223" s="1" t="str">
        <f t="shared" si="66"/>
        <v/>
      </c>
      <c r="AL223" s="4" t="str">
        <f t="shared" si="67"/>
        <v/>
      </c>
      <c r="AM223" s="7" t="str">
        <f t="shared" si="324"/>
        <v/>
      </c>
      <c r="AN223" s="7" t="str">
        <f t="shared" si="316"/>
        <v/>
      </c>
      <c r="AO223" s="4" t="str">
        <f t="shared" si="22"/>
        <v/>
      </c>
      <c r="AP223" s="4" t="str">
        <f t="shared" si="23"/>
        <v/>
      </c>
      <c r="AQ223" s="33"/>
      <c r="AR223" s="1" t="str">
        <f t="shared" si="68"/>
        <v/>
      </c>
      <c r="AS223" s="4" t="str">
        <f t="shared" si="69"/>
        <v/>
      </c>
      <c r="AT223" s="7" t="str">
        <f t="shared" si="310"/>
        <v/>
      </c>
      <c r="AU223" s="7" t="str">
        <f t="shared" si="317"/>
        <v/>
      </c>
      <c r="AV223" s="4" t="str">
        <f t="shared" si="26"/>
        <v/>
      </c>
      <c r="AW223" s="4" t="str">
        <f t="shared" si="27"/>
        <v/>
      </c>
      <c r="AX223" s="33"/>
      <c r="AY223" s="14">
        <f t="shared" si="70"/>
        <v>219</v>
      </c>
      <c r="AZ223" s="15">
        <f t="shared" si="71"/>
        <v>837646.58140176663</v>
      </c>
      <c r="BA223" s="15">
        <f t="shared" si="330"/>
        <v>40261.354173106563</v>
      </c>
      <c r="BB223" s="16">
        <f t="shared" si="29"/>
        <v>5933.329951595847</v>
      </c>
      <c r="BC223" s="15">
        <f t="shared" si="30"/>
        <v>34328.024221510714</v>
      </c>
      <c r="BD223" s="15">
        <f t="shared" si="31"/>
        <v>803318.55718025588</v>
      </c>
      <c r="BE223" s="27"/>
      <c r="BF223" s="1" t="str">
        <f t="shared" si="72"/>
        <v/>
      </c>
      <c r="BG223" s="4" t="str">
        <f t="shared" si="73"/>
        <v/>
      </c>
      <c r="BH223" s="4" t="str">
        <f t="shared" si="327"/>
        <v/>
      </c>
      <c r="BI223" s="7" t="str">
        <f t="shared" si="33"/>
        <v/>
      </c>
      <c r="BJ223" s="4" t="str">
        <f t="shared" si="34"/>
        <v/>
      </c>
      <c r="BK223" s="4" t="str">
        <f t="shared" si="35"/>
        <v/>
      </c>
      <c r="BL223" s="27"/>
      <c r="BM223" s="1" t="str">
        <f t="shared" si="74"/>
        <v/>
      </c>
      <c r="BN223" s="4" t="str">
        <f t="shared" si="75"/>
        <v/>
      </c>
      <c r="BO223" s="4" t="str">
        <f t="shared" si="326"/>
        <v/>
      </c>
      <c r="BP223" s="7" t="str">
        <f t="shared" si="37"/>
        <v/>
      </c>
      <c r="BQ223" s="4" t="str">
        <f t="shared" si="38"/>
        <v/>
      </c>
      <c r="BR223" s="4" t="str">
        <f t="shared" si="39"/>
        <v/>
      </c>
      <c r="BS223" s="27"/>
      <c r="BT223" s="1" t="str">
        <f t="shared" si="76"/>
        <v/>
      </c>
      <c r="BU223" s="4" t="str">
        <f t="shared" si="77"/>
        <v/>
      </c>
      <c r="BV223" s="4" t="str">
        <f t="shared" si="302"/>
        <v/>
      </c>
      <c r="BW223" s="7" t="str">
        <f t="shared" si="41"/>
        <v/>
      </c>
      <c r="BX223" s="4" t="str">
        <f t="shared" si="42"/>
        <v/>
      </c>
      <c r="BY223" s="4" t="str">
        <f t="shared" si="43"/>
        <v/>
      </c>
      <c r="BZ223" s="27"/>
      <c r="CA223" s="1" t="str">
        <f t="shared" si="78"/>
        <v/>
      </c>
      <c r="CB223" s="4" t="str">
        <f t="shared" si="79"/>
        <v/>
      </c>
      <c r="CC223" s="7" t="str">
        <f t="shared" si="311"/>
        <v/>
      </c>
      <c r="CD223" s="7" t="str">
        <f t="shared" si="45"/>
        <v/>
      </c>
      <c r="CE223" s="4" t="str">
        <f t="shared" si="46"/>
        <v/>
      </c>
      <c r="CF223" s="4" t="str">
        <f t="shared" si="47"/>
        <v/>
      </c>
      <c r="CG223" s="33"/>
      <c r="CH223" s="1" t="str">
        <f t="shared" si="80"/>
        <v/>
      </c>
      <c r="CI223" s="4" t="str">
        <f t="shared" si="81"/>
        <v/>
      </c>
      <c r="CJ223" s="7" t="str">
        <f t="shared" si="312"/>
        <v/>
      </c>
      <c r="CK223" s="7" t="str">
        <f t="shared" si="321"/>
        <v/>
      </c>
      <c r="CL223" s="4" t="str">
        <f t="shared" si="50"/>
        <v/>
      </c>
      <c r="CM223" s="4" t="str">
        <f t="shared" si="51"/>
        <v/>
      </c>
      <c r="CN223" s="27"/>
      <c r="CO223" s="1" t="str">
        <f t="shared" si="82"/>
        <v/>
      </c>
      <c r="CP223" s="4" t="str">
        <f t="shared" si="83"/>
        <v/>
      </c>
      <c r="CQ223" s="7" t="str">
        <f t="shared" si="313"/>
        <v/>
      </c>
      <c r="CR223" s="7" t="str">
        <f t="shared" si="322"/>
        <v/>
      </c>
      <c r="CS223" s="4" t="str">
        <f t="shared" si="54"/>
        <v/>
      </c>
      <c r="CT223" s="4" t="str">
        <f t="shared" si="55"/>
        <v/>
      </c>
      <c r="CU223" s="33"/>
      <c r="DB223" s="1"/>
      <c r="DI223" s="1"/>
    </row>
    <row r="224" spans="1:113" ht="15" x14ac:dyDescent="0.25">
      <c r="A224" s="27"/>
      <c r="B224" s="14">
        <f t="shared" si="56"/>
        <v>220</v>
      </c>
      <c r="C224" s="15">
        <f t="shared" si="57"/>
        <v>2475082.402818121</v>
      </c>
      <c r="D224" s="15">
        <f t="shared" si="0"/>
        <v>40261.354173106563</v>
      </c>
      <c r="E224" s="16">
        <f t="shared" si="1"/>
        <v>17531.833686628357</v>
      </c>
      <c r="F224" s="15">
        <f t="shared" si="2"/>
        <v>22729.520486478206</v>
      </c>
      <c r="G224" s="15">
        <f t="shared" si="3"/>
        <v>2452352.8823316428</v>
      </c>
      <c r="H224" s="29"/>
      <c r="I224" s="1" t="str">
        <f t="shared" si="203"/>
        <v/>
      </c>
      <c r="J224" s="4" t="str">
        <f t="shared" si="204"/>
        <v/>
      </c>
      <c r="K224" s="7" t="str">
        <f t="shared" si="329"/>
        <v/>
      </c>
      <c r="L224" s="7" t="str">
        <f t="shared" si="314"/>
        <v/>
      </c>
      <c r="M224" s="4" t="str">
        <f t="shared" si="191"/>
        <v/>
      </c>
      <c r="N224" s="4" t="str">
        <f t="shared" si="192"/>
        <v/>
      </c>
      <c r="O224" s="29"/>
      <c r="P224" s="1" t="str">
        <f t="shared" si="60"/>
        <v/>
      </c>
      <c r="Q224" s="4" t="str">
        <f t="shared" si="61"/>
        <v/>
      </c>
      <c r="R224" s="7" t="str">
        <f t="shared" si="323"/>
        <v/>
      </c>
      <c r="S224" s="7" t="str">
        <f t="shared" si="315"/>
        <v/>
      </c>
      <c r="T224" s="4" t="str">
        <f t="shared" si="10"/>
        <v/>
      </c>
      <c r="U224" s="4" t="str">
        <f t="shared" si="11"/>
        <v/>
      </c>
      <c r="V224" s="27"/>
      <c r="W224" s="1" t="str">
        <f t="shared" si="62"/>
        <v/>
      </c>
      <c r="X224" s="4" t="str">
        <f t="shared" si="63"/>
        <v/>
      </c>
      <c r="Y224" s="4" t="str">
        <f t="shared" si="293"/>
        <v/>
      </c>
      <c r="Z224" s="7" t="str">
        <f t="shared" si="13"/>
        <v/>
      </c>
      <c r="AA224" s="4" t="str">
        <f t="shared" si="14"/>
        <v/>
      </c>
      <c r="AB224" s="4" t="str">
        <f t="shared" si="15"/>
        <v/>
      </c>
      <c r="AC224" s="27"/>
      <c r="AD224" s="1" t="str">
        <f t="shared" si="64"/>
        <v/>
      </c>
      <c r="AE224" s="4" t="str">
        <f t="shared" si="65"/>
        <v/>
      </c>
      <c r="AF224" s="4" t="str">
        <f t="shared" si="221"/>
        <v/>
      </c>
      <c r="AG224" s="7" t="str">
        <f t="shared" si="17"/>
        <v/>
      </c>
      <c r="AH224" s="4" t="str">
        <f t="shared" si="18"/>
        <v/>
      </c>
      <c r="AI224" s="4" t="str">
        <f t="shared" si="19"/>
        <v/>
      </c>
      <c r="AJ224" s="33"/>
      <c r="AK224" s="1" t="str">
        <f t="shared" si="66"/>
        <v/>
      </c>
      <c r="AL224" s="4" t="str">
        <f t="shared" si="67"/>
        <v/>
      </c>
      <c r="AM224" s="7" t="str">
        <f t="shared" si="324"/>
        <v/>
      </c>
      <c r="AN224" s="7" t="str">
        <f t="shared" si="316"/>
        <v/>
      </c>
      <c r="AO224" s="4" t="str">
        <f t="shared" si="22"/>
        <v/>
      </c>
      <c r="AP224" s="4" t="str">
        <f t="shared" si="23"/>
        <v/>
      </c>
      <c r="AQ224" s="33"/>
      <c r="AR224" s="1" t="str">
        <f t="shared" si="68"/>
        <v/>
      </c>
      <c r="AS224" s="4" t="str">
        <f t="shared" si="69"/>
        <v/>
      </c>
      <c r="AT224" s="7" t="str">
        <f t="shared" si="310"/>
        <v/>
      </c>
      <c r="AU224" s="7" t="str">
        <f t="shared" si="317"/>
        <v/>
      </c>
      <c r="AV224" s="4" t="str">
        <f t="shared" si="26"/>
        <v/>
      </c>
      <c r="AW224" s="4" t="str">
        <f t="shared" si="27"/>
        <v/>
      </c>
      <c r="AX224" s="33"/>
      <c r="AY224" s="14">
        <f t="shared" si="70"/>
        <v>220</v>
      </c>
      <c r="AZ224" s="15">
        <f t="shared" si="71"/>
        <v>803318.55718025588</v>
      </c>
      <c r="BA224" s="15">
        <f t="shared" si="330"/>
        <v>40261.354173106563</v>
      </c>
      <c r="BB224" s="16">
        <f t="shared" si="29"/>
        <v>5690.1731133601461</v>
      </c>
      <c r="BC224" s="15">
        <f t="shared" si="30"/>
        <v>34571.181059746421</v>
      </c>
      <c r="BD224" s="15">
        <f t="shared" si="31"/>
        <v>768747.37612050946</v>
      </c>
      <c r="BE224" s="27"/>
      <c r="BF224" s="1" t="str">
        <f t="shared" si="72"/>
        <v/>
      </c>
      <c r="BG224" s="4" t="str">
        <f t="shared" si="73"/>
        <v/>
      </c>
      <c r="BH224" s="4" t="str">
        <f t="shared" si="327"/>
        <v/>
      </c>
      <c r="BI224" s="7" t="str">
        <f t="shared" si="33"/>
        <v/>
      </c>
      <c r="BJ224" s="4" t="str">
        <f t="shared" si="34"/>
        <v/>
      </c>
      <c r="BK224" s="4" t="str">
        <f t="shared" si="35"/>
        <v/>
      </c>
      <c r="BL224" s="27"/>
      <c r="BM224" s="1" t="str">
        <f t="shared" si="74"/>
        <v/>
      </c>
      <c r="BN224" s="4" t="str">
        <f t="shared" si="75"/>
        <v/>
      </c>
      <c r="BO224" s="4" t="str">
        <f t="shared" si="326"/>
        <v/>
      </c>
      <c r="BP224" s="7" t="str">
        <f t="shared" si="37"/>
        <v/>
      </c>
      <c r="BQ224" s="4" t="str">
        <f t="shared" si="38"/>
        <v/>
      </c>
      <c r="BR224" s="4" t="str">
        <f t="shared" si="39"/>
        <v/>
      </c>
      <c r="BS224" s="27"/>
      <c r="BT224" s="1" t="str">
        <f t="shared" si="76"/>
        <v/>
      </c>
      <c r="BU224" s="4" t="str">
        <f t="shared" si="77"/>
        <v/>
      </c>
      <c r="BV224" s="4" t="str">
        <f t="shared" si="302"/>
        <v/>
      </c>
      <c r="BW224" s="7" t="str">
        <f t="shared" si="41"/>
        <v/>
      </c>
      <c r="BX224" s="4" t="str">
        <f t="shared" si="42"/>
        <v/>
      </c>
      <c r="BY224" s="4" t="str">
        <f t="shared" si="43"/>
        <v/>
      </c>
      <c r="BZ224" s="27"/>
      <c r="CA224" s="1" t="str">
        <f t="shared" si="78"/>
        <v/>
      </c>
      <c r="CB224" s="4" t="str">
        <f t="shared" si="79"/>
        <v/>
      </c>
      <c r="CC224" s="7" t="str">
        <f t="shared" si="311"/>
        <v/>
      </c>
      <c r="CD224" s="7" t="str">
        <f t="shared" si="45"/>
        <v/>
      </c>
      <c r="CE224" s="4" t="str">
        <f t="shared" si="46"/>
        <v/>
      </c>
      <c r="CF224" s="4" t="str">
        <f t="shared" si="47"/>
        <v/>
      </c>
      <c r="CG224" s="33"/>
      <c r="CH224" s="1" t="str">
        <f t="shared" si="80"/>
        <v/>
      </c>
      <c r="CI224" s="4" t="str">
        <f t="shared" si="81"/>
        <v/>
      </c>
      <c r="CJ224" s="7" t="str">
        <f t="shared" si="312"/>
        <v/>
      </c>
      <c r="CK224" s="7" t="str">
        <f t="shared" si="321"/>
        <v/>
      </c>
      <c r="CL224" s="4" t="str">
        <f t="shared" si="50"/>
        <v/>
      </c>
      <c r="CM224" s="4" t="str">
        <f t="shared" si="51"/>
        <v/>
      </c>
      <c r="CN224" s="27"/>
      <c r="CO224" s="1" t="str">
        <f t="shared" si="82"/>
        <v/>
      </c>
      <c r="CP224" s="4" t="str">
        <f t="shared" si="83"/>
        <v/>
      </c>
      <c r="CQ224" s="7" t="str">
        <f t="shared" si="313"/>
        <v/>
      </c>
      <c r="CR224" s="7" t="str">
        <f t="shared" si="322"/>
        <v/>
      </c>
      <c r="CS224" s="4" t="str">
        <f t="shared" si="54"/>
        <v/>
      </c>
      <c r="CT224" s="4" t="str">
        <f t="shared" si="55"/>
        <v/>
      </c>
      <c r="CU224" s="33"/>
      <c r="DB224" s="1"/>
      <c r="DI224" s="1"/>
    </row>
    <row r="225" spans="1:113" ht="15" x14ac:dyDescent="0.25">
      <c r="A225" s="27"/>
      <c r="B225" s="14">
        <f t="shared" si="56"/>
        <v>221</v>
      </c>
      <c r="C225" s="15">
        <f t="shared" si="57"/>
        <v>2452352.8823316428</v>
      </c>
      <c r="D225" s="15">
        <f t="shared" si="0"/>
        <v>40261.354173106563</v>
      </c>
      <c r="E225" s="16">
        <f t="shared" si="1"/>
        <v>17370.832916515803</v>
      </c>
      <c r="F225" s="15">
        <f t="shared" si="2"/>
        <v>22890.52125659076</v>
      </c>
      <c r="G225" s="15">
        <f t="shared" si="3"/>
        <v>2429462.3610750521</v>
      </c>
      <c r="H225" s="29"/>
      <c r="I225" s="1" t="str">
        <f t="shared" si="203"/>
        <v/>
      </c>
      <c r="J225" s="4" t="str">
        <f t="shared" si="204"/>
        <v/>
      </c>
      <c r="K225" s="7" t="str">
        <f t="shared" si="329"/>
        <v/>
      </c>
      <c r="L225" s="7" t="str">
        <f t="shared" si="314"/>
        <v/>
      </c>
      <c r="M225" s="4" t="str">
        <f t="shared" si="191"/>
        <v/>
      </c>
      <c r="N225" s="4" t="str">
        <f t="shared" si="192"/>
        <v/>
      </c>
      <c r="O225" s="29"/>
      <c r="P225" s="1" t="str">
        <f t="shared" si="60"/>
        <v/>
      </c>
      <c r="Q225" s="4" t="str">
        <f t="shared" si="61"/>
        <v/>
      </c>
      <c r="R225" s="7" t="str">
        <f t="shared" si="323"/>
        <v/>
      </c>
      <c r="S225" s="7" t="str">
        <f t="shared" si="315"/>
        <v/>
      </c>
      <c r="T225" s="4" t="str">
        <f t="shared" si="10"/>
        <v/>
      </c>
      <c r="U225" s="4" t="str">
        <f t="shared" si="11"/>
        <v/>
      </c>
      <c r="V225" s="27"/>
      <c r="W225" s="1" t="str">
        <f t="shared" si="62"/>
        <v/>
      </c>
      <c r="X225" s="4" t="str">
        <f t="shared" si="63"/>
        <v/>
      </c>
      <c r="Y225" s="4" t="str">
        <f t="shared" si="293"/>
        <v/>
      </c>
      <c r="Z225" s="7" t="str">
        <f t="shared" si="13"/>
        <v/>
      </c>
      <c r="AA225" s="4" t="str">
        <f t="shared" si="14"/>
        <v/>
      </c>
      <c r="AB225" s="4" t="str">
        <f t="shared" si="15"/>
        <v/>
      </c>
      <c r="AC225" s="27"/>
      <c r="AD225" s="1" t="str">
        <f t="shared" si="64"/>
        <v/>
      </c>
      <c r="AE225" s="4" t="str">
        <f t="shared" si="65"/>
        <v/>
      </c>
      <c r="AF225" s="4" t="str">
        <f t="shared" si="221"/>
        <v/>
      </c>
      <c r="AG225" s="7" t="str">
        <f t="shared" si="17"/>
        <v/>
      </c>
      <c r="AH225" s="4" t="str">
        <f t="shared" si="18"/>
        <v/>
      </c>
      <c r="AI225" s="4" t="str">
        <f t="shared" si="19"/>
        <v/>
      </c>
      <c r="AJ225" s="33"/>
      <c r="AK225" s="1" t="str">
        <f t="shared" si="66"/>
        <v/>
      </c>
      <c r="AL225" s="4" t="str">
        <f t="shared" si="67"/>
        <v/>
      </c>
      <c r="AM225" s="7" t="str">
        <f t="shared" si="324"/>
        <v/>
      </c>
      <c r="AN225" s="7" t="str">
        <f t="shared" si="316"/>
        <v/>
      </c>
      <c r="AO225" s="4" t="str">
        <f t="shared" si="22"/>
        <v/>
      </c>
      <c r="AP225" s="4" t="str">
        <f t="shared" si="23"/>
        <v/>
      </c>
      <c r="AQ225" s="33"/>
      <c r="AR225" s="1" t="str">
        <f t="shared" si="68"/>
        <v/>
      </c>
      <c r="AS225" s="4" t="str">
        <f t="shared" si="69"/>
        <v/>
      </c>
      <c r="AT225" s="7" t="str">
        <f t="shared" ref="AT225:AT256" si="331">IF(AS225="","",-PMT(AS$2/1200,AW$2,AU$2))</f>
        <v/>
      </c>
      <c r="AU225" s="7" t="str">
        <f t="shared" si="317"/>
        <v/>
      </c>
      <c r="AV225" s="4" t="str">
        <f t="shared" si="26"/>
        <v/>
      </c>
      <c r="AW225" s="4" t="str">
        <f t="shared" si="27"/>
        <v/>
      </c>
      <c r="AX225" s="33"/>
      <c r="AY225" s="14">
        <f t="shared" si="70"/>
        <v>221</v>
      </c>
      <c r="AZ225" s="15">
        <f t="shared" si="71"/>
        <v>768747.37612050946</v>
      </c>
      <c r="BA225" s="15">
        <f t="shared" si="330"/>
        <v>40261.354173106563</v>
      </c>
      <c r="BB225" s="16">
        <f t="shared" si="29"/>
        <v>5445.2939141869419</v>
      </c>
      <c r="BC225" s="15">
        <f t="shared" si="30"/>
        <v>34816.060258919621</v>
      </c>
      <c r="BD225" s="15">
        <f t="shared" si="31"/>
        <v>733931.31586158986</v>
      </c>
      <c r="BE225" s="27"/>
      <c r="BF225" s="1" t="str">
        <f t="shared" si="72"/>
        <v/>
      </c>
      <c r="BG225" s="4" t="str">
        <f t="shared" si="73"/>
        <v/>
      </c>
      <c r="BH225" s="4" t="str">
        <f t="shared" si="327"/>
        <v/>
      </c>
      <c r="BI225" s="7" t="str">
        <f t="shared" si="33"/>
        <v/>
      </c>
      <c r="BJ225" s="4" t="str">
        <f t="shared" si="34"/>
        <v/>
      </c>
      <c r="BK225" s="4" t="str">
        <f t="shared" si="35"/>
        <v/>
      </c>
      <c r="BL225" s="27"/>
      <c r="BM225" s="1" t="str">
        <f t="shared" si="74"/>
        <v/>
      </c>
      <c r="BN225" s="4" t="str">
        <f t="shared" si="75"/>
        <v/>
      </c>
      <c r="BO225" s="4" t="str">
        <f t="shared" si="326"/>
        <v/>
      </c>
      <c r="BP225" s="7" t="str">
        <f t="shared" si="37"/>
        <v/>
      </c>
      <c r="BQ225" s="4" t="str">
        <f t="shared" si="38"/>
        <v/>
      </c>
      <c r="BR225" s="4" t="str">
        <f t="shared" si="39"/>
        <v/>
      </c>
      <c r="BS225" s="27"/>
      <c r="BT225" s="1" t="str">
        <f t="shared" si="76"/>
        <v/>
      </c>
      <c r="BU225" s="4" t="str">
        <f t="shared" si="77"/>
        <v/>
      </c>
      <c r="BV225" s="4" t="str">
        <f t="shared" si="302"/>
        <v/>
      </c>
      <c r="BW225" s="7" t="str">
        <f t="shared" si="41"/>
        <v/>
      </c>
      <c r="BX225" s="4" t="str">
        <f t="shared" si="42"/>
        <v/>
      </c>
      <c r="BY225" s="4" t="str">
        <f t="shared" si="43"/>
        <v/>
      </c>
      <c r="BZ225" s="27"/>
      <c r="CA225" s="1" t="str">
        <f t="shared" si="78"/>
        <v/>
      </c>
      <c r="CB225" s="4" t="str">
        <f t="shared" si="79"/>
        <v/>
      </c>
      <c r="CC225" s="7" t="str">
        <f t="shared" si="311"/>
        <v/>
      </c>
      <c r="CD225" s="7" t="str">
        <f t="shared" si="45"/>
        <v/>
      </c>
      <c r="CE225" s="4" t="str">
        <f t="shared" si="46"/>
        <v/>
      </c>
      <c r="CF225" s="4" t="str">
        <f t="shared" si="47"/>
        <v/>
      </c>
      <c r="CG225" s="33"/>
      <c r="CH225" s="1" t="str">
        <f t="shared" si="80"/>
        <v/>
      </c>
      <c r="CI225" s="4" t="str">
        <f t="shared" si="81"/>
        <v/>
      </c>
      <c r="CJ225" s="7" t="str">
        <f t="shared" si="312"/>
        <v/>
      </c>
      <c r="CK225" s="7" t="str">
        <f t="shared" si="321"/>
        <v/>
      </c>
      <c r="CL225" s="4" t="str">
        <f t="shared" si="50"/>
        <v/>
      </c>
      <c r="CM225" s="4" t="str">
        <f t="shared" si="51"/>
        <v/>
      </c>
      <c r="CN225" s="27"/>
      <c r="CO225" s="1" t="str">
        <f t="shared" si="82"/>
        <v/>
      </c>
      <c r="CP225" s="4" t="str">
        <f t="shared" si="83"/>
        <v/>
      </c>
      <c r="CQ225" s="7" t="str">
        <f t="shared" si="313"/>
        <v/>
      </c>
      <c r="CR225" s="7" t="str">
        <f t="shared" si="322"/>
        <v/>
      </c>
      <c r="CS225" s="4" t="str">
        <f t="shared" si="54"/>
        <v/>
      </c>
      <c r="CT225" s="4" t="str">
        <f t="shared" si="55"/>
        <v/>
      </c>
      <c r="CU225" s="33"/>
      <c r="DB225" s="1"/>
      <c r="DI225" s="1"/>
    </row>
    <row r="226" spans="1:113" ht="15" x14ac:dyDescent="0.25">
      <c r="A226" s="27"/>
      <c r="B226" s="14">
        <f t="shared" si="56"/>
        <v>222</v>
      </c>
      <c r="C226" s="15">
        <f t="shared" si="57"/>
        <v>2429462.3610750521</v>
      </c>
      <c r="D226" s="15">
        <f t="shared" si="0"/>
        <v>40261.354173106563</v>
      </c>
      <c r="E226" s="16">
        <f t="shared" si="1"/>
        <v>17208.69172428162</v>
      </c>
      <c r="F226" s="15">
        <f t="shared" si="2"/>
        <v>23052.662448824944</v>
      </c>
      <c r="G226" s="15">
        <f t="shared" si="3"/>
        <v>2406409.6986262272</v>
      </c>
      <c r="H226" s="29"/>
      <c r="I226" s="1" t="str">
        <f t="shared" si="203"/>
        <v/>
      </c>
      <c r="J226" s="4" t="str">
        <f t="shared" si="204"/>
        <v/>
      </c>
      <c r="K226" s="7" t="str">
        <f t="shared" si="329"/>
        <v/>
      </c>
      <c r="L226" s="7" t="str">
        <f t="shared" si="314"/>
        <v/>
      </c>
      <c r="M226" s="4" t="str">
        <f t="shared" si="191"/>
        <v/>
      </c>
      <c r="N226" s="4" t="str">
        <f t="shared" si="192"/>
        <v/>
      </c>
      <c r="O226" s="29"/>
      <c r="P226" s="1" t="str">
        <f t="shared" si="60"/>
        <v/>
      </c>
      <c r="Q226" s="4" t="str">
        <f t="shared" si="61"/>
        <v/>
      </c>
      <c r="R226" s="7" t="str">
        <f t="shared" si="323"/>
        <v/>
      </c>
      <c r="S226" s="7" t="str">
        <f t="shared" si="315"/>
        <v/>
      </c>
      <c r="T226" s="4" t="str">
        <f t="shared" si="10"/>
        <v/>
      </c>
      <c r="U226" s="4" t="str">
        <f t="shared" si="11"/>
        <v/>
      </c>
      <c r="V226" s="27"/>
      <c r="W226" s="1" t="str">
        <f t="shared" si="62"/>
        <v/>
      </c>
      <c r="X226" s="4" t="str">
        <f t="shared" si="63"/>
        <v/>
      </c>
      <c r="Y226" s="4" t="str">
        <f t="shared" si="293"/>
        <v/>
      </c>
      <c r="Z226" s="7" t="str">
        <f t="shared" si="13"/>
        <v/>
      </c>
      <c r="AA226" s="4" t="str">
        <f t="shared" si="14"/>
        <v/>
      </c>
      <c r="AB226" s="4" t="str">
        <f t="shared" si="15"/>
        <v/>
      </c>
      <c r="AC226" s="27"/>
      <c r="AD226" s="1" t="str">
        <f t="shared" si="64"/>
        <v/>
      </c>
      <c r="AE226" s="4" t="str">
        <f t="shared" si="65"/>
        <v/>
      </c>
      <c r="AF226" s="4" t="str">
        <f t="shared" si="221"/>
        <v/>
      </c>
      <c r="AG226" s="7" t="str">
        <f t="shared" si="17"/>
        <v/>
      </c>
      <c r="AH226" s="4" t="str">
        <f t="shared" si="18"/>
        <v/>
      </c>
      <c r="AI226" s="4" t="str">
        <f t="shared" si="19"/>
        <v/>
      </c>
      <c r="AJ226" s="33"/>
      <c r="AK226" s="1" t="str">
        <f t="shared" si="66"/>
        <v/>
      </c>
      <c r="AL226" s="4" t="str">
        <f t="shared" si="67"/>
        <v/>
      </c>
      <c r="AM226" s="7" t="str">
        <f t="shared" si="324"/>
        <v/>
      </c>
      <c r="AN226" s="7" t="str">
        <f t="shared" si="316"/>
        <v/>
      </c>
      <c r="AO226" s="4" t="str">
        <f t="shared" si="22"/>
        <v/>
      </c>
      <c r="AP226" s="4" t="str">
        <f t="shared" si="23"/>
        <v/>
      </c>
      <c r="AQ226" s="33"/>
      <c r="AR226" s="1" t="str">
        <f t="shared" si="68"/>
        <v/>
      </c>
      <c r="AS226" s="4" t="str">
        <f t="shared" si="69"/>
        <v/>
      </c>
      <c r="AT226" s="7" t="str">
        <f t="shared" si="331"/>
        <v/>
      </c>
      <c r="AU226" s="7" t="str">
        <f t="shared" si="317"/>
        <v/>
      </c>
      <c r="AV226" s="4" t="str">
        <f t="shared" si="26"/>
        <v/>
      </c>
      <c r="AW226" s="4" t="str">
        <f t="shared" si="27"/>
        <v/>
      </c>
      <c r="AX226" s="33"/>
      <c r="AY226" s="14">
        <f t="shared" si="70"/>
        <v>222</v>
      </c>
      <c r="AZ226" s="15">
        <f t="shared" si="71"/>
        <v>733931.31586158986</v>
      </c>
      <c r="BA226" s="15">
        <f t="shared" si="330"/>
        <v>40261.354173106563</v>
      </c>
      <c r="BB226" s="16">
        <f t="shared" si="29"/>
        <v>5198.6801540195947</v>
      </c>
      <c r="BC226" s="15">
        <f t="shared" si="30"/>
        <v>35062.674019086968</v>
      </c>
      <c r="BD226" s="15">
        <f t="shared" si="31"/>
        <v>698868.64184250287</v>
      </c>
      <c r="BE226" s="27"/>
      <c r="BF226" s="1" t="str">
        <f t="shared" si="72"/>
        <v/>
      </c>
      <c r="BG226" s="4" t="str">
        <f t="shared" si="73"/>
        <v/>
      </c>
      <c r="BH226" s="4" t="str">
        <f t="shared" si="327"/>
        <v/>
      </c>
      <c r="BI226" s="7" t="str">
        <f t="shared" si="33"/>
        <v/>
      </c>
      <c r="BJ226" s="4" t="str">
        <f t="shared" si="34"/>
        <v/>
      </c>
      <c r="BK226" s="4" t="str">
        <f t="shared" si="35"/>
        <v/>
      </c>
      <c r="BL226" s="27"/>
      <c r="BM226" s="1" t="str">
        <f t="shared" si="74"/>
        <v/>
      </c>
      <c r="BN226" s="4" t="str">
        <f t="shared" si="75"/>
        <v/>
      </c>
      <c r="BO226" s="4" t="str">
        <f t="shared" si="326"/>
        <v/>
      </c>
      <c r="BP226" s="7" t="str">
        <f t="shared" si="37"/>
        <v/>
      </c>
      <c r="BQ226" s="4" t="str">
        <f t="shared" si="38"/>
        <v/>
      </c>
      <c r="BR226" s="4" t="str">
        <f t="shared" si="39"/>
        <v/>
      </c>
      <c r="BS226" s="27"/>
      <c r="BT226" s="1" t="str">
        <f t="shared" si="76"/>
        <v/>
      </c>
      <c r="BU226" s="4" t="str">
        <f t="shared" si="77"/>
        <v/>
      </c>
      <c r="BV226" s="4" t="str">
        <f t="shared" si="302"/>
        <v/>
      </c>
      <c r="BW226" s="7" t="str">
        <f t="shared" si="41"/>
        <v/>
      </c>
      <c r="BX226" s="4" t="str">
        <f t="shared" si="42"/>
        <v/>
      </c>
      <c r="BY226" s="4" t="str">
        <f t="shared" si="43"/>
        <v/>
      </c>
      <c r="BZ226" s="27"/>
      <c r="CA226" s="1" t="str">
        <f t="shared" si="78"/>
        <v/>
      </c>
      <c r="CB226" s="4" t="str">
        <f t="shared" si="79"/>
        <v/>
      </c>
      <c r="CC226" s="7" t="str">
        <f t="shared" si="311"/>
        <v/>
      </c>
      <c r="CD226" s="7" t="str">
        <f t="shared" si="45"/>
        <v/>
      </c>
      <c r="CE226" s="4" t="str">
        <f t="shared" si="46"/>
        <v/>
      </c>
      <c r="CF226" s="4" t="str">
        <f t="shared" si="47"/>
        <v/>
      </c>
      <c r="CG226" s="33"/>
      <c r="CH226" s="1" t="str">
        <f t="shared" si="80"/>
        <v/>
      </c>
      <c r="CI226" s="4" t="str">
        <f t="shared" si="81"/>
        <v/>
      </c>
      <c r="CJ226" s="7" t="str">
        <f t="shared" ref="CJ226:CJ257" si="332">IF(CI226="","",-PMT(CI$2/1200,CM$2,CK$2))</f>
        <v/>
      </c>
      <c r="CK226" s="7" t="str">
        <f t="shared" si="321"/>
        <v/>
      </c>
      <c r="CL226" s="4" t="str">
        <f t="shared" si="50"/>
        <v/>
      </c>
      <c r="CM226" s="4" t="str">
        <f t="shared" si="51"/>
        <v/>
      </c>
      <c r="CN226" s="27"/>
      <c r="CO226" s="1" t="str">
        <f t="shared" si="82"/>
        <v/>
      </c>
      <c r="CP226" s="4" t="str">
        <f t="shared" si="83"/>
        <v/>
      </c>
      <c r="CQ226" s="7" t="str">
        <f t="shared" ref="CQ226:CQ257" si="333">IF(CP226="","",-PMT(CP$2/1200,CT$2,CR$2))</f>
        <v/>
      </c>
      <c r="CR226" s="7" t="str">
        <f t="shared" si="322"/>
        <v/>
      </c>
      <c r="CS226" s="4" t="str">
        <f t="shared" si="54"/>
        <v/>
      </c>
      <c r="CT226" s="4" t="str">
        <f t="shared" si="55"/>
        <v/>
      </c>
      <c r="CU226" s="33"/>
      <c r="DB226" s="1"/>
      <c r="DI226" s="1"/>
    </row>
    <row r="227" spans="1:113" ht="15" x14ac:dyDescent="0.25">
      <c r="A227" s="27"/>
      <c r="B227" s="14">
        <f t="shared" si="56"/>
        <v>223</v>
      </c>
      <c r="C227" s="15">
        <f t="shared" si="57"/>
        <v>2406409.6986262272</v>
      </c>
      <c r="D227" s="15">
        <f t="shared" si="0"/>
        <v>40261.354173106563</v>
      </c>
      <c r="E227" s="16">
        <f t="shared" si="1"/>
        <v>17045.402031935777</v>
      </c>
      <c r="F227" s="15">
        <f t="shared" si="2"/>
        <v>23215.952141170786</v>
      </c>
      <c r="G227" s="15">
        <f t="shared" si="3"/>
        <v>2383193.7464850564</v>
      </c>
      <c r="H227" s="29"/>
      <c r="I227" s="1" t="str">
        <f t="shared" si="203"/>
        <v/>
      </c>
      <c r="J227" s="4" t="str">
        <f t="shared" si="204"/>
        <v/>
      </c>
      <c r="K227" s="7" t="str">
        <f t="shared" si="329"/>
        <v/>
      </c>
      <c r="L227" s="7" t="str">
        <f t="shared" si="314"/>
        <v/>
      </c>
      <c r="M227" s="4" t="str">
        <f t="shared" si="191"/>
        <v/>
      </c>
      <c r="N227" s="4" t="str">
        <f t="shared" si="192"/>
        <v/>
      </c>
      <c r="O227" s="29"/>
      <c r="P227" s="1" t="str">
        <f t="shared" si="60"/>
        <v/>
      </c>
      <c r="Q227" s="4" t="str">
        <f t="shared" si="61"/>
        <v/>
      </c>
      <c r="R227" s="7" t="str">
        <f t="shared" si="323"/>
        <v/>
      </c>
      <c r="S227" s="7" t="str">
        <f t="shared" si="315"/>
        <v/>
      </c>
      <c r="T227" s="4" t="str">
        <f t="shared" si="10"/>
        <v/>
      </c>
      <c r="U227" s="4" t="str">
        <f t="shared" si="11"/>
        <v/>
      </c>
      <c r="V227" s="27"/>
      <c r="W227" s="1" t="str">
        <f t="shared" si="62"/>
        <v/>
      </c>
      <c r="X227" s="4" t="str">
        <f t="shared" si="63"/>
        <v/>
      </c>
      <c r="Y227" s="4" t="str">
        <f t="shared" si="293"/>
        <v/>
      </c>
      <c r="Z227" s="7" t="str">
        <f t="shared" si="13"/>
        <v/>
      </c>
      <c r="AA227" s="4" t="str">
        <f t="shared" si="14"/>
        <v/>
      </c>
      <c r="AB227" s="4" t="str">
        <f t="shared" si="15"/>
        <v/>
      </c>
      <c r="AC227" s="27"/>
      <c r="AD227" s="1" t="str">
        <f t="shared" si="64"/>
        <v/>
      </c>
      <c r="AE227" s="4" t="str">
        <f t="shared" si="65"/>
        <v/>
      </c>
      <c r="AF227" s="4" t="str">
        <f t="shared" si="221"/>
        <v/>
      </c>
      <c r="AG227" s="7" t="str">
        <f t="shared" si="17"/>
        <v/>
      </c>
      <c r="AH227" s="4" t="str">
        <f t="shared" si="18"/>
        <v/>
      </c>
      <c r="AI227" s="4" t="str">
        <f t="shared" si="19"/>
        <v/>
      </c>
      <c r="AJ227" s="33"/>
      <c r="AK227" s="1" t="str">
        <f t="shared" si="66"/>
        <v/>
      </c>
      <c r="AL227" s="4" t="str">
        <f t="shared" si="67"/>
        <v/>
      </c>
      <c r="AM227" s="7" t="str">
        <f t="shared" si="324"/>
        <v/>
      </c>
      <c r="AN227" s="7" t="str">
        <f t="shared" si="316"/>
        <v/>
      </c>
      <c r="AO227" s="4" t="str">
        <f t="shared" si="22"/>
        <v/>
      </c>
      <c r="AP227" s="4" t="str">
        <f t="shared" si="23"/>
        <v/>
      </c>
      <c r="AQ227" s="33"/>
      <c r="AR227" s="1" t="str">
        <f t="shared" si="68"/>
        <v/>
      </c>
      <c r="AS227" s="4" t="str">
        <f t="shared" si="69"/>
        <v/>
      </c>
      <c r="AT227" s="7" t="str">
        <f t="shared" si="331"/>
        <v/>
      </c>
      <c r="AU227" s="7" t="str">
        <f t="shared" si="317"/>
        <v/>
      </c>
      <c r="AV227" s="4" t="str">
        <f t="shared" si="26"/>
        <v/>
      </c>
      <c r="AW227" s="4" t="str">
        <f t="shared" si="27"/>
        <v/>
      </c>
      <c r="AX227" s="33"/>
      <c r="AY227" s="14">
        <f t="shared" si="70"/>
        <v>223</v>
      </c>
      <c r="AZ227" s="15">
        <f t="shared" si="71"/>
        <v>698868.64184250287</v>
      </c>
      <c r="BA227" s="15">
        <f t="shared" si="330"/>
        <v>40261.354173106563</v>
      </c>
      <c r="BB227" s="16">
        <f t="shared" si="29"/>
        <v>4950.3195463843958</v>
      </c>
      <c r="BC227" s="15">
        <f t="shared" si="30"/>
        <v>35311.034626722168</v>
      </c>
      <c r="BD227" s="15">
        <f t="shared" si="31"/>
        <v>663557.60721578065</v>
      </c>
      <c r="BE227" s="27"/>
      <c r="BF227" s="1" t="str">
        <f t="shared" si="72"/>
        <v/>
      </c>
      <c r="BG227" s="4" t="str">
        <f t="shared" si="73"/>
        <v/>
      </c>
      <c r="BH227" s="4" t="str">
        <f t="shared" si="327"/>
        <v/>
      </c>
      <c r="BI227" s="7" t="str">
        <f t="shared" si="33"/>
        <v/>
      </c>
      <c r="BJ227" s="4" t="str">
        <f t="shared" si="34"/>
        <v/>
      </c>
      <c r="BK227" s="4" t="str">
        <f t="shared" si="35"/>
        <v/>
      </c>
      <c r="BL227" s="27"/>
      <c r="BM227" s="1" t="str">
        <f t="shared" si="74"/>
        <v/>
      </c>
      <c r="BN227" s="4" t="str">
        <f t="shared" si="75"/>
        <v/>
      </c>
      <c r="BO227" s="4" t="str">
        <f t="shared" si="326"/>
        <v/>
      </c>
      <c r="BP227" s="7" t="str">
        <f t="shared" si="37"/>
        <v/>
      </c>
      <c r="BQ227" s="4" t="str">
        <f t="shared" si="38"/>
        <v/>
      </c>
      <c r="BR227" s="4" t="str">
        <f t="shared" si="39"/>
        <v/>
      </c>
      <c r="BS227" s="27"/>
      <c r="BT227" s="1" t="str">
        <f t="shared" si="76"/>
        <v/>
      </c>
      <c r="BU227" s="4" t="str">
        <f t="shared" si="77"/>
        <v/>
      </c>
      <c r="BV227" s="4" t="str">
        <f t="shared" si="302"/>
        <v/>
      </c>
      <c r="BW227" s="7" t="str">
        <f t="shared" si="41"/>
        <v/>
      </c>
      <c r="BX227" s="4" t="str">
        <f t="shared" si="42"/>
        <v/>
      </c>
      <c r="BY227" s="4" t="str">
        <f t="shared" si="43"/>
        <v/>
      </c>
      <c r="BZ227" s="27"/>
      <c r="CA227" s="1" t="str">
        <f t="shared" si="78"/>
        <v/>
      </c>
      <c r="CB227" s="4" t="str">
        <f t="shared" si="79"/>
        <v/>
      </c>
      <c r="CC227" s="7" t="str">
        <f t="shared" si="311"/>
        <v/>
      </c>
      <c r="CD227" s="7" t="str">
        <f t="shared" si="45"/>
        <v/>
      </c>
      <c r="CE227" s="4" t="str">
        <f t="shared" si="46"/>
        <v/>
      </c>
      <c r="CF227" s="4" t="str">
        <f t="shared" si="47"/>
        <v/>
      </c>
      <c r="CG227" s="33"/>
      <c r="CH227" s="1" t="str">
        <f t="shared" si="80"/>
        <v/>
      </c>
      <c r="CI227" s="4" t="str">
        <f t="shared" si="81"/>
        <v/>
      </c>
      <c r="CJ227" s="7" t="str">
        <f t="shared" si="332"/>
        <v/>
      </c>
      <c r="CK227" s="7" t="str">
        <f t="shared" si="321"/>
        <v/>
      </c>
      <c r="CL227" s="4" t="str">
        <f t="shared" si="50"/>
        <v/>
      </c>
      <c r="CM227" s="4" t="str">
        <f t="shared" si="51"/>
        <v/>
      </c>
      <c r="CN227" s="27"/>
      <c r="CO227" s="1" t="str">
        <f t="shared" si="82"/>
        <v/>
      </c>
      <c r="CP227" s="4" t="str">
        <f t="shared" si="83"/>
        <v/>
      </c>
      <c r="CQ227" s="7" t="str">
        <f t="shared" si="333"/>
        <v/>
      </c>
      <c r="CR227" s="7" t="str">
        <f t="shared" si="322"/>
        <v/>
      </c>
      <c r="CS227" s="4" t="str">
        <f t="shared" si="54"/>
        <v/>
      </c>
      <c r="CT227" s="4" t="str">
        <f t="shared" si="55"/>
        <v/>
      </c>
      <c r="CU227" s="33"/>
      <c r="DB227" s="1"/>
      <c r="DI227" s="1"/>
    </row>
    <row r="228" spans="1:113" ht="15" x14ac:dyDescent="0.25">
      <c r="A228" s="27"/>
      <c r="B228" s="14">
        <f t="shared" si="56"/>
        <v>224</v>
      </c>
      <c r="C228" s="15">
        <f t="shared" si="57"/>
        <v>2383193.7464850564</v>
      </c>
      <c r="D228" s="15">
        <f t="shared" si="0"/>
        <v>40261.354173106563</v>
      </c>
      <c r="E228" s="16">
        <f t="shared" si="1"/>
        <v>16880.955704269149</v>
      </c>
      <c r="F228" s="15">
        <f t="shared" si="2"/>
        <v>23380.398468837415</v>
      </c>
      <c r="G228" s="15">
        <f t="shared" si="3"/>
        <v>2359813.3480162187</v>
      </c>
      <c r="H228" s="29"/>
      <c r="I228" s="1" t="str">
        <f t="shared" si="203"/>
        <v/>
      </c>
      <c r="J228" s="4" t="str">
        <f t="shared" si="204"/>
        <v/>
      </c>
      <c r="K228" s="7" t="str">
        <f t="shared" si="329"/>
        <v/>
      </c>
      <c r="L228" s="7" t="str">
        <f t="shared" si="314"/>
        <v/>
      </c>
      <c r="M228" s="4" t="str">
        <f t="shared" si="191"/>
        <v/>
      </c>
      <c r="N228" s="4" t="str">
        <f t="shared" si="192"/>
        <v/>
      </c>
      <c r="O228" s="29"/>
      <c r="P228" s="1" t="str">
        <f t="shared" si="60"/>
        <v/>
      </c>
      <c r="Q228" s="4" t="str">
        <f t="shared" si="61"/>
        <v/>
      </c>
      <c r="R228" s="7" t="str">
        <f t="shared" si="323"/>
        <v/>
      </c>
      <c r="S228" s="7" t="str">
        <f t="shared" si="315"/>
        <v/>
      </c>
      <c r="T228" s="4" t="str">
        <f t="shared" si="10"/>
        <v/>
      </c>
      <c r="U228" s="4" t="str">
        <f t="shared" si="11"/>
        <v/>
      </c>
      <c r="V228" s="27"/>
      <c r="W228" s="1" t="str">
        <f t="shared" si="62"/>
        <v/>
      </c>
      <c r="X228" s="4" t="str">
        <f t="shared" si="63"/>
        <v/>
      </c>
      <c r="Y228" s="4" t="str">
        <f t="shared" si="293"/>
        <v/>
      </c>
      <c r="Z228" s="7" t="str">
        <f t="shared" si="13"/>
        <v/>
      </c>
      <c r="AA228" s="4" t="str">
        <f t="shared" si="14"/>
        <v/>
      </c>
      <c r="AB228" s="4" t="str">
        <f t="shared" si="15"/>
        <v/>
      </c>
      <c r="AC228" s="27"/>
      <c r="AD228" s="1" t="str">
        <f t="shared" si="64"/>
        <v/>
      </c>
      <c r="AE228" s="4" t="str">
        <f t="shared" si="65"/>
        <v/>
      </c>
      <c r="AF228" s="4" t="str">
        <f t="shared" si="221"/>
        <v/>
      </c>
      <c r="AG228" s="7" t="str">
        <f t="shared" si="17"/>
        <v/>
      </c>
      <c r="AH228" s="4" t="str">
        <f t="shared" si="18"/>
        <v/>
      </c>
      <c r="AI228" s="4" t="str">
        <f t="shared" si="19"/>
        <v/>
      </c>
      <c r="AJ228" s="33"/>
      <c r="AK228" s="1" t="str">
        <f t="shared" si="66"/>
        <v/>
      </c>
      <c r="AL228" s="4" t="str">
        <f t="shared" si="67"/>
        <v/>
      </c>
      <c r="AM228" s="7" t="str">
        <f t="shared" si="324"/>
        <v/>
      </c>
      <c r="AN228" s="7" t="str">
        <f t="shared" si="316"/>
        <v/>
      </c>
      <c r="AO228" s="4" t="str">
        <f t="shared" si="22"/>
        <v/>
      </c>
      <c r="AP228" s="4" t="str">
        <f t="shared" si="23"/>
        <v/>
      </c>
      <c r="AQ228" s="33"/>
      <c r="AR228" s="1" t="str">
        <f t="shared" si="68"/>
        <v/>
      </c>
      <c r="AS228" s="4" t="str">
        <f t="shared" si="69"/>
        <v/>
      </c>
      <c r="AT228" s="7" t="str">
        <f t="shared" si="331"/>
        <v/>
      </c>
      <c r="AU228" s="7" t="str">
        <f t="shared" si="317"/>
        <v/>
      </c>
      <c r="AV228" s="4" t="str">
        <f t="shared" si="26"/>
        <v/>
      </c>
      <c r="AW228" s="4" t="str">
        <f t="shared" si="27"/>
        <v/>
      </c>
      <c r="AX228" s="33"/>
      <c r="AY228" s="14">
        <f t="shared" si="70"/>
        <v>224</v>
      </c>
      <c r="AZ228" s="15">
        <f t="shared" si="71"/>
        <v>663557.60721578065</v>
      </c>
      <c r="BA228" s="15">
        <f t="shared" si="330"/>
        <v>40261.354173106563</v>
      </c>
      <c r="BB228" s="16">
        <f t="shared" si="29"/>
        <v>4700.199717778446</v>
      </c>
      <c r="BC228" s="15">
        <f t="shared" si="30"/>
        <v>35561.15445532812</v>
      </c>
      <c r="BD228" s="15">
        <f t="shared" si="31"/>
        <v>627996.45276045252</v>
      </c>
      <c r="BE228" s="27"/>
      <c r="BF228" s="1" t="str">
        <f t="shared" si="72"/>
        <v/>
      </c>
      <c r="BG228" s="4" t="str">
        <f t="shared" si="73"/>
        <v/>
      </c>
      <c r="BH228" s="4" t="str">
        <f t="shared" si="327"/>
        <v/>
      </c>
      <c r="BI228" s="7" t="str">
        <f t="shared" si="33"/>
        <v/>
      </c>
      <c r="BJ228" s="4" t="str">
        <f t="shared" si="34"/>
        <v/>
      </c>
      <c r="BK228" s="4" t="str">
        <f t="shared" si="35"/>
        <v/>
      </c>
      <c r="BL228" s="27"/>
      <c r="BM228" s="1" t="str">
        <f t="shared" si="74"/>
        <v/>
      </c>
      <c r="BN228" s="4" t="str">
        <f t="shared" si="75"/>
        <v/>
      </c>
      <c r="BO228" s="4" t="str">
        <f t="shared" si="326"/>
        <v/>
      </c>
      <c r="BP228" s="7" t="str">
        <f t="shared" si="37"/>
        <v/>
      </c>
      <c r="BQ228" s="4" t="str">
        <f t="shared" si="38"/>
        <v/>
      </c>
      <c r="BR228" s="4" t="str">
        <f t="shared" si="39"/>
        <v/>
      </c>
      <c r="BS228" s="27"/>
      <c r="BT228" s="1" t="str">
        <f t="shared" si="76"/>
        <v/>
      </c>
      <c r="BU228" s="4" t="str">
        <f t="shared" si="77"/>
        <v/>
      </c>
      <c r="BV228" s="4" t="str">
        <f t="shared" si="302"/>
        <v/>
      </c>
      <c r="BW228" s="7" t="str">
        <f t="shared" si="41"/>
        <v/>
      </c>
      <c r="BX228" s="4" t="str">
        <f t="shared" si="42"/>
        <v/>
      </c>
      <c r="BY228" s="4" t="str">
        <f t="shared" si="43"/>
        <v/>
      </c>
      <c r="BZ228" s="27"/>
      <c r="CA228" s="1" t="str">
        <f t="shared" si="78"/>
        <v/>
      </c>
      <c r="CB228" s="4" t="str">
        <f t="shared" si="79"/>
        <v/>
      </c>
      <c r="CC228" s="7" t="str">
        <f t="shared" si="311"/>
        <v/>
      </c>
      <c r="CD228" s="7" t="str">
        <f t="shared" si="45"/>
        <v/>
      </c>
      <c r="CE228" s="4" t="str">
        <f t="shared" si="46"/>
        <v/>
      </c>
      <c r="CF228" s="4" t="str">
        <f t="shared" si="47"/>
        <v/>
      </c>
      <c r="CG228" s="33"/>
      <c r="CH228" s="1" t="str">
        <f t="shared" si="80"/>
        <v/>
      </c>
      <c r="CI228" s="4" t="str">
        <f t="shared" si="81"/>
        <v/>
      </c>
      <c r="CJ228" s="7" t="str">
        <f t="shared" si="332"/>
        <v/>
      </c>
      <c r="CK228" s="7" t="str">
        <f t="shared" si="321"/>
        <v/>
      </c>
      <c r="CL228" s="4" t="str">
        <f t="shared" si="50"/>
        <v/>
      </c>
      <c r="CM228" s="4" t="str">
        <f t="shared" si="51"/>
        <v/>
      </c>
      <c r="CN228" s="27"/>
      <c r="CO228" s="1" t="str">
        <f t="shared" si="82"/>
        <v/>
      </c>
      <c r="CP228" s="4" t="str">
        <f t="shared" si="83"/>
        <v/>
      </c>
      <c r="CQ228" s="7" t="str">
        <f t="shared" si="333"/>
        <v/>
      </c>
      <c r="CR228" s="7" t="str">
        <f t="shared" si="322"/>
        <v/>
      </c>
      <c r="CS228" s="4" t="str">
        <f t="shared" si="54"/>
        <v/>
      </c>
      <c r="CT228" s="4" t="str">
        <f t="shared" si="55"/>
        <v/>
      </c>
      <c r="CU228" s="33"/>
      <c r="DB228" s="1"/>
      <c r="DI228" s="1"/>
    </row>
    <row r="229" spans="1:113" ht="15" x14ac:dyDescent="0.25">
      <c r="A229" s="27"/>
      <c r="B229" s="14">
        <f t="shared" si="56"/>
        <v>225</v>
      </c>
      <c r="C229" s="15">
        <f t="shared" si="57"/>
        <v>2359813.3480162187</v>
      </c>
      <c r="D229" s="15">
        <f t="shared" si="0"/>
        <v>40261.354173106563</v>
      </c>
      <c r="E229" s="16">
        <f t="shared" si="1"/>
        <v>16715.344548448214</v>
      </c>
      <c r="F229" s="15">
        <f t="shared" si="2"/>
        <v>23546.009624658349</v>
      </c>
      <c r="G229" s="15">
        <f t="shared" si="3"/>
        <v>2336267.3383915606</v>
      </c>
      <c r="H229" s="29"/>
      <c r="I229" s="1" t="str">
        <f t="shared" si="203"/>
        <v/>
      </c>
      <c r="J229" s="4" t="str">
        <f t="shared" si="204"/>
        <v/>
      </c>
      <c r="K229" s="7" t="str">
        <f t="shared" si="329"/>
        <v/>
      </c>
      <c r="L229" s="7" t="str">
        <f t="shared" si="314"/>
        <v/>
      </c>
      <c r="M229" s="4" t="str">
        <f t="shared" si="191"/>
        <v/>
      </c>
      <c r="N229" s="4" t="str">
        <f t="shared" si="192"/>
        <v/>
      </c>
      <c r="O229" s="29"/>
      <c r="P229" s="1" t="str">
        <f t="shared" si="60"/>
        <v/>
      </c>
      <c r="Q229" s="4" t="str">
        <f t="shared" si="61"/>
        <v/>
      </c>
      <c r="R229" s="7" t="str">
        <f t="shared" si="323"/>
        <v/>
      </c>
      <c r="S229" s="7" t="str">
        <f t="shared" si="315"/>
        <v/>
      </c>
      <c r="T229" s="4" t="str">
        <f t="shared" si="10"/>
        <v/>
      </c>
      <c r="U229" s="4" t="str">
        <f t="shared" si="11"/>
        <v/>
      </c>
      <c r="V229" s="27"/>
      <c r="W229" s="1" t="str">
        <f t="shared" si="62"/>
        <v/>
      </c>
      <c r="X229" s="4" t="str">
        <f t="shared" si="63"/>
        <v/>
      </c>
      <c r="Y229" s="4" t="str">
        <f t="shared" si="293"/>
        <v/>
      </c>
      <c r="Z229" s="7" t="str">
        <f t="shared" si="13"/>
        <v/>
      </c>
      <c r="AA229" s="4" t="str">
        <f t="shared" si="14"/>
        <v/>
      </c>
      <c r="AB229" s="4" t="str">
        <f t="shared" si="15"/>
        <v/>
      </c>
      <c r="AC229" s="27"/>
      <c r="AD229" s="1" t="str">
        <f t="shared" si="64"/>
        <v/>
      </c>
      <c r="AE229" s="4" t="str">
        <f t="shared" si="65"/>
        <v/>
      </c>
      <c r="AF229" s="4" t="str">
        <f t="shared" si="221"/>
        <v/>
      </c>
      <c r="AG229" s="7" t="str">
        <f t="shared" si="17"/>
        <v/>
      </c>
      <c r="AH229" s="4" t="str">
        <f t="shared" si="18"/>
        <v/>
      </c>
      <c r="AI229" s="4" t="str">
        <f t="shared" si="19"/>
        <v/>
      </c>
      <c r="AJ229" s="33"/>
      <c r="AK229" s="1" t="str">
        <f t="shared" si="66"/>
        <v/>
      </c>
      <c r="AL229" s="4" t="str">
        <f t="shared" si="67"/>
        <v/>
      </c>
      <c r="AM229" s="7" t="str">
        <f t="shared" si="324"/>
        <v/>
      </c>
      <c r="AN229" s="7" t="str">
        <f t="shared" si="316"/>
        <v/>
      </c>
      <c r="AO229" s="4" t="str">
        <f t="shared" si="22"/>
        <v/>
      </c>
      <c r="AP229" s="4" t="str">
        <f t="shared" si="23"/>
        <v/>
      </c>
      <c r="AQ229" s="33"/>
      <c r="AR229" s="1" t="str">
        <f t="shared" si="68"/>
        <v/>
      </c>
      <c r="AS229" s="4" t="str">
        <f t="shared" si="69"/>
        <v/>
      </c>
      <c r="AT229" s="7" t="str">
        <f t="shared" si="331"/>
        <v/>
      </c>
      <c r="AU229" s="7" t="str">
        <f t="shared" si="317"/>
        <v/>
      </c>
      <c r="AV229" s="4" t="str">
        <f t="shared" si="26"/>
        <v/>
      </c>
      <c r="AW229" s="4" t="str">
        <f t="shared" si="27"/>
        <v/>
      </c>
      <c r="AX229" s="33"/>
      <c r="AY229" s="14">
        <f t="shared" si="70"/>
        <v>225</v>
      </c>
      <c r="AZ229" s="15">
        <f t="shared" si="71"/>
        <v>627996.45276045252</v>
      </c>
      <c r="BA229" s="15">
        <f t="shared" si="330"/>
        <v>40261.354173106563</v>
      </c>
      <c r="BB229" s="16">
        <f t="shared" si="29"/>
        <v>4448.3082070532055</v>
      </c>
      <c r="BC229" s="15">
        <f t="shared" si="30"/>
        <v>35813.04596605336</v>
      </c>
      <c r="BD229" s="15">
        <f t="shared" si="31"/>
        <v>592183.40679439914</v>
      </c>
      <c r="BE229" s="27"/>
      <c r="BF229" s="1" t="str">
        <f t="shared" si="72"/>
        <v/>
      </c>
      <c r="BG229" s="4" t="str">
        <f t="shared" si="73"/>
        <v/>
      </c>
      <c r="BH229" s="4" t="str">
        <f t="shared" si="327"/>
        <v/>
      </c>
      <c r="BI229" s="7" t="str">
        <f t="shared" si="33"/>
        <v/>
      </c>
      <c r="BJ229" s="4" t="str">
        <f t="shared" si="34"/>
        <v/>
      </c>
      <c r="BK229" s="4" t="str">
        <f t="shared" si="35"/>
        <v/>
      </c>
      <c r="BL229" s="27"/>
      <c r="BM229" s="1" t="str">
        <f t="shared" si="74"/>
        <v/>
      </c>
      <c r="BN229" s="4" t="str">
        <f t="shared" si="75"/>
        <v/>
      </c>
      <c r="BO229" s="4" t="str">
        <f t="shared" si="326"/>
        <v/>
      </c>
      <c r="BP229" s="7" t="str">
        <f t="shared" si="37"/>
        <v/>
      </c>
      <c r="BQ229" s="4" t="str">
        <f t="shared" si="38"/>
        <v/>
      </c>
      <c r="BR229" s="4" t="str">
        <f t="shared" si="39"/>
        <v/>
      </c>
      <c r="BS229" s="27"/>
      <c r="BT229" s="1" t="str">
        <f t="shared" si="76"/>
        <v/>
      </c>
      <c r="BU229" s="4" t="str">
        <f t="shared" si="77"/>
        <v/>
      </c>
      <c r="BV229" s="4" t="str">
        <f t="shared" si="302"/>
        <v/>
      </c>
      <c r="BW229" s="7" t="str">
        <f t="shared" si="41"/>
        <v/>
      </c>
      <c r="BX229" s="4" t="str">
        <f t="shared" si="42"/>
        <v/>
      </c>
      <c r="BY229" s="4" t="str">
        <f t="shared" si="43"/>
        <v/>
      </c>
      <c r="BZ229" s="27"/>
      <c r="CA229" s="1" t="str">
        <f t="shared" si="78"/>
        <v/>
      </c>
      <c r="CB229" s="4" t="str">
        <f t="shared" si="79"/>
        <v/>
      </c>
      <c r="CC229" s="7" t="str">
        <f t="shared" si="311"/>
        <v/>
      </c>
      <c r="CD229" s="7" t="str">
        <f t="shared" si="45"/>
        <v/>
      </c>
      <c r="CE229" s="4" t="str">
        <f t="shared" si="46"/>
        <v/>
      </c>
      <c r="CF229" s="4" t="str">
        <f t="shared" si="47"/>
        <v/>
      </c>
      <c r="CG229" s="33"/>
      <c r="CH229" s="1" t="str">
        <f t="shared" si="80"/>
        <v/>
      </c>
      <c r="CI229" s="4" t="str">
        <f t="shared" si="81"/>
        <v/>
      </c>
      <c r="CJ229" s="7" t="str">
        <f t="shared" si="332"/>
        <v/>
      </c>
      <c r="CK229" s="7" t="str">
        <f t="shared" si="321"/>
        <v/>
      </c>
      <c r="CL229" s="4" t="str">
        <f t="shared" si="50"/>
        <v/>
      </c>
      <c r="CM229" s="4" t="str">
        <f t="shared" si="51"/>
        <v/>
      </c>
      <c r="CN229" s="27"/>
      <c r="CO229" s="1" t="str">
        <f t="shared" si="82"/>
        <v/>
      </c>
      <c r="CP229" s="4" t="str">
        <f t="shared" si="83"/>
        <v/>
      </c>
      <c r="CQ229" s="7" t="str">
        <f t="shared" si="333"/>
        <v/>
      </c>
      <c r="CR229" s="7" t="str">
        <f t="shared" si="322"/>
        <v/>
      </c>
      <c r="CS229" s="4" t="str">
        <f t="shared" si="54"/>
        <v/>
      </c>
      <c r="CT229" s="4" t="str">
        <f t="shared" si="55"/>
        <v/>
      </c>
      <c r="CU229" s="33"/>
      <c r="DB229" s="1"/>
      <c r="DI229" s="1"/>
    </row>
    <row r="230" spans="1:113" ht="15" x14ac:dyDescent="0.25">
      <c r="A230" s="27"/>
      <c r="B230" s="14">
        <f t="shared" si="56"/>
        <v>226</v>
      </c>
      <c r="C230" s="15">
        <f t="shared" si="57"/>
        <v>2336267.3383915606</v>
      </c>
      <c r="D230" s="15">
        <f t="shared" si="0"/>
        <v>40261.354173106563</v>
      </c>
      <c r="E230" s="16">
        <f t="shared" si="1"/>
        <v>16548.560313606886</v>
      </c>
      <c r="F230" s="15">
        <f t="shared" si="2"/>
        <v>23712.793859499678</v>
      </c>
      <c r="G230" s="15">
        <f t="shared" si="3"/>
        <v>2312554.5445320611</v>
      </c>
      <c r="H230" s="29"/>
      <c r="I230" s="1" t="str">
        <f t="shared" si="203"/>
        <v/>
      </c>
      <c r="J230" s="4" t="str">
        <f t="shared" si="204"/>
        <v/>
      </c>
      <c r="K230" s="7" t="str">
        <f t="shared" si="329"/>
        <v/>
      </c>
      <c r="L230" s="7" t="str">
        <f t="shared" si="314"/>
        <v/>
      </c>
      <c r="M230" s="4" t="str">
        <f t="shared" si="191"/>
        <v/>
      </c>
      <c r="N230" s="4" t="str">
        <f t="shared" si="192"/>
        <v/>
      </c>
      <c r="O230" s="29"/>
      <c r="P230" s="1" t="str">
        <f t="shared" si="60"/>
        <v/>
      </c>
      <c r="Q230" s="4" t="str">
        <f t="shared" si="61"/>
        <v/>
      </c>
      <c r="R230" s="7" t="str">
        <f t="shared" ref="R230:R261" si="334">IF(Q230="","",-PMT(Q$2/1200,U$2,S$2))</f>
        <v/>
      </c>
      <c r="S230" s="7" t="str">
        <f t="shared" si="315"/>
        <v/>
      </c>
      <c r="T230" s="4" t="str">
        <f t="shared" si="10"/>
        <v/>
      </c>
      <c r="U230" s="4" t="str">
        <f t="shared" si="11"/>
        <v/>
      </c>
      <c r="V230" s="27"/>
      <c r="W230" s="1" t="str">
        <f t="shared" si="62"/>
        <v/>
      </c>
      <c r="X230" s="4" t="str">
        <f t="shared" si="63"/>
        <v/>
      </c>
      <c r="Y230" s="4" t="str">
        <f t="shared" si="293"/>
        <v/>
      </c>
      <c r="Z230" s="7" t="str">
        <f t="shared" si="13"/>
        <v/>
      </c>
      <c r="AA230" s="4" t="str">
        <f t="shared" si="14"/>
        <v/>
      </c>
      <c r="AB230" s="4" t="str">
        <f t="shared" si="15"/>
        <v/>
      </c>
      <c r="AC230" s="27"/>
      <c r="AD230" s="1" t="str">
        <f t="shared" si="64"/>
        <v/>
      </c>
      <c r="AE230" s="4" t="str">
        <f t="shared" si="65"/>
        <v/>
      </c>
      <c r="AF230" s="4" t="str">
        <f t="shared" si="221"/>
        <v/>
      </c>
      <c r="AG230" s="7" t="str">
        <f t="shared" si="17"/>
        <v/>
      </c>
      <c r="AH230" s="4" t="str">
        <f t="shared" si="18"/>
        <v/>
      </c>
      <c r="AI230" s="4" t="str">
        <f t="shared" si="19"/>
        <v/>
      </c>
      <c r="AJ230" s="33"/>
      <c r="AK230" s="1" t="str">
        <f t="shared" si="66"/>
        <v/>
      </c>
      <c r="AL230" s="4" t="str">
        <f t="shared" si="67"/>
        <v/>
      </c>
      <c r="AM230" s="7" t="str">
        <f t="shared" ref="AM230:AM261" si="335">IF(AL230="","",-PMT(AL$2/1200,AP$2,AN$2))</f>
        <v/>
      </c>
      <c r="AN230" s="7" t="str">
        <f t="shared" si="316"/>
        <v/>
      </c>
      <c r="AO230" s="4" t="str">
        <f t="shared" si="22"/>
        <v/>
      </c>
      <c r="AP230" s="4" t="str">
        <f t="shared" si="23"/>
        <v/>
      </c>
      <c r="AQ230" s="33"/>
      <c r="AR230" s="1" t="str">
        <f t="shared" si="68"/>
        <v/>
      </c>
      <c r="AS230" s="4" t="str">
        <f t="shared" si="69"/>
        <v/>
      </c>
      <c r="AT230" s="7" t="str">
        <f t="shared" si="331"/>
        <v/>
      </c>
      <c r="AU230" s="7" t="str">
        <f t="shared" si="317"/>
        <v/>
      </c>
      <c r="AV230" s="4" t="str">
        <f t="shared" si="26"/>
        <v/>
      </c>
      <c r="AW230" s="4" t="str">
        <f t="shared" si="27"/>
        <v/>
      </c>
      <c r="AX230" s="33"/>
      <c r="AY230" s="14">
        <f t="shared" si="70"/>
        <v>226</v>
      </c>
      <c r="AZ230" s="15">
        <f t="shared" si="71"/>
        <v>592183.40679439914</v>
      </c>
      <c r="BA230" s="15">
        <f t="shared" si="330"/>
        <v>40261.354173106563</v>
      </c>
      <c r="BB230" s="16">
        <f t="shared" si="29"/>
        <v>4194.6324647936608</v>
      </c>
      <c r="BC230" s="15">
        <f t="shared" si="30"/>
        <v>36066.7217083129</v>
      </c>
      <c r="BD230" s="15">
        <f t="shared" si="31"/>
        <v>556116.68508608628</v>
      </c>
      <c r="BE230" s="27"/>
      <c r="BF230" s="1" t="str">
        <f t="shared" si="72"/>
        <v/>
      </c>
      <c r="BG230" s="4" t="str">
        <f t="shared" si="73"/>
        <v/>
      </c>
      <c r="BH230" s="4" t="str">
        <f t="shared" si="327"/>
        <v/>
      </c>
      <c r="BI230" s="7" t="str">
        <f t="shared" si="33"/>
        <v/>
      </c>
      <c r="BJ230" s="4" t="str">
        <f t="shared" si="34"/>
        <v/>
      </c>
      <c r="BK230" s="4" t="str">
        <f t="shared" si="35"/>
        <v/>
      </c>
      <c r="BL230" s="27"/>
      <c r="BM230" s="1" t="str">
        <f t="shared" si="74"/>
        <v/>
      </c>
      <c r="BN230" s="4" t="str">
        <f t="shared" si="75"/>
        <v/>
      </c>
      <c r="BO230" s="4" t="str">
        <f t="shared" si="326"/>
        <v/>
      </c>
      <c r="BP230" s="7" t="str">
        <f t="shared" si="37"/>
        <v/>
      </c>
      <c r="BQ230" s="4" t="str">
        <f t="shared" si="38"/>
        <v/>
      </c>
      <c r="BR230" s="4" t="str">
        <f t="shared" si="39"/>
        <v/>
      </c>
      <c r="BS230" s="27"/>
      <c r="BT230" s="1" t="str">
        <f t="shared" si="76"/>
        <v/>
      </c>
      <c r="BU230" s="4" t="str">
        <f t="shared" si="77"/>
        <v/>
      </c>
      <c r="BV230" s="4" t="str">
        <f t="shared" si="302"/>
        <v/>
      </c>
      <c r="BW230" s="7" t="str">
        <f t="shared" si="41"/>
        <v/>
      </c>
      <c r="BX230" s="4" t="str">
        <f t="shared" si="42"/>
        <v/>
      </c>
      <c r="BY230" s="4" t="str">
        <f t="shared" si="43"/>
        <v/>
      </c>
      <c r="BZ230" s="27"/>
      <c r="CA230" s="1" t="str">
        <f t="shared" si="78"/>
        <v/>
      </c>
      <c r="CB230" s="4" t="str">
        <f t="shared" si="79"/>
        <v/>
      </c>
      <c r="CC230" s="7" t="str">
        <f t="shared" si="311"/>
        <v/>
      </c>
      <c r="CD230" s="7" t="str">
        <f t="shared" si="45"/>
        <v/>
      </c>
      <c r="CE230" s="4" t="str">
        <f t="shared" si="46"/>
        <v/>
      </c>
      <c r="CF230" s="4" t="str">
        <f t="shared" si="47"/>
        <v/>
      </c>
      <c r="CG230" s="33"/>
      <c r="CH230" s="1" t="str">
        <f t="shared" si="80"/>
        <v/>
      </c>
      <c r="CI230" s="4" t="str">
        <f t="shared" si="81"/>
        <v/>
      </c>
      <c r="CJ230" s="7" t="str">
        <f t="shared" si="332"/>
        <v/>
      </c>
      <c r="CK230" s="7" t="str">
        <f t="shared" si="321"/>
        <v/>
      </c>
      <c r="CL230" s="4" t="str">
        <f t="shared" si="50"/>
        <v/>
      </c>
      <c r="CM230" s="4" t="str">
        <f t="shared" si="51"/>
        <v/>
      </c>
      <c r="CN230" s="27"/>
      <c r="CO230" s="1" t="str">
        <f t="shared" si="82"/>
        <v/>
      </c>
      <c r="CP230" s="4" t="str">
        <f t="shared" si="83"/>
        <v/>
      </c>
      <c r="CQ230" s="7" t="str">
        <f t="shared" si="333"/>
        <v/>
      </c>
      <c r="CR230" s="7" t="str">
        <f t="shared" si="322"/>
        <v/>
      </c>
      <c r="CS230" s="4" t="str">
        <f t="shared" si="54"/>
        <v/>
      </c>
      <c r="CT230" s="4" t="str">
        <f t="shared" si="55"/>
        <v/>
      </c>
      <c r="CU230" s="33"/>
      <c r="DB230" s="1"/>
      <c r="DI230" s="1"/>
    </row>
    <row r="231" spans="1:113" ht="15" x14ac:dyDescent="0.25">
      <c r="A231" s="27"/>
      <c r="B231" s="14">
        <f t="shared" si="56"/>
        <v>227</v>
      </c>
      <c r="C231" s="15">
        <f t="shared" si="57"/>
        <v>2312554.5445320611</v>
      </c>
      <c r="D231" s="15">
        <f t="shared" si="0"/>
        <v>40261.354173106563</v>
      </c>
      <c r="E231" s="16">
        <f t="shared" si="1"/>
        <v>16380.594690435433</v>
      </c>
      <c r="F231" s="15">
        <f t="shared" si="2"/>
        <v>23880.759482671128</v>
      </c>
      <c r="G231" s="15">
        <f t="shared" si="3"/>
        <v>2288673.78504939</v>
      </c>
      <c r="H231" s="29"/>
      <c r="I231" s="1" t="str">
        <f t="shared" si="203"/>
        <v/>
      </c>
      <c r="J231" s="4" t="str">
        <f t="shared" si="204"/>
        <v/>
      </c>
      <c r="K231" s="7" t="str">
        <f t="shared" si="329"/>
        <v/>
      </c>
      <c r="L231" s="7" t="str">
        <f t="shared" si="314"/>
        <v/>
      </c>
      <c r="M231" s="4" t="str">
        <f t="shared" si="191"/>
        <v/>
      </c>
      <c r="N231" s="4" t="str">
        <f t="shared" si="192"/>
        <v/>
      </c>
      <c r="O231" s="29"/>
      <c r="P231" s="1" t="str">
        <f t="shared" si="60"/>
        <v/>
      </c>
      <c r="Q231" s="4" t="str">
        <f t="shared" si="61"/>
        <v/>
      </c>
      <c r="R231" s="7" t="str">
        <f t="shared" si="334"/>
        <v/>
      </c>
      <c r="S231" s="7" t="str">
        <f t="shared" si="315"/>
        <v/>
      </c>
      <c r="T231" s="4" t="str">
        <f t="shared" si="10"/>
        <v/>
      </c>
      <c r="U231" s="4" t="str">
        <f t="shared" si="11"/>
        <v/>
      </c>
      <c r="V231" s="27"/>
      <c r="W231" s="1" t="str">
        <f t="shared" si="62"/>
        <v/>
      </c>
      <c r="X231" s="4" t="str">
        <f t="shared" si="63"/>
        <v/>
      </c>
      <c r="Y231" s="4" t="str">
        <f t="shared" si="293"/>
        <v/>
      </c>
      <c r="Z231" s="7" t="str">
        <f t="shared" si="13"/>
        <v/>
      </c>
      <c r="AA231" s="4" t="str">
        <f t="shared" si="14"/>
        <v/>
      </c>
      <c r="AB231" s="4" t="str">
        <f t="shared" si="15"/>
        <v/>
      </c>
      <c r="AC231" s="27"/>
      <c r="AD231" s="1" t="str">
        <f t="shared" si="64"/>
        <v/>
      </c>
      <c r="AE231" s="4" t="str">
        <f t="shared" si="65"/>
        <v/>
      </c>
      <c r="AF231" s="4" t="str">
        <f t="shared" si="221"/>
        <v/>
      </c>
      <c r="AG231" s="7" t="str">
        <f t="shared" si="17"/>
        <v/>
      </c>
      <c r="AH231" s="4" t="str">
        <f t="shared" si="18"/>
        <v/>
      </c>
      <c r="AI231" s="4" t="str">
        <f t="shared" si="19"/>
        <v/>
      </c>
      <c r="AJ231" s="33"/>
      <c r="AK231" s="1" t="str">
        <f t="shared" si="66"/>
        <v/>
      </c>
      <c r="AL231" s="4" t="str">
        <f t="shared" si="67"/>
        <v/>
      </c>
      <c r="AM231" s="7" t="str">
        <f t="shared" si="335"/>
        <v/>
      </c>
      <c r="AN231" s="7" t="str">
        <f t="shared" si="316"/>
        <v/>
      </c>
      <c r="AO231" s="4" t="str">
        <f t="shared" si="22"/>
        <v/>
      </c>
      <c r="AP231" s="4" t="str">
        <f t="shared" si="23"/>
        <v/>
      </c>
      <c r="AQ231" s="33"/>
      <c r="AR231" s="1" t="str">
        <f t="shared" si="68"/>
        <v/>
      </c>
      <c r="AS231" s="4" t="str">
        <f t="shared" si="69"/>
        <v/>
      </c>
      <c r="AT231" s="7" t="str">
        <f t="shared" si="331"/>
        <v/>
      </c>
      <c r="AU231" s="7" t="str">
        <f t="shared" si="317"/>
        <v/>
      </c>
      <c r="AV231" s="4" t="str">
        <f t="shared" si="26"/>
        <v/>
      </c>
      <c r="AW231" s="4" t="str">
        <f t="shared" si="27"/>
        <v/>
      </c>
      <c r="AX231" s="33"/>
      <c r="AY231" s="14">
        <f t="shared" si="70"/>
        <v>227</v>
      </c>
      <c r="AZ231" s="15">
        <f t="shared" si="71"/>
        <v>556116.68508608628</v>
      </c>
      <c r="BA231" s="15">
        <f t="shared" si="330"/>
        <v>40261.354173106563</v>
      </c>
      <c r="BB231" s="16">
        <f t="shared" si="29"/>
        <v>3939.1598526931111</v>
      </c>
      <c r="BC231" s="15">
        <f t="shared" si="30"/>
        <v>36322.194320413451</v>
      </c>
      <c r="BD231" s="15">
        <f t="shared" si="31"/>
        <v>519794.49076567282</v>
      </c>
      <c r="BE231" s="27"/>
      <c r="BF231" s="1" t="str">
        <f t="shared" si="72"/>
        <v/>
      </c>
      <c r="BG231" s="4" t="str">
        <f t="shared" si="73"/>
        <v/>
      </c>
      <c r="BH231" s="4" t="str">
        <f t="shared" si="327"/>
        <v/>
      </c>
      <c r="BI231" s="7" t="str">
        <f t="shared" si="33"/>
        <v/>
      </c>
      <c r="BJ231" s="4" t="str">
        <f t="shared" si="34"/>
        <v/>
      </c>
      <c r="BK231" s="4" t="str">
        <f t="shared" si="35"/>
        <v/>
      </c>
      <c r="BL231" s="27"/>
      <c r="BM231" s="1" t="str">
        <f t="shared" si="74"/>
        <v/>
      </c>
      <c r="BN231" s="4" t="str">
        <f t="shared" si="75"/>
        <v/>
      </c>
      <c r="BO231" s="4" t="str">
        <f t="shared" si="326"/>
        <v/>
      </c>
      <c r="BP231" s="7" t="str">
        <f t="shared" si="37"/>
        <v/>
      </c>
      <c r="BQ231" s="4" t="str">
        <f t="shared" si="38"/>
        <v/>
      </c>
      <c r="BR231" s="4" t="str">
        <f t="shared" si="39"/>
        <v/>
      </c>
      <c r="BS231" s="27"/>
      <c r="BT231" s="1" t="str">
        <f t="shared" si="76"/>
        <v/>
      </c>
      <c r="BU231" s="4" t="str">
        <f t="shared" si="77"/>
        <v/>
      </c>
      <c r="BV231" s="4" t="str">
        <f t="shared" si="302"/>
        <v/>
      </c>
      <c r="BW231" s="7" t="str">
        <f t="shared" si="41"/>
        <v/>
      </c>
      <c r="BX231" s="4" t="str">
        <f t="shared" si="42"/>
        <v/>
      </c>
      <c r="BY231" s="4" t="str">
        <f t="shared" si="43"/>
        <v/>
      </c>
      <c r="BZ231" s="27"/>
      <c r="CA231" s="1" t="str">
        <f t="shared" si="78"/>
        <v/>
      </c>
      <c r="CB231" s="4" t="str">
        <f t="shared" si="79"/>
        <v/>
      </c>
      <c r="CC231" s="7" t="str">
        <f t="shared" si="311"/>
        <v/>
      </c>
      <c r="CD231" s="7" t="str">
        <f t="shared" si="45"/>
        <v/>
      </c>
      <c r="CE231" s="4" t="str">
        <f t="shared" si="46"/>
        <v/>
      </c>
      <c r="CF231" s="4" t="str">
        <f t="shared" si="47"/>
        <v/>
      </c>
      <c r="CG231" s="33"/>
      <c r="CH231" s="1" t="str">
        <f t="shared" si="80"/>
        <v/>
      </c>
      <c r="CI231" s="4" t="str">
        <f t="shared" si="81"/>
        <v/>
      </c>
      <c r="CJ231" s="7" t="str">
        <f t="shared" si="332"/>
        <v/>
      </c>
      <c r="CK231" s="7" t="str">
        <f t="shared" si="321"/>
        <v/>
      </c>
      <c r="CL231" s="4" t="str">
        <f t="shared" si="50"/>
        <v/>
      </c>
      <c r="CM231" s="4" t="str">
        <f t="shared" si="51"/>
        <v/>
      </c>
      <c r="CN231" s="27"/>
      <c r="CO231" s="1" t="str">
        <f t="shared" si="82"/>
        <v/>
      </c>
      <c r="CP231" s="4" t="str">
        <f t="shared" si="83"/>
        <v/>
      </c>
      <c r="CQ231" s="7" t="str">
        <f t="shared" si="333"/>
        <v/>
      </c>
      <c r="CR231" s="7" t="str">
        <f t="shared" si="322"/>
        <v/>
      </c>
      <c r="CS231" s="4" t="str">
        <f t="shared" si="54"/>
        <v/>
      </c>
      <c r="CT231" s="4" t="str">
        <f t="shared" si="55"/>
        <v/>
      </c>
      <c r="CU231" s="33"/>
      <c r="DB231" s="1"/>
      <c r="DI231" s="1"/>
    </row>
    <row r="232" spans="1:113" ht="15" x14ac:dyDescent="0.25">
      <c r="A232" s="27"/>
      <c r="B232" s="17">
        <f t="shared" si="56"/>
        <v>228</v>
      </c>
      <c r="C232" s="18">
        <f t="shared" si="57"/>
        <v>2288673.78504939</v>
      </c>
      <c r="D232" s="18">
        <f t="shared" si="0"/>
        <v>40261.354173106563</v>
      </c>
      <c r="E232" s="19">
        <f t="shared" si="1"/>
        <v>16211.439310766515</v>
      </c>
      <c r="F232" s="18">
        <f t="shared" si="2"/>
        <v>24049.914862340047</v>
      </c>
      <c r="G232" s="18">
        <f t="shared" si="3"/>
        <v>2264623.8701870502</v>
      </c>
      <c r="H232" s="29"/>
      <c r="I232" s="1" t="str">
        <f t="shared" si="203"/>
        <v/>
      </c>
      <c r="J232" s="4" t="str">
        <f t="shared" si="204"/>
        <v/>
      </c>
      <c r="K232" s="7" t="str">
        <f t="shared" si="329"/>
        <v/>
      </c>
      <c r="L232" s="7" t="str">
        <f t="shared" si="314"/>
        <v/>
      </c>
      <c r="M232" s="4" t="str">
        <f t="shared" si="191"/>
        <v/>
      </c>
      <c r="N232" s="4" t="str">
        <f t="shared" si="192"/>
        <v/>
      </c>
      <c r="O232" s="29"/>
      <c r="P232" s="1" t="str">
        <f t="shared" si="60"/>
        <v/>
      </c>
      <c r="Q232" s="4" t="str">
        <f t="shared" si="61"/>
        <v/>
      </c>
      <c r="R232" s="7" t="str">
        <f t="shared" si="334"/>
        <v/>
      </c>
      <c r="S232" s="7" t="str">
        <f t="shared" si="315"/>
        <v/>
      </c>
      <c r="T232" s="4" t="str">
        <f t="shared" si="10"/>
        <v/>
      </c>
      <c r="U232" s="4" t="str">
        <f t="shared" si="11"/>
        <v/>
      </c>
      <c r="V232" s="27"/>
      <c r="W232" s="1" t="str">
        <f t="shared" si="62"/>
        <v/>
      </c>
      <c r="X232" s="4" t="str">
        <f t="shared" si="63"/>
        <v/>
      </c>
      <c r="Y232" s="4" t="str">
        <f t="shared" si="293"/>
        <v/>
      </c>
      <c r="Z232" s="7" t="str">
        <f t="shared" si="13"/>
        <v/>
      </c>
      <c r="AA232" s="4" t="str">
        <f t="shared" si="14"/>
        <v/>
      </c>
      <c r="AB232" s="4" t="str">
        <f t="shared" si="15"/>
        <v/>
      </c>
      <c r="AC232" s="27"/>
      <c r="AD232" s="1" t="str">
        <f t="shared" si="64"/>
        <v/>
      </c>
      <c r="AE232" s="4" t="str">
        <f t="shared" si="65"/>
        <v/>
      </c>
      <c r="AF232" s="4" t="str">
        <f t="shared" si="221"/>
        <v/>
      </c>
      <c r="AG232" s="7" t="str">
        <f t="shared" si="17"/>
        <v/>
      </c>
      <c r="AH232" s="4" t="str">
        <f t="shared" si="18"/>
        <v/>
      </c>
      <c r="AI232" s="4" t="str">
        <f t="shared" si="19"/>
        <v/>
      </c>
      <c r="AJ232" s="33"/>
      <c r="AK232" s="1" t="str">
        <f t="shared" si="66"/>
        <v/>
      </c>
      <c r="AL232" s="4" t="str">
        <f t="shared" si="67"/>
        <v/>
      </c>
      <c r="AM232" s="7" t="str">
        <f t="shared" si="335"/>
        <v/>
      </c>
      <c r="AN232" s="7" t="str">
        <f t="shared" si="316"/>
        <v/>
      </c>
      <c r="AO232" s="4" t="str">
        <f t="shared" si="22"/>
        <v/>
      </c>
      <c r="AP232" s="4" t="str">
        <f t="shared" si="23"/>
        <v/>
      </c>
      <c r="AQ232" s="33"/>
      <c r="AR232" s="1" t="str">
        <f t="shared" si="68"/>
        <v/>
      </c>
      <c r="AS232" s="4" t="str">
        <f t="shared" si="69"/>
        <v/>
      </c>
      <c r="AT232" s="7" t="str">
        <f t="shared" si="331"/>
        <v/>
      </c>
      <c r="AU232" s="7" t="str">
        <f t="shared" si="317"/>
        <v/>
      </c>
      <c r="AV232" s="4" t="str">
        <f t="shared" si="26"/>
        <v/>
      </c>
      <c r="AW232" s="4" t="str">
        <f t="shared" si="27"/>
        <v/>
      </c>
      <c r="AX232" s="33"/>
      <c r="AY232" s="17">
        <f t="shared" si="70"/>
        <v>228</v>
      </c>
      <c r="AZ232" s="18">
        <f t="shared" si="71"/>
        <v>519794.49076567282</v>
      </c>
      <c r="BA232" s="18">
        <f>IF(AZ232="","",-PMT(AZ$2/1200,BD$2,BB$2))+BA5</f>
        <v>80522.708346213127</v>
      </c>
      <c r="BB232" s="19">
        <f t="shared" si="29"/>
        <v>3681.8776429235159</v>
      </c>
      <c r="BC232" s="18">
        <f t="shared" si="30"/>
        <v>76840.830703289612</v>
      </c>
      <c r="BD232" s="18">
        <f t="shared" si="31"/>
        <v>442953.66006238322</v>
      </c>
      <c r="BE232" s="27"/>
      <c r="BF232" s="1" t="str">
        <f t="shared" si="72"/>
        <v/>
      </c>
      <c r="BG232" s="4" t="str">
        <f t="shared" si="73"/>
        <v/>
      </c>
      <c r="BH232" s="4" t="str">
        <f t="shared" si="327"/>
        <v/>
      </c>
      <c r="BI232" s="7" t="str">
        <f t="shared" si="33"/>
        <v/>
      </c>
      <c r="BJ232" s="4" t="str">
        <f t="shared" si="34"/>
        <v/>
      </c>
      <c r="BK232" s="4" t="str">
        <f t="shared" si="35"/>
        <v/>
      </c>
      <c r="BL232" s="27"/>
      <c r="BM232" s="1" t="str">
        <f t="shared" si="74"/>
        <v/>
      </c>
      <c r="BN232" s="4" t="str">
        <f t="shared" si="75"/>
        <v/>
      </c>
      <c r="BO232" s="4" t="str">
        <f t="shared" si="326"/>
        <v/>
      </c>
      <c r="BP232" s="7" t="str">
        <f t="shared" si="37"/>
        <v/>
      </c>
      <c r="BQ232" s="4" t="str">
        <f t="shared" si="38"/>
        <v/>
      </c>
      <c r="BR232" s="4" t="str">
        <f t="shared" si="39"/>
        <v/>
      </c>
      <c r="BS232" s="27"/>
      <c r="BT232" s="1" t="str">
        <f t="shared" si="76"/>
        <v/>
      </c>
      <c r="BU232" s="4" t="str">
        <f t="shared" si="77"/>
        <v/>
      </c>
      <c r="BV232" s="4" t="str">
        <f t="shared" si="302"/>
        <v/>
      </c>
      <c r="BW232" s="7" t="str">
        <f t="shared" si="41"/>
        <v/>
      </c>
      <c r="BX232" s="4" t="str">
        <f t="shared" si="42"/>
        <v/>
      </c>
      <c r="BY232" s="4" t="str">
        <f t="shared" si="43"/>
        <v/>
      </c>
      <c r="BZ232" s="27"/>
      <c r="CA232" s="1" t="str">
        <f t="shared" si="78"/>
        <v/>
      </c>
      <c r="CB232" s="4" t="str">
        <f t="shared" si="79"/>
        <v/>
      </c>
      <c r="CC232" s="7" t="str">
        <f t="shared" si="311"/>
        <v/>
      </c>
      <c r="CD232" s="7" t="str">
        <f t="shared" si="45"/>
        <v/>
      </c>
      <c r="CE232" s="4" t="str">
        <f t="shared" si="46"/>
        <v/>
      </c>
      <c r="CF232" s="4" t="str">
        <f t="shared" si="47"/>
        <v/>
      </c>
      <c r="CG232" s="33"/>
      <c r="CH232" s="1" t="str">
        <f t="shared" si="80"/>
        <v/>
      </c>
      <c r="CI232" s="4" t="str">
        <f t="shared" si="81"/>
        <v/>
      </c>
      <c r="CJ232" s="7" t="str">
        <f t="shared" si="332"/>
        <v/>
      </c>
      <c r="CK232" s="7" t="str">
        <f t="shared" si="321"/>
        <v/>
      </c>
      <c r="CL232" s="4" t="str">
        <f t="shared" si="50"/>
        <v/>
      </c>
      <c r="CM232" s="4" t="str">
        <f t="shared" si="51"/>
        <v/>
      </c>
      <c r="CN232" s="27"/>
      <c r="CO232" s="1" t="str">
        <f t="shared" si="82"/>
        <v/>
      </c>
      <c r="CP232" s="4" t="str">
        <f t="shared" si="83"/>
        <v/>
      </c>
      <c r="CQ232" s="7" t="str">
        <f t="shared" si="333"/>
        <v/>
      </c>
      <c r="CR232" s="7" t="str">
        <f t="shared" si="322"/>
        <v/>
      </c>
      <c r="CS232" s="4" t="str">
        <f t="shared" si="54"/>
        <v/>
      </c>
      <c r="CT232" s="4" t="str">
        <f t="shared" si="55"/>
        <v/>
      </c>
      <c r="CU232" s="33"/>
      <c r="DB232" s="1"/>
      <c r="DI232" s="1"/>
    </row>
    <row r="233" spans="1:113" ht="15" x14ac:dyDescent="0.25">
      <c r="A233" s="27"/>
      <c r="B233" s="14">
        <f t="shared" si="56"/>
        <v>229</v>
      </c>
      <c r="C233" s="15">
        <f t="shared" si="57"/>
        <v>2264623.8701870502</v>
      </c>
      <c r="D233" s="15">
        <f t="shared" si="0"/>
        <v>40261.354173106563</v>
      </c>
      <c r="E233" s="16">
        <f t="shared" si="1"/>
        <v>16041.085747158273</v>
      </c>
      <c r="F233" s="15">
        <f t="shared" si="2"/>
        <v>24220.268425948292</v>
      </c>
      <c r="G233" s="15">
        <f t="shared" si="3"/>
        <v>2240403.6017611017</v>
      </c>
      <c r="H233" s="29"/>
      <c r="I233" s="1" t="str">
        <f t="shared" si="203"/>
        <v/>
      </c>
      <c r="J233" s="4" t="str">
        <f t="shared" si="204"/>
        <v/>
      </c>
      <c r="K233" s="7" t="str">
        <f t="shared" si="329"/>
        <v/>
      </c>
      <c r="L233" s="7" t="str">
        <f t="shared" si="314"/>
        <v/>
      </c>
      <c r="M233" s="4" t="str">
        <f t="shared" si="191"/>
        <v/>
      </c>
      <c r="N233" s="4" t="str">
        <f t="shared" si="192"/>
        <v/>
      </c>
      <c r="O233" s="29"/>
      <c r="P233" s="1" t="str">
        <f t="shared" si="60"/>
        <v/>
      </c>
      <c r="Q233" s="4" t="str">
        <f t="shared" si="61"/>
        <v/>
      </c>
      <c r="R233" s="7" t="str">
        <f t="shared" si="334"/>
        <v/>
      </c>
      <c r="S233" s="7" t="str">
        <f t="shared" si="315"/>
        <v/>
      </c>
      <c r="T233" s="4" t="str">
        <f t="shared" si="10"/>
        <v/>
      </c>
      <c r="U233" s="4" t="str">
        <f t="shared" si="11"/>
        <v/>
      </c>
      <c r="V233" s="27"/>
      <c r="W233" s="1" t="str">
        <f t="shared" si="62"/>
        <v/>
      </c>
      <c r="X233" s="4" t="str">
        <f t="shared" si="63"/>
        <v/>
      </c>
      <c r="Y233" s="4" t="str">
        <f t="shared" si="293"/>
        <v/>
      </c>
      <c r="Z233" s="7" t="str">
        <f t="shared" si="13"/>
        <v/>
      </c>
      <c r="AA233" s="4" t="str">
        <f t="shared" si="14"/>
        <v/>
      </c>
      <c r="AB233" s="4" t="str">
        <f t="shared" si="15"/>
        <v/>
      </c>
      <c r="AC233" s="27"/>
      <c r="AD233" s="1" t="str">
        <f t="shared" si="64"/>
        <v/>
      </c>
      <c r="AE233" s="4" t="str">
        <f t="shared" si="65"/>
        <v/>
      </c>
      <c r="AF233" s="4" t="str">
        <f t="shared" si="221"/>
        <v/>
      </c>
      <c r="AG233" s="7" t="str">
        <f t="shared" si="17"/>
        <v/>
      </c>
      <c r="AH233" s="4" t="str">
        <f t="shared" si="18"/>
        <v/>
      </c>
      <c r="AI233" s="4" t="str">
        <f t="shared" si="19"/>
        <v/>
      </c>
      <c r="AJ233" s="33"/>
      <c r="AK233" s="1" t="str">
        <f t="shared" si="66"/>
        <v/>
      </c>
      <c r="AL233" s="4" t="str">
        <f t="shared" si="67"/>
        <v/>
      </c>
      <c r="AM233" s="7" t="str">
        <f t="shared" si="335"/>
        <v/>
      </c>
      <c r="AN233" s="7" t="str">
        <f t="shared" si="316"/>
        <v/>
      </c>
      <c r="AO233" s="4" t="str">
        <f t="shared" si="22"/>
        <v/>
      </c>
      <c r="AP233" s="4" t="str">
        <f t="shared" si="23"/>
        <v/>
      </c>
      <c r="AQ233" s="33"/>
      <c r="AR233" s="1" t="str">
        <f t="shared" si="68"/>
        <v/>
      </c>
      <c r="AS233" s="4" t="str">
        <f t="shared" si="69"/>
        <v/>
      </c>
      <c r="AT233" s="7" t="str">
        <f t="shared" si="331"/>
        <v/>
      </c>
      <c r="AU233" s="7" t="str">
        <f t="shared" si="317"/>
        <v/>
      </c>
      <c r="AV233" s="4" t="str">
        <f t="shared" si="26"/>
        <v/>
      </c>
      <c r="AW233" s="4" t="str">
        <f t="shared" si="27"/>
        <v/>
      </c>
      <c r="AX233" s="33"/>
      <c r="AY233" s="14">
        <f t="shared" si="70"/>
        <v>229</v>
      </c>
      <c r="AZ233" s="15">
        <f t="shared" si="71"/>
        <v>442953.66006238322</v>
      </c>
      <c r="BA233" s="15">
        <f t="shared" ref="BA233:BA243" si="336">IF(AZ233="","",-PMT(AZ$2/1200,BD$2,BB$2))</f>
        <v>40261.354173106563</v>
      </c>
      <c r="BB233" s="16">
        <f t="shared" si="29"/>
        <v>3137.5884254418811</v>
      </c>
      <c r="BC233" s="15">
        <f t="shared" si="30"/>
        <v>37123.765747664685</v>
      </c>
      <c r="BD233" s="15">
        <f t="shared" si="31"/>
        <v>405829.89431471855</v>
      </c>
      <c r="BE233" s="27"/>
      <c r="BF233" s="1" t="str">
        <f t="shared" si="72"/>
        <v/>
      </c>
      <c r="BG233" s="4" t="str">
        <f t="shared" si="73"/>
        <v/>
      </c>
      <c r="BH233" s="4" t="str">
        <f t="shared" si="327"/>
        <v/>
      </c>
      <c r="BI233" s="7" t="str">
        <f t="shared" si="33"/>
        <v/>
      </c>
      <c r="BJ233" s="4" t="str">
        <f t="shared" si="34"/>
        <v/>
      </c>
      <c r="BK233" s="4" t="str">
        <f t="shared" si="35"/>
        <v/>
      </c>
      <c r="BL233" s="27"/>
      <c r="BM233" s="1" t="str">
        <f t="shared" si="74"/>
        <v/>
      </c>
      <c r="BN233" s="4" t="str">
        <f t="shared" si="75"/>
        <v/>
      </c>
      <c r="BO233" s="4" t="str">
        <f t="shared" si="326"/>
        <v/>
      </c>
      <c r="BP233" s="7" t="str">
        <f t="shared" si="37"/>
        <v/>
      </c>
      <c r="BQ233" s="4" t="str">
        <f t="shared" si="38"/>
        <v/>
      </c>
      <c r="BR233" s="4" t="str">
        <f t="shared" si="39"/>
        <v/>
      </c>
      <c r="BS233" s="27"/>
      <c r="BT233" s="1" t="str">
        <f t="shared" si="76"/>
        <v/>
      </c>
      <c r="BU233" s="4" t="str">
        <f t="shared" si="77"/>
        <v/>
      </c>
      <c r="BV233" s="4" t="str">
        <f t="shared" si="302"/>
        <v/>
      </c>
      <c r="BW233" s="7" t="str">
        <f t="shared" si="41"/>
        <v/>
      </c>
      <c r="BX233" s="4" t="str">
        <f t="shared" si="42"/>
        <v/>
      </c>
      <c r="BY233" s="4" t="str">
        <f t="shared" si="43"/>
        <v/>
      </c>
      <c r="BZ233" s="27"/>
      <c r="CA233" s="1" t="str">
        <f t="shared" si="78"/>
        <v/>
      </c>
      <c r="CB233" s="4" t="str">
        <f t="shared" si="79"/>
        <v/>
      </c>
      <c r="CC233" s="7" t="str">
        <f t="shared" si="311"/>
        <v/>
      </c>
      <c r="CD233" s="7" t="str">
        <f t="shared" si="45"/>
        <v/>
      </c>
      <c r="CE233" s="4" t="str">
        <f t="shared" si="46"/>
        <v/>
      </c>
      <c r="CF233" s="4" t="str">
        <f t="shared" si="47"/>
        <v/>
      </c>
      <c r="CG233" s="33"/>
      <c r="CH233" s="1" t="str">
        <f t="shared" si="80"/>
        <v/>
      </c>
      <c r="CI233" s="4" t="str">
        <f t="shared" si="81"/>
        <v/>
      </c>
      <c r="CJ233" s="7" t="str">
        <f t="shared" si="332"/>
        <v/>
      </c>
      <c r="CK233" s="7" t="str">
        <f t="shared" si="321"/>
        <v/>
      </c>
      <c r="CL233" s="4" t="str">
        <f t="shared" si="50"/>
        <v/>
      </c>
      <c r="CM233" s="4" t="str">
        <f t="shared" si="51"/>
        <v/>
      </c>
      <c r="CN233" s="27"/>
      <c r="CO233" s="1" t="str">
        <f t="shared" si="82"/>
        <v/>
      </c>
      <c r="CP233" s="4" t="str">
        <f t="shared" si="83"/>
        <v/>
      </c>
      <c r="CQ233" s="7" t="str">
        <f t="shared" si="333"/>
        <v/>
      </c>
      <c r="CR233" s="7" t="str">
        <f t="shared" si="322"/>
        <v/>
      </c>
      <c r="CS233" s="4" t="str">
        <f t="shared" si="54"/>
        <v/>
      </c>
      <c r="CT233" s="4" t="str">
        <f t="shared" si="55"/>
        <v/>
      </c>
      <c r="CU233" s="33"/>
      <c r="DB233" s="1"/>
      <c r="DI233" s="1"/>
    </row>
    <row r="234" spans="1:113" ht="15" x14ac:dyDescent="0.25">
      <c r="A234" s="27"/>
      <c r="B234" s="14">
        <f t="shared" si="56"/>
        <v>230</v>
      </c>
      <c r="C234" s="15">
        <f t="shared" si="57"/>
        <v>2240403.6017611017</v>
      </c>
      <c r="D234" s="15">
        <f t="shared" si="0"/>
        <v>40261.354173106563</v>
      </c>
      <c r="E234" s="16">
        <f t="shared" si="1"/>
        <v>15869.525512474471</v>
      </c>
      <c r="F234" s="15">
        <f t="shared" si="2"/>
        <v>24391.828660632091</v>
      </c>
      <c r="G234" s="15">
        <f t="shared" si="3"/>
        <v>2216011.7731004697</v>
      </c>
      <c r="H234" s="29"/>
      <c r="I234" s="1" t="str">
        <f t="shared" si="203"/>
        <v/>
      </c>
      <c r="J234" s="4" t="str">
        <f t="shared" si="204"/>
        <v/>
      </c>
      <c r="K234" s="7" t="str">
        <f t="shared" si="329"/>
        <v/>
      </c>
      <c r="L234" s="7" t="str">
        <f t="shared" si="314"/>
        <v/>
      </c>
      <c r="M234" s="4" t="str">
        <f t="shared" si="191"/>
        <v/>
      </c>
      <c r="N234" s="4" t="str">
        <f t="shared" si="192"/>
        <v/>
      </c>
      <c r="O234" s="29"/>
      <c r="P234" s="1" t="str">
        <f t="shared" si="60"/>
        <v/>
      </c>
      <c r="Q234" s="4" t="str">
        <f t="shared" si="61"/>
        <v/>
      </c>
      <c r="R234" s="7" t="str">
        <f t="shared" si="334"/>
        <v/>
      </c>
      <c r="S234" s="7" t="str">
        <f t="shared" si="315"/>
        <v/>
      </c>
      <c r="T234" s="4" t="str">
        <f t="shared" si="10"/>
        <v/>
      </c>
      <c r="U234" s="4" t="str">
        <f t="shared" si="11"/>
        <v/>
      </c>
      <c r="V234" s="27"/>
      <c r="W234" s="1" t="str">
        <f t="shared" si="62"/>
        <v/>
      </c>
      <c r="X234" s="4" t="str">
        <f t="shared" si="63"/>
        <v/>
      </c>
      <c r="Y234" s="4" t="str">
        <f t="shared" si="293"/>
        <v/>
      </c>
      <c r="Z234" s="7" t="str">
        <f t="shared" si="13"/>
        <v/>
      </c>
      <c r="AA234" s="4" t="str">
        <f t="shared" si="14"/>
        <v/>
      </c>
      <c r="AB234" s="4" t="str">
        <f t="shared" si="15"/>
        <v/>
      </c>
      <c r="AC234" s="27"/>
      <c r="AD234" s="1" t="str">
        <f t="shared" si="64"/>
        <v/>
      </c>
      <c r="AE234" s="4" t="str">
        <f t="shared" si="65"/>
        <v/>
      </c>
      <c r="AF234" s="4" t="str">
        <f t="shared" si="221"/>
        <v/>
      </c>
      <c r="AG234" s="7" t="str">
        <f t="shared" si="17"/>
        <v/>
      </c>
      <c r="AH234" s="4" t="str">
        <f t="shared" si="18"/>
        <v/>
      </c>
      <c r="AI234" s="4" t="str">
        <f t="shared" si="19"/>
        <v/>
      </c>
      <c r="AJ234" s="33"/>
      <c r="AK234" s="1" t="str">
        <f t="shared" si="66"/>
        <v/>
      </c>
      <c r="AL234" s="4" t="str">
        <f t="shared" si="67"/>
        <v/>
      </c>
      <c r="AM234" s="7" t="str">
        <f t="shared" si="335"/>
        <v/>
      </c>
      <c r="AN234" s="7" t="str">
        <f t="shared" si="316"/>
        <v/>
      </c>
      <c r="AO234" s="4" t="str">
        <f t="shared" si="22"/>
        <v/>
      </c>
      <c r="AP234" s="4" t="str">
        <f t="shared" si="23"/>
        <v/>
      </c>
      <c r="AQ234" s="33"/>
      <c r="AR234" s="1" t="str">
        <f t="shared" si="68"/>
        <v/>
      </c>
      <c r="AS234" s="4" t="str">
        <f t="shared" si="69"/>
        <v/>
      </c>
      <c r="AT234" s="7" t="str">
        <f t="shared" si="331"/>
        <v/>
      </c>
      <c r="AU234" s="7" t="str">
        <f t="shared" si="317"/>
        <v/>
      </c>
      <c r="AV234" s="4" t="str">
        <f t="shared" si="26"/>
        <v/>
      </c>
      <c r="AW234" s="4" t="str">
        <f t="shared" si="27"/>
        <v/>
      </c>
      <c r="AX234" s="33"/>
      <c r="AY234" s="14">
        <f t="shared" si="70"/>
        <v>230</v>
      </c>
      <c r="AZ234" s="15">
        <f t="shared" si="71"/>
        <v>405829.89431471855</v>
      </c>
      <c r="BA234" s="15">
        <f t="shared" si="336"/>
        <v>40261.354173106563</v>
      </c>
      <c r="BB234" s="16">
        <f t="shared" si="29"/>
        <v>2874.6284180625898</v>
      </c>
      <c r="BC234" s="15">
        <f t="shared" si="30"/>
        <v>37386.725755043975</v>
      </c>
      <c r="BD234" s="15">
        <f t="shared" si="31"/>
        <v>368443.16855967458</v>
      </c>
      <c r="BE234" s="27"/>
      <c r="BF234" s="1" t="str">
        <f t="shared" si="72"/>
        <v/>
      </c>
      <c r="BG234" s="4" t="str">
        <f t="shared" si="73"/>
        <v/>
      </c>
      <c r="BH234" s="4" t="str">
        <f t="shared" si="327"/>
        <v/>
      </c>
      <c r="BI234" s="7" t="str">
        <f t="shared" si="33"/>
        <v/>
      </c>
      <c r="BJ234" s="4" t="str">
        <f t="shared" si="34"/>
        <v/>
      </c>
      <c r="BK234" s="4" t="str">
        <f t="shared" si="35"/>
        <v/>
      </c>
      <c r="BL234" s="27"/>
      <c r="BM234" s="1" t="str">
        <f t="shared" si="74"/>
        <v/>
      </c>
      <c r="BN234" s="4" t="str">
        <f t="shared" si="75"/>
        <v/>
      </c>
      <c r="BO234" s="4" t="str">
        <f t="shared" si="326"/>
        <v/>
      </c>
      <c r="BP234" s="7" t="str">
        <f t="shared" si="37"/>
        <v/>
      </c>
      <c r="BQ234" s="4" t="str">
        <f t="shared" si="38"/>
        <v/>
      </c>
      <c r="BR234" s="4" t="str">
        <f t="shared" si="39"/>
        <v/>
      </c>
      <c r="BS234" s="27"/>
      <c r="BT234" s="1" t="str">
        <f t="shared" si="76"/>
        <v/>
      </c>
      <c r="BU234" s="4" t="str">
        <f t="shared" si="77"/>
        <v/>
      </c>
      <c r="BV234" s="4" t="str">
        <f t="shared" si="302"/>
        <v/>
      </c>
      <c r="BW234" s="7" t="str">
        <f t="shared" si="41"/>
        <v/>
      </c>
      <c r="BX234" s="4" t="str">
        <f t="shared" si="42"/>
        <v/>
      </c>
      <c r="BY234" s="4" t="str">
        <f t="shared" si="43"/>
        <v/>
      </c>
      <c r="BZ234" s="27"/>
      <c r="CA234" s="1" t="str">
        <f t="shared" si="78"/>
        <v/>
      </c>
      <c r="CB234" s="4" t="str">
        <f t="shared" si="79"/>
        <v/>
      </c>
      <c r="CC234" s="7" t="str">
        <f t="shared" si="311"/>
        <v/>
      </c>
      <c r="CD234" s="7" t="str">
        <f t="shared" si="45"/>
        <v/>
      </c>
      <c r="CE234" s="4" t="str">
        <f t="shared" si="46"/>
        <v/>
      </c>
      <c r="CF234" s="4" t="str">
        <f t="shared" si="47"/>
        <v/>
      </c>
      <c r="CG234" s="33"/>
      <c r="CH234" s="1" t="str">
        <f t="shared" si="80"/>
        <v/>
      </c>
      <c r="CI234" s="4" t="str">
        <f t="shared" si="81"/>
        <v/>
      </c>
      <c r="CJ234" s="7" t="str">
        <f t="shared" si="332"/>
        <v/>
      </c>
      <c r="CK234" s="7" t="str">
        <f t="shared" si="321"/>
        <v/>
      </c>
      <c r="CL234" s="4" t="str">
        <f t="shared" si="50"/>
        <v/>
      </c>
      <c r="CM234" s="4" t="str">
        <f t="shared" si="51"/>
        <v/>
      </c>
      <c r="CN234" s="27"/>
      <c r="CO234" s="1" t="str">
        <f t="shared" si="82"/>
        <v/>
      </c>
      <c r="CP234" s="4" t="str">
        <f t="shared" si="83"/>
        <v/>
      </c>
      <c r="CQ234" s="7" t="str">
        <f t="shared" si="333"/>
        <v/>
      </c>
      <c r="CR234" s="7" t="str">
        <f t="shared" si="322"/>
        <v/>
      </c>
      <c r="CS234" s="4" t="str">
        <f t="shared" si="54"/>
        <v/>
      </c>
      <c r="CT234" s="4" t="str">
        <f t="shared" si="55"/>
        <v/>
      </c>
      <c r="CU234" s="33"/>
      <c r="DB234" s="1"/>
      <c r="DI234" s="1"/>
    </row>
    <row r="235" spans="1:113" ht="15" x14ac:dyDescent="0.25">
      <c r="A235" s="27"/>
      <c r="B235" s="14">
        <f t="shared" si="56"/>
        <v>231</v>
      </c>
      <c r="C235" s="15">
        <f t="shared" si="57"/>
        <v>2216011.7731004697</v>
      </c>
      <c r="D235" s="15">
        <f t="shared" si="0"/>
        <v>40261.354173106563</v>
      </c>
      <c r="E235" s="16">
        <f t="shared" si="1"/>
        <v>15696.750059461661</v>
      </c>
      <c r="F235" s="15">
        <f t="shared" si="2"/>
        <v>24564.604113644902</v>
      </c>
      <c r="G235" s="15">
        <f t="shared" si="3"/>
        <v>2191447.1689868248</v>
      </c>
      <c r="H235" s="29"/>
      <c r="I235" s="1" t="str">
        <f t="shared" si="203"/>
        <v/>
      </c>
      <c r="J235" s="4" t="str">
        <f t="shared" si="204"/>
        <v/>
      </c>
      <c r="K235" s="7" t="str">
        <f t="shared" si="329"/>
        <v/>
      </c>
      <c r="L235" s="7" t="str">
        <f t="shared" si="314"/>
        <v/>
      </c>
      <c r="M235" s="4" t="str">
        <f t="shared" si="191"/>
        <v/>
      </c>
      <c r="N235" s="4" t="str">
        <f t="shared" si="192"/>
        <v/>
      </c>
      <c r="O235" s="29"/>
      <c r="P235" s="1" t="str">
        <f t="shared" si="60"/>
        <v/>
      </c>
      <c r="Q235" s="4" t="str">
        <f t="shared" si="61"/>
        <v/>
      </c>
      <c r="R235" s="7" t="str">
        <f t="shared" si="334"/>
        <v/>
      </c>
      <c r="S235" s="7" t="str">
        <f t="shared" si="315"/>
        <v/>
      </c>
      <c r="T235" s="4" t="str">
        <f t="shared" si="10"/>
        <v/>
      </c>
      <c r="U235" s="4" t="str">
        <f t="shared" si="11"/>
        <v/>
      </c>
      <c r="V235" s="27"/>
      <c r="W235" s="1" t="str">
        <f t="shared" si="62"/>
        <v/>
      </c>
      <c r="X235" s="4" t="str">
        <f t="shared" si="63"/>
        <v/>
      </c>
      <c r="Y235" s="4" t="str">
        <f t="shared" si="293"/>
        <v/>
      </c>
      <c r="Z235" s="7" t="str">
        <f t="shared" si="13"/>
        <v/>
      </c>
      <c r="AA235" s="4" t="str">
        <f t="shared" si="14"/>
        <v/>
      </c>
      <c r="AB235" s="4" t="str">
        <f t="shared" si="15"/>
        <v/>
      </c>
      <c r="AC235" s="27"/>
      <c r="AD235" s="1" t="str">
        <f t="shared" si="64"/>
        <v/>
      </c>
      <c r="AE235" s="4" t="str">
        <f t="shared" si="65"/>
        <v/>
      </c>
      <c r="AF235" s="4" t="str">
        <f t="shared" si="221"/>
        <v/>
      </c>
      <c r="AG235" s="7" t="str">
        <f t="shared" si="17"/>
        <v/>
      </c>
      <c r="AH235" s="4" t="str">
        <f t="shared" si="18"/>
        <v/>
      </c>
      <c r="AI235" s="4" t="str">
        <f t="shared" si="19"/>
        <v/>
      </c>
      <c r="AJ235" s="33"/>
      <c r="AK235" s="1" t="str">
        <f t="shared" si="66"/>
        <v/>
      </c>
      <c r="AL235" s="4" t="str">
        <f t="shared" si="67"/>
        <v/>
      </c>
      <c r="AM235" s="7" t="str">
        <f t="shared" si="335"/>
        <v/>
      </c>
      <c r="AN235" s="7" t="str">
        <f t="shared" si="316"/>
        <v/>
      </c>
      <c r="AO235" s="4" t="str">
        <f t="shared" si="22"/>
        <v/>
      </c>
      <c r="AP235" s="4" t="str">
        <f t="shared" si="23"/>
        <v/>
      </c>
      <c r="AQ235" s="33"/>
      <c r="AR235" s="1" t="str">
        <f t="shared" si="68"/>
        <v/>
      </c>
      <c r="AS235" s="4" t="str">
        <f t="shared" si="69"/>
        <v/>
      </c>
      <c r="AT235" s="7" t="str">
        <f t="shared" si="331"/>
        <v/>
      </c>
      <c r="AU235" s="7" t="str">
        <f t="shared" si="317"/>
        <v/>
      </c>
      <c r="AV235" s="4" t="str">
        <f t="shared" si="26"/>
        <v/>
      </c>
      <c r="AW235" s="4" t="str">
        <f t="shared" si="27"/>
        <v/>
      </c>
      <c r="AX235" s="33"/>
      <c r="AY235" s="14">
        <f t="shared" si="70"/>
        <v>231</v>
      </c>
      <c r="AZ235" s="15">
        <f t="shared" si="71"/>
        <v>368443.16855967458</v>
      </c>
      <c r="BA235" s="15">
        <f t="shared" si="336"/>
        <v>40261.354173106563</v>
      </c>
      <c r="BB235" s="16">
        <f t="shared" si="29"/>
        <v>2609.8057772976949</v>
      </c>
      <c r="BC235" s="15">
        <f t="shared" si="30"/>
        <v>37651.548395808866</v>
      </c>
      <c r="BD235" s="15">
        <f t="shared" si="31"/>
        <v>330791.62016386574</v>
      </c>
      <c r="BE235" s="27"/>
      <c r="BF235" s="1" t="str">
        <f t="shared" si="72"/>
        <v/>
      </c>
      <c r="BG235" s="4" t="str">
        <f t="shared" si="73"/>
        <v/>
      </c>
      <c r="BH235" s="4" t="str">
        <f t="shared" si="327"/>
        <v/>
      </c>
      <c r="BI235" s="7" t="str">
        <f t="shared" si="33"/>
        <v/>
      </c>
      <c r="BJ235" s="4" t="str">
        <f t="shared" si="34"/>
        <v/>
      </c>
      <c r="BK235" s="4" t="str">
        <f t="shared" si="35"/>
        <v/>
      </c>
      <c r="BL235" s="27"/>
      <c r="BM235" s="1" t="str">
        <f t="shared" si="74"/>
        <v/>
      </c>
      <c r="BN235" s="4" t="str">
        <f t="shared" si="75"/>
        <v/>
      </c>
      <c r="BO235" s="4" t="str">
        <f t="shared" si="326"/>
        <v/>
      </c>
      <c r="BP235" s="7" t="str">
        <f t="shared" si="37"/>
        <v/>
      </c>
      <c r="BQ235" s="4" t="str">
        <f t="shared" si="38"/>
        <v/>
      </c>
      <c r="BR235" s="4" t="str">
        <f t="shared" si="39"/>
        <v/>
      </c>
      <c r="BS235" s="27"/>
      <c r="BT235" s="1" t="str">
        <f t="shared" si="76"/>
        <v/>
      </c>
      <c r="BU235" s="4" t="str">
        <f t="shared" si="77"/>
        <v/>
      </c>
      <c r="BV235" s="4" t="str">
        <f t="shared" si="302"/>
        <v/>
      </c>
      <c r="BW235" s="7" t="str">
        <f t="shared" si="41"/>
        <v/>
      </c>
      <c r="BX235" s="4" t="str">
        <f t="shared" si="42"/>
        <v/>
      </c>
      <c r="BY235" s="4" t="str">
        <f t="shared" si="43"/>
        <v/>
      </c>
      <c r="BZ235" s="27"/>
      <c r="CA235" s="1" t="str">
        <f t="shared" si="78"/>
        <v/>
      </c>
      <c r="CB235" s="4" t="str">
        <f t="shared" si="79"/>
        <v/>
      </c>
      <c r="CC235" s="7" t="str">
        <f t="shared" si="311"/>
        <v/>
      </c>
      <c r="CD235" s="7" t="str">
        <f t="shared" si="45"/>
        <v/>
      </c>
      <c r="CE235" s="4" t="str">
        <f t="shared" si="46"/>
        <v/>
      </c>
      <c r="CF235" s="4" t="str">
        <f t="shared" si="47"/>
        <v/>
      </c>
      <c r="CG235" s="33"/>
      <c r="CH235" s="1" t="str">
        <f t="shared" si="80"/>
        <v/>
      </c>
      <c r="CI235" s="4" t="str">
        <f t="shared" si="81"/>
        <v/>
      </c>
      <c r="CJ235" s="7" t="str">
        <f t="shared" si="332"/>
        <v/>
      </c>
      <c r="CK235" s="7" t="str">
        <f t="shared" si="321"/>
        <v/>
      </c>
      <c r="CL235" s="4" t="str">
        <f t="shared" si="50"/>
        <v/>
      </c>
      <c r="CM235" s="4" t="str">
        <f t="shared" si="51"/>
        <v/>
      </c>
      <c r="CN235" s="27"/>
      <c r="CO235" s="1" t="str">
        <f t="shared" si="82"/>
        <v/>
      </c>
      <c r="CP235" s="4" t="str">
        <f t="shared" si="83"/>
        <v/>
      </c>
      <c r="CQ235" s="7" t="str">
        <f t="shared" si="333"/>
        <v/>
      </c>
      <c r="CR235" s="7" t="str">
        <f t="shared" si="322"/>
        <v/>
      </c>
      <c r="CS235" s="4" t="str">
        <f t="shared" si="54"/>
        <v/>
      </c>
      <c r="CT235" s="4" t="str">
        <f t="shared" si="55"/>
        <v/>
      </c>
      <c r="CU235" s="33"/>
      <c r="DB235" s="1"/>
      <c r="DI235" s="1"/>
    </row>
    <row r="236" spans="1:113" ht="15" x14ac:dyDescent="0.25">
      <c r="A236" s="27"/>
      <c r="B236" s="14">
        <f t="shared" si="56"/>
        <v>232</v>
      </c>
      <c r="C236" s="15">
        <f t="shared" si="57"/>
        <v>2191447.1689868248</v>
      </c>
      <c r="D236" s="15">
        <f t="shared" si="0"/>
        <v>40261.354173106563</v>
      </c>
      <c r="E236" s="16">
        <f t="shared" si="1"/>
        <v>15522.750780323344</v>
      </c>
      <c r="F236" s="15">
        <f t="shared" si="2"/>
        <v>24738.603392783218</v>
      </c>
      <c r="G236" s="15">
        <f t="shared" si="3"/>
        <v>2166708.5655940417</v>
      </c>
      <c r="H236" s="29"/>
      <c r="I236" s="1" t="str">
        <f t="shared" si="203"/>
        <v/>
      </c>
      <c r="J236" s="4" t="str">
        <f t="shared" si="204"/>
        <v/>
      </c>
      <c r="K236" s="7" t="str">
        <f t="shared" si="329"/>
        <v/>
      </c>
      <c r="L236" s="7" t="str">
        <f t="shared" si="314"/>
        <v/>
      </c>
      <c r="M236" s="4" t="str">
        <f t="shared" si="191"/>
        <v/>
      </c>
      <c r="N236" s="4" t="str">
        <f t="shared" si="192"/>
        <v/>
      </c>
      <c r="O236" s="29"/>
      <c r="P236" s="1" t="str">
        <f t="shared" si="60"/>
        <v/>
      </c>
      <c r="Q236" s="4" t="str">
        <f t="shared" si="61"/>
        <v/>
      </c>
      <c r="R236" s="7" t="str">
        <f t="shared" si="334"/>
        <v/>
      </c>
      <c r="S236" s="7" t="str">
        <f t="shared" si="315"/>
        <v/>
      </c>
      <c r="T236" s="4" t="str">
        <f t="shared" si="10"/>
        <v/>
      </c>
      <c r="U236" s="4" t="str">
        <f t="shared" si="11"/>
        <v/>
      </c>
      <c r="V236" s="27"/>
      <c r="W236" s="1" t="str">
        <f t="shared" si="62"/>
        <v/>
      </c>
      <c r="X236" s="4" t="str">
        <f t="shared" si="63"/>
        <v/>
      </c>
      <c r="Y236" s="4" t="str">
        <f t="shared" si="293"/>
        <v/>
      </c>
      <c r="Z236" s="7" t="str">
        <f t="shared" si="13"/>
        <v/>
      </c>
      <c r="AA236" s="4" t="str">
        <f t="shared" si="14"/>
        <v/>
      </c>
      <c r="AB236" s="4" t="str">
        <f t="shared" si="15"/>
        <v/>
      </c>
      <c r="AC236" s="27"/>
      <c r="AD236" s="1" t="str">
        <f t="shared" si="64"/>
        <v/>
      </c>
      <c r="AE236" s="4" t="str">
        <f t="shared" si="65"/>
        <v/>
      </c>
      <c r="AF236" s="4" t="str">
        <f t="shared" si="221"/>
        <v/>
      </c>
      <c r="AG236" s="7" t="str">
        <f t="shared" si="17"/>
        <v/>
      </c>
      <c r="AH236" s="4" t="str">
        <f t="shared" si="18"/>
        <v/>
      </c>
      <c r="AI236" s="4" t="str">
        <f t="shared" si="19"/>
        <v/>
      </c>
      <c r="AJ236" s="33"/>
      <c r="AK236" s="1" t="str">
        <f t="shared" si="66"/>
        <v/>
      </c>
      <c r="AL236" s="4" t="str">
        <f t="shared" si="67"/>
        <v/>
      </c>
      <c r="AM236" s="7" t="str">
        <f t="shared" si="335"/>
        <v/>
      </c>
      <c r="AN236" s="7" t="str">
        <f t="shared" si="316"/>
        <v/>
      </c>
      <c r="AO236" s="4" t="str">
        <f t="shared" si="22"/>
        <v/>
      </c>
      <c r="AP236" s="4" t="str">
        <f t="shared" si="23"/>
        <v/>
      </c>
      <c r="AQ236" s="33"/>
      <c r="AR236" s="1" t="str">
        <f t="shared" si="68"/>
        <v/>
      </c>
      <c r="AS236" s="4" t="str">
        <f t="shared" si="69"/>
        <v/>
      </c>
      <c r="AT236" s="7" t="str">
        <f t="shared" si="331"/>
        <v/>
      </c>
      <c r="AU236" s="7" t="str">
        <f t="shared" si="317"/>
        <v/>
      </c>
      <c r="AV236" s="4" t="str">
        <f t="shared" si="26"/>
        <v/>
      </c>
      <c r="AW236" s="4" t="str">
        <f t="shared" si="27"/>
        <v/>
      </c>
      <c r="AX236" s="33"/>
      <c r="AY236" s="14">
        <f t="shared" si="70"/>
        <v>232</v>
      </c>
      <c r="AZ236" s="15">
        <f t="shared" si="71"/>
        <v>330791.62016386574</v>
      </c>
      <c r="BA236" s="15">
        <f t="shared" si="336"/>
        <v>40261.354173106563</v>
      </c>
      <c r="BB236" s="16">
        <f t="shared" si="29"/>
        <v>2343.1073094940489</v>
      </c>
      <c r="BC236" s="15">
        <f t="shared" si="30"/>
        <v>37918.246863612512</v>
      </c>
      <c r="BD236" s="15">
        <f t="shared" si="31"/>
        <v>292873.37330025324</v>
      </c>
      <c r="BE236" s="27"/>
      <c r="BF236" s="1" t="str">
        <f t="shared" si="72"/>
        <v/>
      </c>
      <c r="BG236" s="4" t="str">
        <f t="shared" si="73"/>
        <v/>
      </c>
      <c r="BH236" s="4" t="str">
        <f t="shared" si="327"/>
        <v/>
      </c>
      <c r="BI236" s="7" t="str">
        <f t="shared" si="33"/>
        <v/>
      </c>
      <c r="BJ236" s="4" t="str">
        <f t="shared" si="34"/>
        <v/>
      </c>
      <c r="BK236" s="4" t="str">
        <f t="shared" si="35"/>
        <v/>
      </c>
      <c r="BL236" s="27"/>
      <c r="BM236" s="1" t="str">
        <f t="shared" si="74"/>
        <v/>
      </c>
      <c r="BN236" s="4" t="str">
        <f t="shared" si="75"/>
        <v/>
      </c>
      <c r="BO236" s="4" t="str">
        <f t="shared" si="326"/>
        <v/>
      </c>
      <c r="BP236" s="7" t="str">
        <f t="shared" si="37"/>
        <v/>
      </c>
      <c r="BQ236" s="4" t="str">
        <f t="shared" si="38"/>
        <v/>
      </c>
      <c r="BR236" s="4" t="str">
        <f t="shared" si="39"/>
        <v/>
      </c>
      <c r="BS236" s="27"/>
      <c r="BT236" s="1" t="str">
        <f t="shared" si="76"/>
        <v/>
      </c>
      <c r="BU236" s="4" t="str">
        <f t="shared" si="77"/>
        <v/>
      </c>
      <c r="BV236" s="4" t="str">
        <f t="shared" si="302"/>
        <v/>
      </c>
      <c r="BW236" s="7" t="str">
        <f t="shared" si="41"/>
        <v/>
      </c>
      <c r="BX236" s="4" t="str">
        <f t="shared" si="42"/>
        <v/>
      </c>
      <c r="BY236" s="4" t="str">
        <f t="shared" si="43"/>
        <v/>
      </c>
      <c r="BZ236" s="27"/>
      <c r="CA236" s="1" t="str">
        <f t="shared" si="78"/>
        <v/>
      </c>
      <c r="CB236" s="4" t="str">
        <f t="shared" si="79"/>
        <v/>
      </c>
      <c r="CC236" s="7" t="str">
        <f t="shared" si="311"/>
        <v/>
      </c>
      <c r="CD236" s="7" t="str">
        <f t="shared" si="45"/>
        <v/>
      </c>
      <c r="CE236" s="4" t="str">
        <f t="shared" si="46"/>
        <v/>
      </c>
      <c r="CF236" s="4" t="str">
        <f t="shared" si="47"/>
        <v/>
      </c>
      <c r="CG236" s="33"/>
      <c r="CH236" s="1" t="str">
        <f t="shared" si="80"/>
        <v/>
      </c>
      <c r="CI236" s="4" t="str">
        <f t="shared" si="81"/>
        <v/>
      </c>
      <c r="CJ236" s="7" t="str">
        <f t="shared" si="332"/>
        <v/>
      </c>
      <c r="CK236" s="7" t="str">
        <f t="shared" si="321"/>
        <v/>
      </c>
      <c r="CL236" s="4" t="str">
        <f t="shared" si="50"/>
        <v/>
      </c>
      <c r="CM236" s="4" t="str">
        <f t="shared" si="51"/>
        <v/>
      </c>
      <c r="CN236" s="27"/>
      <c r="CO236" s="1" t="str">
        <f t="shared" si="82"/>
        <v/>
      </c>
      <c r="CP236" s="4" t="str">
        <f t="shared" si="83"/>
        <v/>
      </c>
      <c r="CQ236" s="7" t="str">
        <f t="shared" si="333"/>
        <v/>
      </c>
      <c r="CR236" s="7" t="str">
        <f t="shared" si="322"/>
        <v/>
      </c>
      <c r="CS236" s="4" t="str">
        <f t="shared" si="54"/>
        <v/>
      </c>
      <c r="CT236" s="4" t="str">
        <f t="shared" si="55"/>
        <v/>
      </c>
      <c r="CU236" s="33"/>
      <c r="DB236" s="1"/>
      <c r="DI236" s="1"/>
    </row>
    <row r="237" spans="1:113" ht="15" x14ac:dyDescent="0.25">
      <c r="A237" s="27"/>
      <c r="B237" s="14">
        <f t="shared" si="56"/>
        <v>233</v>
      </c>
      <c r="C237" s="15">
        <f t="shared" si="57"/>
        <v>2166708.5655940417</v>
      </c>
      <c r="D237" s="15">
        <f t="shared" si="0"/>
        <v>40261.354173106563</v>
      </c>
      <c r="E237" s="16">
        <f t="shared" si="1"/>
        <v>15347.519006291128</v>
      </c>
      <c r="F237" s="15">
        <f t="shared" si="2"/>
        <v>24913.835166815436</v>
      </c>
      <c r="G237" s="15">
        <f t="shared" si="3"/>
        <v>2141794.7304272261</v>
      </c>
      <c r="H237" s="29"/>
      <c r="I237" s="1" t="str">
        <f t="shared" si="203"/>
        <v/>
      </c>
      <c r="J237" s="4" t="str">
        <f t="shared" si="204"/>
        <v/>
      </c>
      <c r="K237" s="7" t="str">
        <f t="shared" si="329"/>
        <v/>
      </c>
      <c r="L237" s="7" t="str">
        <f t="shared" si="314"/>
        <v/>
      </c>
      <c r="M237" s="4" t="str">
        <f t="shared" si="191"/>
        <v/>
      </c>
      <c r="N237" s="4" t="str">
        <f t="shared" si="192"/>
        <v/>
      </c>
      <c r="O237" s="29"/>
      <c r="P237" s="1" t="str">
        <f t="shared" si="60"/>
        <v/>
      </c>
      <c r="Q237" s="4" t="str">
        <f t="shared" si="61"/>
        <v/>
      </c>
      <c r="R237" s="7" t="str">
        <f t="shared" si="334"/>
        <v/>
      </c>
      <c r="S237" s="7" t="str">
        <f t="shared" si="315"/>
        <v/>
      </c>
      <c r="T237" s="4" t="str">
        <f t="shared" si="10"/>
        <v/>
      </c>
      <c r="U237" s="4" t="str">
        <f t="shared" si="11"/>
        <v/>
      </c>
      <c r="V237" s="27"/>
      <c r="W237" s="1" t="str">
        <f t="shared" si="62"/>
        <v/>
      </c>
      <c r="X237" s="4" t="str">
        <f t="shared" si="63"/>
        <v/>
      </c>
      <c r="Y237" s="4" t="str">
        <f t="shared" si="293"/>
        <v/>
      </c>
      <c r="Z237" s="7" t="str">
        <f t="shared" si="13"/>
        <v/>
      </c>
      <c r="AA237" s="4" t="str">
        <f t="shared" si="14"/>
        <v/>
      </c>
      <c r="AB237" s="4" t="str">
        <f t="shared" si="15"/>
        <v/>
      </c>
      <c r="AC237" s="27"/>
      <c r="AD237" s="1" t="str">
        <f t="shared" si="64"/>
        <v/>
      </c>
      <c r="AE237" s="4" t="str">
        <f t="shared" si="65"/>
        <v/>
      </c>
      <c r="AF237" s="4" t="str">
        <f t="shared" si="221"/>
        <v/>
      </c>
      <c r="AG237" s="7" t="str">
        <f t="shared" si="17"/>
        <v/>
      </c>
      <c r="AH237" s="4" t="str">
        <f t="shared" si="18"/>
        <v/>
      </c>
      <c r="AI237" s="4" t="str">
        <f t="shared" si="19"/>
        <v/>
      </c>
      <c r="AJ237" s="33"/>
      <c r="AK237" s="1" t="str">
        <f t="shared" si="66"/>
        <v/>
      </c>
      <c r="AL237" s="4" t="str">
        <f t="shared" si="67"/>
        <v/>
      </c>
      <c r="AM237" s="7" t="str">
        <f t="shared" si="335"/>
        <v/>
      </c>
      <c r="AN237" s="7" t="str">
        <f t="shared" si="316"/>
        <v/>
      </c>
      <c r="AO237" s="4" t="str">
        <f t="shared" si="22"/>
        <v/>
      </c>
      <c r="AP237" s="4" t="str">
        <f t="shared" si="23"/>
        <v/>
      </c>
      <c r="AQ237" s="33"/>
      <c r="AR237" s="1" t="str">
        <f t="shared" si="68"/>
        <v/>
      </c>
      <c r="AS237" s="4" t="str">
        <f t="shared" si="69"/>
        <v/>
      </c>
      <c r="AT237" s="7" t="str">
        <f t="shared" si="331"/>
        <v/>
      </c>
      <c r="AU237" s="7" t="str">
        <f t="shared" si="317"/>
        <v/>
      </c>
      <c r="AV237" s="4" t="str">
        <f t="shared" si="26"/>
        <v/>
      </c>
      <c r="AW237" s="4" t="str">
        <f t="shared" si="27"/>
        <v/>
      </c>
      <c r="AX237" s="33"/>
      <c r="AY237" s="14">
        <f t="shared" si="70"/>
        <v>233</v>
      </c>
      <c r="AZ237" s="15">
        <f t="shared" si="71"/>
        <v>292873.37330025324</v>
      </c>
      <c r="BA237" s="15">
        <f t="shared" si="336"/>
        <v>40261.354173106563</v>
      </c>
      <c r="BB237" s="16">
        <f t="shared" si="29"/>
        <v>2074.5197275434607</v>
      </c>
      <c r="BC237" s="15">
        <f t="shared" si="30"/>
        <v>38186.834445563101</v>
      </c>
      <c r="BD237" s="15">
        <f t="shared" si="31"/>
        <v>254686.53885469015</v>
      </c>
      <c r="BE237" s="27"/>
      <c r="BF237" s="1" t="str">
        <f t="shared" si="72"/>
        <v/>
      </c>
      <c r="BG237" s="4" t="str">
        <f t="shared" si="73"/>
        <v/>
      </c>
      <c r="BH237" s="4" t="str">
        <f t="shared" si="327"/>
        <v/>
      </c>
      <c r="BI237" s="7" t="str">
        <f t="shared" si="33"/>
        <v/>
      </c>
      <c r="BJ237" s="4" t="str">
        <f t="shared" si="34"/>
        <v/>
      </c>
      <c r="BK237" s="4" t="str">
        <f t="shared" si="35"/>
        <v/>
      </c>
      <c r="BL237" s="27"/>
      <c r="BM237" s="1" t="str">
        <f t="shared" si="74"/>
        <v/>
      </c>
      <c r="BN237" s="4" t="str">
        <f t="shared" si="75"/>
        <v/>
      </c>
      <c r="BO237" s="4" t="str">
        <f t="shared" si="326"/>
        <v/>
      </c>
      <c r="BP237" s="7" t="str">
        <f t="shared" si="37"/>
        <v/>
      </c>
      <c r="BQ237" s="4" t="str">
        <f t="shared" si="38"/>
        <v/>
      </c>
      <c r="BR237" s="4" t="str">
        <f t="shared" si="39"/>
        <v/>
      </c>
      <c r="BS237" s="27"/>
      <c r="BT237" s="1" t="str">
        <f t="shared" si="76"/>
        <v/>
      </c>
      <c r="BU237" s="4" t="str">
        <f t="shared" si="77"/>
        <v/>
      </c>
      <c r="BV237" s="4" t="str">
        <f t="shared" si="302"/>
        <v/>
      </c>
      <c r="BW237" s="7" t="str">
        <f t="shared" si="41"/>
        <v/>
      </c>
      <c r="BX237" s="4" t="str">
        <f t="shared" si="42"/>
        <v/>
      </c>
      <c r="BY237" s="4" t="str">
        <f t="shared" si="43"/>
        <v/>
      </c>
      <c r="BZ237" s="27"/>
      <c r="CA237" s="1" t="str">
        <f t="shared" si="78"/>
        <v/>
      </c>
      <c r="CB237" s="4" t="str">
        <f t="shared" si="79"/>
        <v/>
      </c>
      <c r="CC237" s="7" t="str">
        <f t="shared" si="311"/>
        <v/>
      </c>
      <c r="CD237" s="7" t="str">
        <f t="shared" si="45"/>
        <v/>
      </c>
      <c r="CE237" s="4" t="str">
        <f t="shared" si="46"/>
        <v/>
      </c>
      <c r="CF237" s="4" t="str">
        <f t="shared" si="47"/>
        <v/>
      </c>
      <c r="CG237" s="33"/>
      <c r="CH237" s="1" t="str">
        <f t="shared" si="80"/>
        <v/>
      </c>
      <c r="CI237" s="4" t="str">
        <f t="shared" si="81"/>
        <v/>
      </c>
      <c r="CJ237" s="7" t="str">
        <f t="shared" si="332"/>
        <v/>
      </c>
      <c r="CK237" s="7" t="str">
        <f t="shared" si="321"/>
        <v/>
      </c>
      <c r="CL237" s="4" t="str">
        <f t="shared" si="50"/>
        <v/>
      </c>
      <c r="CM237" s="4" t="str">
        <f t="shared" si="51"/>
        <v/>
      </c>
      <c r="CN237" s="27"/>
      <c r="CO237" s="1" t="str">
        <f t="shared" si="82"/>
        <v/>
      </c>
      <c r="CP237" s="4" t="str">
        <f t="shared" si="83"/>
        <v/>
      </c>
      <c r="CQ237" s="7" t="str">
        <f t="shared" si="333"/>
        <v/>
      </c>
      <c r="CR237" s="7" t="str">
        <f t="shared" si="322"/>
        <v/>
      </c>
      <c r="CS237" s="4" t="str">
        <f t="shared" si="54"/>
        <v/>
      </c>
      <c r="CT237" s="4" t="str">
        <f t="shared" si="55"/>
        <v/>
      </c>
      <c r="CU237" s="33"/>
      <c r="DB237" s="1"/>
      <c r="DI237" s="1"/>
    </row>
    <row r="238" spans="1:113" ht="15" x14ac:dyDescent="0.25">
      <c r="A238" s="27"/>
      <c r="B238" s="14">
        <f t="shared" si="56"/>
        <v>234</v>
      </c>
      <c r="C238" s="15">
        <f t="shared" si="57"/>
        <v>2141794.7304272261</v>
      </c>
      <c r="D238" s="15">
        <f t="shared" si="0"/>
        <v>40261.354173106563</v>
      </c>
      <c r="E238" s="16">
        <f t="shared" si="1"/>
        <v>15171.046007192852</v>
      </c>
      <c r="F238" s="15">
        <f t="shared" si="2"/>
        <v>25090.30816591371</v>
      </c>
      <c r="G238" s="15">
        <f t="shared" si="3"/>
        <v>2116704.4222613121</v>
      </c>
      <c r="H238" s="29"/>
      <c r="I238" s="1" t="str">
        <f t="shared" si="203"/>
        <v/>
      </c>
      <c r="J238" s="4" t="str">
        <f t="shared" si="204"/>
        <v/>
      </c>
      <c r="K238" s="7" t="str">
        <f t="shared" si="329"/>
        <v/>
      </c>
      <c r="L238" s="7" t="str">
        <f t="shared" si="314"/>
        <v/>
      </c>
      <c r="M238" s="4" t="str">
        <f t="shared" si="191"/>
        <v/>
      </c>
      <c r="N238" s="4" t="str">
        <f t="shared" si="192"/>
        <v/>
      </c>
      <c r="O238" s="29"/>
      <c r="P238" s="1" t="str">
        <f t="shared" si="60"/>
        <v/>
      </c>
      <c r="Q238" s="4" t="str">
        <f t="shared" si="61"/>
        <v/>
      </c>
      <c r="R238" s="7" t="str">
        <f t="shared" si="334"/>
        <v/>
      </c>
      <c r="S238" s="7" t="str">
        <f t="shared" si="315"/>
        <v/>
      </c>
      <c r="T238" s="4" t="str">
        <f t="shared" si="10"/>
        <v/>
      </c>
      <c r="U238" s="4" t="str">
        <f t="shared" si="11"/>
        <v/>
      </c>
      <c r="V238" s="27"/>
      <c r="W238" s="1" t="str">
        <f t="shared" si="62"/>
        <v/>
      </c>
      <c r="X238" s="4" t="str">
        <f t="shared" si="63"/>
        <v/>
      </c>
      <c r="Y238" s="4" t="str">
        <f t="shared" si="293"/>
        <v/>
      </c>
      <c r="Z238" s="7" t="str">
        <f t="shared" si="13"/>
        <v/>
      </c>
      <c r="AA238" s="4" t="str">
        <f t="shared" si="14"/>
        <v/>
      </c>
      <c r="AB238" s="4" t="str">
        <f t="shared" si="15"/>
        <v/>
      </c>
      <c r="AC238" s="27"/>
      <c r="AD238" s="1" t="str">
        <f t="shared" si="64"/>
        <v/>
      </c>
      <c r="AE238" s="4" t="str">
        <f t="shared" si="65"/>
        <v/>
      </c>
      <c r="AF238" s="4" t="str">
        <f t="shared" si="221"/>
        <v/>
      </c>
      <c r="AG238" s="7" t="str">
        <f t="shared" si="17"/>
        <v/>
      </c>
      <c r="AH238" s="4" t="str">
        <f t="shared" si="18"/>
        <v/>
      </c>
      <c r="AI238" s="4" t="str">
        <f t="shared" si="19"/>
        <v/>
      </c>
      <c r="AJ238" s="33"/>
      <c r="AK238" s="1" t="str">
        <f t="shared" si="66"/>
        <v/>
      </c>
      <c r="AL238" s="4" t="str">
        <f t="shared" si="67"/>
        <v/>
      </c>
      <c r="AM238" s="7" t="str">
        <f t="shared" si="335"/>
        <v/>
      </c>
      <c r="AN238" s="7" t="str">
        <f t="shared" si="316"/>
        <v/>
      </c>
      <c r="AO238" s="4" t="str">
        <f t="shared" si="22"/>
        <v/>
      </c>
      <c r="AP238" s="4" t="str">
        <f t="shared" si="23"/>
        <v/>
      </c>
      <c r="AQ238" s="33"/>
      <c r="AR238" s="1" t="str">
        <f t="shared" si="68"/>
        <v/>
      </c>
      <c r="AS238" s="4" t="str">
        <f t="shared" si="69"/>
        <v/>
      </c>
      <c r="AT238" s="7" t="str">
        <f t="shared" si="331"/>
        <v/>
      </c>
      <c r="AU238" s="7" t="str">
        <f t="shared" si="317"/>
        <v/>
      </c>
      <c r="AV238" s="4" t="str">
        <f t="shared" si="26"/>
        <v/>
      </c>
      <c r="AW238" s="4" t="str">
        <f t="shared" si="27"/>
        <v/>
      </c>
      <c r="AX238" s="33"/>
      <c r="AY238" s="14">
        <f t="shared" si="70"/>
        <v>234</v>
      </c>
      <c r="AZ238" s="15">
        <f t="shared" si="71"/>
        <v>254686.53885469015</v>
      </c>
      <c r="BA238" s="15">
        <f t="shared" si="336"/>
        <v>40261.354173106563</v>
      </c>
      <c r="BB238" s="16">
        <f t="shared" si="29"/>
        <v>1804.029650220722</v>
      </c>
      <c r="BC238" s="15">
        <f t="shared" si="30"/>
        <v>38457.324522885843</v>
      </c>
      <c r="BD238" s="15">
        <f t="shared" si="31"/>
        <v>216229.21433180431</v>
      </c>
      <c r="BE238" s="27"/>
      <c r="BF238" s="1" t="str">
        <f t="shared" si="72"/>
        <v/>
      </c>
      <c r="BG238" s="4" t="str">
        <f t="shared" si="73"/>
        <v/>
      </c>
      <c r="BH238" s="4" t="str">
        <f t="shared" si="327"/>
        <v/>
      </c>
      <c r="BI238" s="7" t="str">
        <f t="shared" si="33"/>
        <v/>
      </c>
      <c r="BJ238" s="4" t="str">
        <f t="shared" si="34"/>
        <v/>
      </c>
      <c r="BK238" s="4" t="str">
        <f t="shared" si="35"/>
        <v/>
      </c>
      <c r="BL238" s="27"/>
      <c r="BM238" s="1" t="str">
        <f t="shared" si="74"/>
        <v/>
      </c>
      <c r="BN238" s="4" t="str">
        <f t="shared" si="75"/>
        <v/>
      </c>
      <c r="BO238" s="4" t="str">
        <f t="shared" si="326"/>
        <v/>
      </c>
      <c r="BP238" s="7" t="str">
        <f t="shared" si="37"/>
        <v/>
      </c>
      <c r="BQ238" s="4" t="str">
        <f t="shared" si="38"/>
        <v/>
      </c>
      <c r="BR238" s="4" t="str">
        <f t="shared" si="39"/>
        <v/>
      </c>
      <c r="BS238" s="27"/>
      <c r="BT238" s="1" t="str">
        <f t="shared" si="76"/>
        <v/>
      </c>
      <c r="BU238" s="4" t="str">
        <f t="shared" si="77"/>
        <v/>
      </c>
      <c r="BV238" s="4" t="str">
        <f t="shared" si="302"/>
        <v/>
      </c>
      <c r="BW238" s="7" t="str">
        <f t="shared" si="41"/>
        <v/>
      </c>
      <c r="BX238" s="4" t="str">
        <f t="shared" si="42"/>
        <v/>
      </c>
      <c r="BY238" s="4" t="str">
        <f t="shared" si="43"/>
        <v/>
      </c>
      <c r="BZ238" s="27"/>
      <c r="CA238" s="1" t="str">
        <f t="shared" si="78"/>
        <v/>
      </c>
      <c r="CB238" s="4" t="str">
        <f t="shared" si="79"/>
        <v/>
      </c>
      <c r="CC238" s="7" t="str">
        <f t="shared" si="311"/>
        <v/>
      </c>
      <c r="CD238" s="7" t="str">
        <f t="shared" si="45"/>
        <v/>
      </c>
      <c r="CE238" s="4" t="str">
        <f t="shared" si="46"/>
        <v/>
      </c>
      <c r="CF238" s="4" t="str">
        <f t="shared" si="47"/>
        <v/>
      </c>
      <c r="CG238" s="33"/>
      <c r="CH238" s="1" t="str">
        <f t="shared" si="80"/>
        <v/>
      </c>
      <c r="CI238" s="4" t="str">
        <f t="shared" si="81"/>
        <v/>
      </c>
      <c r="CJ238" s="7" t="str">
        <f t="shared" si="332"/>
        <v/>
      </c>
      <c r="CK238" s="7" t="str">
        <f t="shared" si="321"/>
        <v/>
      </c>
      <c r="CL238" s="4" t="str">
        <f t="shared" si="50"/>
        <v/>
      </c>
      <c r="CM238" s="4" t="str">
        <f t="shared" si="51"/>
        <v/>
      </c>
      <c r="CN238" s="27"/>
      <c r="CO238" s="1" t="str">
        <f t="shared" si="82"/>
        <v/>
      </c>
      <c r="CP238" s="4" t="str">
        <f t="shared" si="83"/>
        <v/>
      </c>
      <c r="CQ238" s="7" t="str">
        <f t="shared" si="333"/>
        <v/>
      </c>
      <c r="CR238" s="7" t="str">
        <f t="shared" si="322"/>
        <v/>
      </c>
      <c r="CS238" s="4" t="str">
        <f t="shared" si="54"/>
        <v/>
      </c>
      <c r="CT238" s="4" t="str">
        <f t="shared" si="55"/>
        <v/>
      </c>
      <c r="CU238" s="33"/>
      <c r="DB238" s="1"/>
      <c r="DI238" s="1"/>
    </row>
    <row r="239" spans="1:113" ht="15" x14ac:dyDescent="0.25">
      <c r="A239" s="27"/>
      <c r="B239" s="14">
        <f t="shared" si="56"/>
        <v>235</v>
      </c>
      <c r="C239" s="15">
        <f t="shared" si="57"/>
        <v>2116704.4222613121</v>
      </c>
      <c r="D239" s="15">
        <f t="shared" si="0"/>
        <v>40261.354173106563</v>
      </c>
      <c r="E239" s="16">
        <f t="shared" si="1"/>
        <v>14993.322991017629</v>
      </c>
      <c r="F239" s="15">
        <f t="shared" si="2"/>
        <v>25268.031182088933</v>
      </c>
      <c r="G239" s="15">
        <f t="shared" si="3"/>
        <v>2091436.3910792232</v>
      </c>
      <c r="H239" s="29"/>
      <c r="I239" s="1" t="str">
        <f t="shared" si="203"/>
        <v/>
      </c>
      <c r="J239" s="4" t="str">
        <f t="shared" si="204"/>
        <v/>
      </c>
      <c r="K239" s="7" t="str">
        <f t="shared" si="329"/>
        <v/>
      </c>
      <c r="L239" s="7" t="str">
        <f t="shared" si="314"/>
        <v/>
      </c>
      <c r="M239" s="4" t="str">
        <f t="shared" si="191"/>
        <v/>
      </c>
      <c r="N239" s="4" t="str">
        <f t="shared" si="192"/>
        <v/>
      </c>
      <c r="O239" s="29"/>
      <c r="P239" s="1" t="str">
        <f t="shared" si="60"/>
        <v/>
      </c>
      <c r="Q239" s="4" t="str">
        <f t="shared" si="61"/>
        <v/>
      </c>
      <c r="R239" s="7" t="str">
        <f t="shared" si="334"/>
        <v/>
      </c>
      <c r="S239" s="7" t="str">
        <f t="shared" si="315"/>
        <v/>
      </c>
      <c r="T239" s="4" t="str">
        <f t="shared" si="10"/>
        <v/>
      </c>
      <c r="U239" s="4" t="str">
        <f t="shared" si="11"/>
        <v/>
      </c>
      <c r="V239" s="27"/>
      <c r="W239" s="1" t="str">
        <f t="shared" si="62"/>
        <v/>
      </c>
      <c r="X239" s="4" t="str">
        <f t="shared" si="63"/>
        <v/>
      </c>
      <c r="Y239" s="4" t="str">
        <f t="shared" si="293"/>
        <v/>
      </c>
      <c r="Z239" s="7" t="str">
        <f t="shared" si="13"/>
        <v/>
      </c>
      <c r="AA239" s="4" t="str">
        <f t="shared" si="14"/>
        <v/>
      </c>
      <c r="AB239" s="4" t="str">
        <f t="shared" si="15"/>
        <v/>
      </c>
      <c r="AC239" s="27"/>
      <c r="AD239" s="1" t="str">
        <f t="shared" si="64"/>
        <v/>
      </c>
      <c r="AE239" s="4" t="str">
        <f t="shared" si="65"/>
        <v/>
      </c>
      <c r="AF239" s="4" t="str">
        <f t="shared" si="221"/>
        <v/>
      </c>
      <c r="AG239" s="7" t="str">
        <f t="shared" si="17"/>
        <v/>
      </c>
      <c r="AH239" s="4" t="str">
        <f t="shared" si="18"/>
        <v/>
      </c>
      <c r="AI239" s="4" t="str">
        <f t="shared" si="19"/>
        <v/>
      </c>
      <c r="AJ239" s="33"/>
      <c r="AK239" s="1" t="str">
        <f t="shared" si="66"/>
        <v/>
      </c>
      <c r="AL239" s="4" t="str">
        <f t="shared" si="67"/>
        <v/>
      </c>
      <c r="AM239" s="7" t="str">
        <f t="shared" si="335"/>
        <v/>
      </c>
      <c r="AN239" s="7" t="str">
        <f t="shared" si="316"/>
        <v/>
      </c>
      <c r="AO239" s="4" t="str">
        <f t="shared" si="22"/>
        <v/>
      </c>
      <c r="AP239" s="4" t="str">
        <f t="shared" si="23"/>
        <v/>
      </c>
      <c r="AQ239" s="33"/>
      <c r="AR239" s="1" t="str">
        <f t="shared" si="68"/>
        <v/>
      </c>
      <c r="AS239" s="4" t="str">
        <f t="shared" si="69"/>
        <v/>
      </c>
      <c r="AT239" s="7" t="str">
        <f t="shared" si="331"/>
        <v/>
      </c>
      <c r="AU239" s="7" t="str">
        <f t="shared" si="317"/>
        <v/>
      </c>
      <c r="AV239" s="4" t="str">
        <f t="shared" si="26"/>
        <v/>
      </c>
      <c r="AW239" s="4" t="str">
        <f t="shared" si="27"/>
        <v/>
      </c>
      <c r="AX239" s="33"/>
      <c r="AY239" s="14">
        <f t="shared" si="70"/>
        <v>235</v>
      </c>
      <c r="AZ239" s="15">
        <f t="shared" si="71"/>
        <v>216229.21433180431</v>
      </c>
      <c r="BA239" s="15">
        <f t="shared" si="336"/>
        <v>40261.354173106563</v>
      </c>
      <c r="BB239" s="16">
        <f t="shared" si="29"/>
        <v>1531.6236015169472</v>
      </c>
      <c r="BC239" s="15">
        <f t="shared" si="30"/>
        <v>38729.730571589615</v>
      </c>
      <c r="BD239" s="15">
        <f t="shared" si="31"/>
        <v>177499.4837602147</v>
      </c>
      <c r="BE239" s="27"/>
      <c r="BF239" s="1" t="str">
        <f t="shared" si="72"/>
        <v/>
      </c>
      <c r="BG239" s="4" t="str">
        <f t="shared" si="73"/>
        <v/>
      </c>
      <c r="BH239" s="4" t="str">
        <f t="shared" si="327"/>
        <v/>
      </c>
      <c r="BI239" s="7" t="str">
        <f t="shared" si="33"/>
        <v/>
      </c>
      <c r="BJ239" s="4" t="str">
        <f t="shared" si="34"/>
        <v/>
      </c>
      <c r="BK239" s="4" t="str">
        <f t="shared" si="35"/>
        <v/>
      </c>
      <c r="BL239" s="27"/>
      <c r="BM239" s="1" t="str">
        <f t="shared" si="74"/>
        <v/>
      </c>
      <c r="BN239" s="4" t="str">
        <f t="shared" si="75"/>
        <v/>
      </c>
      <c r="BO239" s="4" t="str">
        <f t="shared" si="326"/>
        <v/>
      </c>
      <c r="BP239" s="7" t="str">
        <f t="shared" si="37"/>
        <v/>
      </c>
      <c r="BQ239" s="4" t="str">
        <f t="shared" si="38"/>
        <v/>
      </c>
      <c r="BR239" s="4" t="str">
        <f t="shared" si="39"/>
        <v/>
      </c>
      <c r="BS239" s="27"/>
      <c r="BT239" s="1" t="str">
        <f t="shared" si="76"/>
        <v/>
      </c>
      <c r="BU239" s="4" t="str">
        <f t="shared" si="77"/>
        <v/>
      </c>
      <c r="BV239" s="4" t="str">
        <f t="shared" si="302"/>
        <v/>
      </c>
      <c r="BW239" s="7" t="str">
        <f t="shared" si="41"/>
        <v/>
      </c>
      <c r="BX239" s="4" t="str">
        <f t="shared" si="42"/>
        <v/>
      </c>
      <c r="BY239" s="4" t="str">
        <f t="shared" si="43"/>
        <v/>
      </c>
      <c r="BZ239" s="27"/>
      <c r="CA239" s="1" t="str">
        <f t="shared" si="78"/>
        <v/>
      </c>
      <c r="CB239" s="4" t="str">
        <f t="shared" si="79"/>
        <v/>
      </c>
      <c r="CC239" s="7" t="str">
        <f t="shared" si="311"/>
        <v/>
      </c>
      <c r="CD239" s="7" t="str">
        <f t="shared" si="45"/>
        <v/>
      </c>
      <c r="CE239" s="4" t="str">
        <f t="shared" si="46"/>
        <v/>
      </c>
      <c r="CF239" s="4" t="str">
        <f t="shared" si="47"/>
        <v/>
      </c>
      <c r="CG239" s="33"/>
      <c r="CH239" s="1" t="str">
        <f t="shared" si="80"/>
        <v/>
      </c>
      <c r="CI239" s="4" t="str">
        <f t="shared" si="81"/>
        <v/>
      </c>
      <c r="CJ239" s="7" t="str">
        <f t="shared" si="332"/>
        <v/>
      </c>
      <c r="CK239" s="7" t="str">
        <f t="shared" si="321"/>
        <v/>
      </c>
      <c r="CL239" s="4" t="str">
        <f t="shared" si="50"/>
        <v/>
      </c>
      <c r="CM239" s="4" t="str">
        <f t="shared" si="51"/>
        <v/>
      </c>
      <c r="CN239" s="27"/>
      <c r="CO239" s="1" t="str">
        <f t="shared" si="82"/>
        <v/>
      </c>
      <c r="CP239" s="4" t="str">
        <f t="shared" si="83"/>
        <v/>
      </c>
      <c r="CQ239" s="7" t="str">
        <f t="shared" si="333"/>
        <v/>
      </c>
      <c r="CR239" s="7" t="str">
        <f t="shared" si="322"/>
        <v/>
      </c>
      <c r="CS239" s="4" t="str">
        <f t="shared" si="54"/>
        <v/>
      </c>
      <c r="CT239" s="4" t="str">
        <f t="shared" si="55"/>
        <v/>
      </c>
      <c r="CU239" s="33"/>
      <c r="DB239" s="1"/>
      <c r="DI239" s="1"/>
    </row>
    <row r="240" spans="1:113" ht="15" x14ac:dyDescent="0.25">
      <c r="A240" s="27"/>
      <c r="B240" s="14">
        <f t="shared" si="56"/>
        <v>236</v>
      </c>
      <c r="C240" s="15">
        <f t="shared" si="57"/>
        <v>2091436.3910792232</v>
      </c>
      <c r="D240" s="15">
        <f t="shared" si="0"/>
        <v>40261.354173106563</v>
      </c>
      <c r="E240" s="16">
        <f t="shared" si="1"/>
        <v>14814.341103477833</v>
      </c>
      <c r="F240" s="15">
        <f t="shared" si="2"/>
        <v>25447.013069628731</v>
      </c>
      <c r="G240" s="15">
        <f t="shared" si="3"/>
        <v>2065989.3780095945</v>
      </c>
      <c r="H240" s="29"/>
      <c r="I240" s="1" t="str">
        <f t="shared" si="203"/>
        <v/>
      </c>
      <c r="J240" s="4" t="str">
        <f t="shared" si="204"/>
        <v/>
      </c>
      <c r="K240" s="7" t="str">
        <f t="shared" si="329"/>
        <v/>
      </c>
      <c r="L240" s="7" t="str">
        <f t="shared" si="314"/>
        <v/>
      </c>
      <c r="M240" s="4" t="str">
        <f t="shared" si="191"/>
        <v/>
      </c>
      <c r="N240" s="4" t="str">
        <f t="shared" si="192"/>
        <v/>
      </c>
      <c r="O240" s="29"/>
      <c r="P240" s="1" t="str">
        <f t="shared" si="60"/>
        <v/>
      </c>
      <c r="Q240" s="4" t="str">
        <f t="shared" si="61"/>
        <v/>
      </c>
      <c r="R240" s="7" t="str">
        <f t="shared" si="334"/>
        <v/>
      </c>
      <c r="S240" s="7" t="str">
        <f t="shared" si="315"/>
        <v/>
      </c>
      <c r="T240" s="4" t="str">
        <f t="shared" si="10"/>
        <v/>
      </c>
      <c r="U240" s="4" t="str">
        <f t="shared" si="11"/>
        <v/>
      </c>
      <c r="V240" s="27"/>
      <c r="W240" s="1" t="str">
        <f t="shared" si="62"/>
        <v/>
      </c>
      <c r="X240" s="4" t="str">
        <f t="shared" si="63"/>
        <v/>
      </c>
      <c r="Y240" s="4" t="str">
        <f t="shared" si="293"/>
        <v/>
      </c>
      <c r="Z240" s="7" t="str">
        <f t="shared" si="13"/>
        <v/>
      </c>
      <c r="AA240" s="4" t="str">
        <f t="shared" si="14"/>
        <v/>
      </c>
      <c r="AB240" s="4" t="str">
        <f t="shared" si="15"/>
        <v/>
      </c>
      <c r="AC240" s="27"/>
      <c r="AD240" s="1" t="str">
        <f t="shared" si="64"/>
        <v/>
      </c>
      <c r="AE240" s="4" t="str">
        <f t="shared" si="65"/>
        <v/>
      </c>
      <c r="AF240" s="4" t="str">
        <f t="shared" si="221"/>
        <v/>
      </c>
      <c r="AG240" s="7" t="str">
        <f t="shared" si="17"/>
        <v/>
      </c>
      <c r="AH240" s="4" t="str">
        <f t="shared" si="18"/>
        <v/>
      </c>
      <c r="AI240" s="4" t="str">
        <f t="shared" si="19"/>
        <v/>
      </c>
      <c r="AJ240" s="33"/>
      <c r="AK240" s="1" t="str">
        <f t="shared" si="66"/>
        <v/>
      </c>
      <c r="AL240" s="4" t="str">
        <f t="shared" si="67"/>
        <v/>
      </c>
      <c r="AM240" s="7" t="str">
        <f t="shared" si="335"/>
        <v/>
      </c>
      <c r="AN240" s="7" t="str">
        <f t="shared" si="316"/>
        <v/>
      </c>
      <c r="AO240" s="4" t="str">
        <f t="shared" si="22"/>
        <v/>
      </c>
      <c r="AP240" s="4" t="str">
        <f t="shared" si="23"/>
        <v/>
      </c>
      <c r="AQ240" s="33"/>
      <c r="AR240" s="1" t="str">
        <f t="shared" si="68"/>
        <v/>
      </c>
      <c r="AS240" s="4" t="str">
        <f t="shared" si="69"/>
        <v/>
      </c>
      <c r="AT240" s="7" t="str">
        <f t="shared" si="331"/>
        <v/>
      </c>
      <c r="AU240" s="7" t="str">
        <f t="shared" si="317"/>
        <v/>
      </c>
      <c r="AV240" s="4" t="str">
        <f t="shared" si="26"/>
        <v/>
      </c>
      <c r="AW240" s="4" t="str">
        <f t="shared" si="27"/>
        <v/>
      </c>
      <c r="AX240" s="33"/>
      <c r="AY240" s="14">
        <f t="shared" si="70"/>
        <v>236</v>
      </c>
      <c r="AZ240" s="15">
        <f t="shared" si="71"/>
        <v>177499.4837602147</v>
      </c>
      <c r="BA240" s="15">
        <f t="shared" si="336"/>
        <v>40261.354173106563</v>
      </c>
      <c r="BB240" s="16">
        <f t="shared" si="29"/>
        <v>1257.2880099681875</v>
      </c>
      <c r="BC240" s="15">
        <f t="shared" si="30"/>
        <v>39004.066163138377</v>
      </c>
      <c r="BD240" s="15">
        <f t="shared" si="31"/>
        <v>138495.41759707633</v>
      </c>
      <c r="BE240" s="27"/>
      <c r="BF240" s="1" t="str">
        <f t="shared" si="72"/>
        <v/>
      </c>
      <c r="BG240" s="4" t="str">
        <f t="shared" si="73"/>
        <v/>
      </c>
      <c r="BH240" s="4" t="str">
        <f t="shared" si="327"/>
        <v/>
      </c>
      <c r="BI240" s="7" t="str">
        <f t="shared" si="33"/>
        <v/>
      </c>
      <c r="BJ240" s="4" t="str">
        <f t="shared" si="34"/>
        <v/>
      </c>
      <c r="BK240" s="4" t="str">
        <f t="shared" si="35"/>
        <v/>
      </c>
      <c r="BL240" s="27"/>
      <c r="BM240" s="1" t="str">
        <f t="shared" si="74"/>
        <v/>
      </c>
      <c r="BN240" s="4" t="str">
        <f t="shared" si="75"/>
        <v/>
      </c>
      <c r="BO240" s="4" t="str">
        <f t="shared" si="326"/>
        <v/>
      </c>
      <c r="BP240" s="7" t="str">
        <f t="shared" si="37"/>
        <v/>
      </c>
      <c r="BQ240" s="4" t="str">
        <f t="shared" si="38"/>
        <v/>
      </c>
      <c r="BR240" s="4" t="str">
        <f t="shared" si="39"/>
        <v/>
      </c>
      <c r="BS240" s="27"/>
      <c r="BT240" s="1" t="str">
        <f t="shared" si="76"/>
        <v/>
      </c>
      <c r="BU240" s="4" t="str">
        <f t="shared" si="77"/>
        <v/>
      </c>
      <c r="BV240" s="4" t="str">
        <f t="shared" si="302"/>
        <v/>
      </c>
      <c r="BW240" s="7" t="str">
        <f t="shared" si="41"/>
        <v/>
      </c>
      <c r="BX240" s="4" t="str">
        <f t="shared" si="42"/>
        <v/>
      </c>
      <c r="BY240" s="4" t="str">
        <f t="shared" si="43"/>
        <v/>
      </c>
      <c r="BZ240" s="27"/>
      <c r="CA240" s="1" t="str">
        <f t="shared" si="78"/>
        <v/>
      </c>
      <c r="CB240" s="4" t="str">
        <f t="shared" si="79"/>
        <v/>
      </c>
      <c r="CC240" s="7" t="str">
        <f t="shared" si="311"/>
        <v/>
      </c>
      <c r="CD240" s="7" t="str">
        <f t="shared" si="45"/>
        <v/>
      </c>
      <c r="CE240" s="4" t="str">
        <f t="shared" si="46"/>
        <v/>
      </c>
      <c r="CF240" s="4" t="str">
        <f t="shared" si="47"/>
        <v/>
      </c>
      <c r="CG240" s="33"/>
      <c r="CH240" s="1" t="str">
        <f t="shared" si="80"/>
        <v/>
      </c>
      <c r="CI240" s="4" t="str">
        <f t="shared" si="81"/>
        <v/>
      </c>
      <c r="CJ240" s="7" t="str">
        <f t="shared" si="332"/>
        <v/>
      </c>
      <c r="CK240" s="7" t="str">
        <f t="shared" si="321"/>
        <v/>
      </c>
      <c r="CL240" s="4" t="str">
        <f t="shared" si="50"/>
        <v/>
      </c>
      <c r="CM240" s="4" t="str">
        <f t="shared" si="51"/>
        <v/>
      </c>
      <c r="CN240" s="27"/>
      <c r="CO240" s="1" t="str">
        <f t="shared" si="82"/>
        <v/>
      </c>
      <c r="CP240" s="4" t="str">
        <f t="shared" si="83"/>
        <v/>
      </c>
      <c r="CQ240" s="7" t="str">
        <f t="shared" si="333"/>
        <v/>
      </c>
      <c r="CR240" s="7" t="str">
        <f t="shared" si="322"/>
        <v/>
      </c>
      <c r="CS240" s="4" t="str">
        <f t="shared" si="54"/>
        <v/>
      </c>
      <c r="CT240" s="4" t="str">
        <f t="shared" si="55"/>
        <v/>
      </c>
      <c r="CU240" s="33"/>
      <c r="DB240" s="1"/>
      <c r="DI240" s="1"/>
    </row>
    <row r="241" spans="1:113" ht="15" x14ac:dyDescent="0.25">
      <c r="A241" s="27"/>
      <c r="B241" s="14">
        <f t="shared" si="56"/>
        <v>237</v>
      </c>
      <c r="C241" s="15">
        <f t="shared" si="57"/>
        <v>2065989.3780095945</v>
      </c>
      <c r="D241" s="15">
        <f t="shared" si="0"/>
        <v>40261.354173106563</v>
      </c>
      <c r="E241" s="16">
        <f t="shared" si="1"/>
        <v>14634.091427567961</v>
      </c>
      <c r="F241" s="15">
        <f t="shared" si="2"/>
        <v>25627.262745538603</v>
      </c>
      <c r="G241" s="15">
        <f t="shared" si="3"/>
        <v>2040362.115264056</v>
      </c>
      <c r="H241" s="29"/>
      <c r="I241" s="1" t="str">
        <f t="shared" si="203"/>
        <v/>
      </c>
      <c r="J241" s="4" t="str">
        <f t="shared" si="204"/>
        <v/>
      </c>
      <c r="K241" s="7" t="str">
        <f t="shared" si="329"/>
        <v/>
      </c>
      <c r="L241" s="7" t="str">
        <f t="shared" si="314"/>
        <v/>
      </c>
      <c r="M241" s="4" t="str">
        <f t="shared" si="191"/>
        <v/>
      </c>
      <c r="N241" s="4" t="str">
        <f t="shared" si="192"/>
        <v/>
      </c>
      <c r="O241" s="29"/>
      <c r="P241" s="1" t="str">
        <f t="shared" si="60"/>
        <v/>
      </c>
      <c r="Q241" s="4" t="str">
        <f t="shared" si="61"/>
        <v/>
      </c>
      <c r="R241" s="7" t="str">
        <f t="shared" si="334"/>
        <v/>
      </c>
      <c r="S241" s="7" t="str">
        <f t="shared" si="315"/>
        <v/>
      </c>
      <c r="T241" s="4" t="str">
        <f t="shared" si="10"/>
        <v/>
      </c>
      <c r="U241" s="4" t="str">
        <f t="shared" si="11"/>
        <v/>
      </c>
      <c r="V241" s="27"/>
      <c r="W241" s="1" t="str">
        <f t="shared" si="62"/>
        <v/>
      </c>
      <c r="X241" s="4" t="str">
        <f t="shared" si="63"/>
        <v/>
      </c>
      <c r="Y241" s="4" t="str">
        <f t="shared" si="293"/>
        <v/>
      </c>
      <c r="Z241" s="7" t="str">
        <f t="shared" si="13"/>
        <v/>
      </c>
      <c r="AA241" s="4" t="str">
        <f t="shared" si="14"/>
        <v/>
      </c>
      <c r="AB241" s="4" t="str">
        <f t="shared" si="15"/>
        <v/>
      </c>
      <c r="AC241" s="27"/>
      <c r="AD241" s="1" t="str">
        <f t="shared" si="64"/>
        <v/>
      </c>
      <c r="AE241" s="4" t="str">
        <f t="shared" si="65"/>
        <v/>
      </c>
      <c r="AF241" s="4" t="str">
        <f t="shared" si="221"/>
        <v/>
      </c>
      <c r="AG241" s="7" t="str">
        <f t="shared" si="17"/>
        <v/>
      </c>
      <c r="AH241" s="4" t="str">
        <f t="shared" si="18"/>
        <v/>
      </c>
      <c r="AI241" s="4" t="str">
        <f t="shared" si="19"/>
        <v/>
      </c>
      <c r="AJ241" s="33"/>
      <c r="AK241" s="1" t="str">
        <f t="shared" si="66"/>
        <v/>
      </c>
      <c r="AL241" s="4" t="str">
        <f t="shared" si="67"/>
        <v/>
      </c>
      <c r="AM241" s="7" t="str">
        <f t="shared" si="335"/>
        <v/>
      </c>
      <c r="AN241" s="7" t="str">
        <f t="shared" si="316"/>
        <v/>
      </c>
      <c r="AO241" s="4" t="str">
        <f t="shared" si="22"/>
        <v/>
      </c>
      <c r="AP241" s="4" t="str">
        <f t="shared" si="23"/>
        <v/>
      </c>
      <c r="AQ241" s="33"/>
      <c r="AR241" s="1" t="str">
        <f t="shared" si="68"/>
        <v/>
      </c>
      <c r="AS241" s="4" t="str">
        <f t="shared" si="69"/>
        <v/>
      </c>
      <c r="AT241" s="7" t="str">
        <f t="shared" si="331"/>
        <v/>
      </c>
      <c r="AU241" s="7" t="str">
        <f t="shared" si="317"/>
        <v/>
      </c>
      <c r="AV241" s="4" t="str">
        <f t="shared" si="26"/>
        <v/>
      </c>
      <c r="AW241" s="4" t="str">
        <f t="shared" si="27"/>
        <v/>
      </c>
      <c r="AX241" s="33"/>
      <c r="AY241" s="14">
        <f t="shared" si="70"/>
        <v>237</v>
      </c>
      <c r="AZ241" s="15">
        <f t="shared" si="71"/>
        <v>138495.41759707633</v>
      </c>
      <c r="BA241" s="15">
        <f t="shared" si="336"/>
        <v>40261.354173106563</v>
      </c>
      <c r="BB241" s="16">
        <f t="shared" si="29"/>
        <v>981.00920797929075</v>
      </c>
      <c r="BC241" s="15">
        <f t="shared" si="30"/>
        <v>39280.344965127275</v>
      </c>
      <c r="BD241" s="15">
        <f t="shared" si="31"/>
        <v>99215.072631949064</v>
      </c>
      <c r="BE241" s="27"/>
      <c r="BF241" s="1" t="str">
        <f t="shared" si="72"/>
        <v/>
      </c>
      <c r="BG241" s="4" t="str">
        <f t="shared" si="73"/>
        <v/>
      </c>
      <c r="BH241" s="4" t="str">
        <f t="shared" si="327"/>
        <v/>
      </c>
      <c r="BI241" s="7" t="str">
        <f t="shared" si="33"/>
        <v/>
      </c>
      <c r="BJ241" s="4" t="str">
        <f t="shared" si="34"/>
        <v/>
      </c>
      <c r="BK241" s="4" t="str">
        <f t="shared" si="35"/>
        <v/>
      </c>
      <c r="BL241" s="27"/>
      <c r="BM241" s="1" t="str">
        <f t="shared" si="74"/>
        <v/>
      </c>
      <c r="BN241" s="4" t="str">
        <f t="shared" si="75"/>
        <v/>
      </c>
      <c r="BO241" s="4" t="str">
        <f t="shared" si="326"/>
        <v/>
      </c>
      <c r="BP241" s="7" t="str">
        <f t="shared" si="37"/>
        <v/>
      </c>
      <c r="BQ241" s="4" t="str">
        <f t="shared" si="38"/>
        <v/>
      </c>
      <c r="BR241" s="4" t="str">
        <f t="shared" si="39"/>
        <v/>
      </c>
      <c r="BS241" s="27"/>
      <c r="BT241" s="1" t="str">
        <f t="shared" si="76"/>
        <v/>
      </c>
      <c r="BU241" s="4" t="str">
        <f t="shared" si="77"/>
        <v/>
      </c>
      <c r="BV241" s="4" t="str">
        <f t="shared" si="302"/>
        <v/>
      </c>
      <c r="BW241" s="7" t="str">
        <f t="shared" si="41"/>
        <v/>
      </c>
      <c r="BX241" s="4" t="str">
        <f t="shared" si="42"/>
        <v/>
      </c>
      <c r="BY241" s="4" t="str">
        <f t="shared" si="43"/>
        <v/>
      </c>
      <c r="BZ241" s="27"/>
      <c r="CA241" s="1" t="str">
        <f t="shared" si="78"/>
        <v/>
      </c>
      <c r="CB241" s="4" t="str">
        <f t="shared" si="79"/>
        <v/>
      </c>
      <c r="CC241" s="7" t="str">
        <f t="shared" si="311"/>
        <v/>
      </c>
      <c r="CD241" s="7" t="str">
        <f t="shared" si="45"/>
        <v/>
      </c>
      <c r="CE241" s="4" t="str">
        <f t="shared" si="46"/>
        <v/>
      </c>
      <c r="CF241" s="4" t="str">
        <f t="shared" si="47"/>
        <v/>
      </c>
      <c r="CG241" s="33"/>
      <c r="CH241" s="1" t="str">
        <f t="shared" si="80"/>
        <v/>
      </c>
      <c r="CI241" s="4" t="str">
        <f t="shared" si="81"/>
        <v/>
      </c>
      <c r="CJ241" s="7" t="str">
        <f t="shared" si="332"/>
        <v/>
      </c>
      <c r="CK241" s="7" t="str">
        <f t="shared" si="321"/>
        <v/>
      </c>
      <c r="CL241" s="4" t="str">
        <f t="shared" si="50"/>
        <v/>
      </c>
      <c r="CM241" s="4" t="str">
        <f t="shared" si="51"/>
        <v/>
      </c>
      <c r="CN241" s="27"/>
      <c r="CO241" s="1" t="str">
        <f t="shared" si="82"/>
        <v/>
      </c>
      <c r="CP241" s="4" t="str">
        <f t="shared" si="83"/>
        <v/>
      </c>
      <c r="CQ241" s="7" t="str">
        <f t="shared" si="333"/>
        <v/>
      </c>
      <c r="CR241" s="7" t="str">
        <f t="shared" si="322"/>
        <v/>
      </c>
      <c r="CS241" s="4" t="str">
        <f t="shared" si="54"/>
        <v/>
      </c>
      <c r="CT241" s="4" t="str">
        <f t="shared" si="55"/>
        <v/>
      </c>
      <c r="CU241" s="33"/>
      <c r="DB241" s="1"/>
      <c r="DI241" s="1"/>
    </row>
    <row r="242" spans="1:113" ht="15" x14ac:dyDescent="0.25">
      <c r="A242" s="27"/>
      <c r="B242" s="14">
        <f t="shared" si="56"/>
        <v>238</v>
      </c>
      <c r="C242" s="15">
        <f t="shared" si="57"/>
        <v>2040362.115264056</v>
      </c>
      <c r="D242" s="15">
        <f t="shared" si="0"/>
        <v>40261.354173106563</v>
      </c>
      <c r="E242" s="16">
        <f t="shared" si="1"/>
        <v>14452.564983120395</v>
      </c>
      <c r="F242" s="15">
        <f t="shared" si="2"/>
        <v>25808.789189986168</v>
      </c>
      <c r="G242" s="15">
        <f t="shared" si="3"/>
        <v>2014553.3260740698</v>
      </c>
      <c r="H242" s="29"/>
      <c r="I242" s="1" t="str">
        <f t="shared" si="203"/>
        <v/>
      </c>
      <c r="J242" s="4" t="str">
        <f t="shared" si="204"/>
        <v/>
      </c>
      <c r="K242" s="7" t="str">
        <f t="shared" si="329"/>
        <v/>
      </c>
      <c r="L242" s="7" t="str">
        <f t="shared" si="314"/>
        <v/>
      </c>
      <c r="M242" s="4" t="str">
        <f t="shared" si="191"/>
        <v/>
      </c>
      <c r="N242" s="4" t="str">
        <f t="shared" si="192"/>
        <v/>
      </c>
      <c r="O242" s="29"/>
      <c r="P242" s="1" t="str">
        <f t="shared" si="60"/>
        <v/>
      </c>
      <c r="Q242" s="4" t="str">
        <f t="shared" si="61"/>
        <v/>
      </c>
      <c r="R242" s="7" t="str">
        <f t="shared" si="334"/>
        <v/>
      </c>
      <c r="S242" s="7" t="str">
        <f t="shared" si="315"/>
        <v/>
      </c>
      <c r="T242" s="4" t="str">
        <f t="shared" si="10"/>
        <v/>
      </c>
      <c r="U242" s="4" t="str">
        <f t="shared" si="11"/>
        <v/>
      </c>
      <c r="V242" s="27"/>
      <c r="W242" s="1" t="str">
        <f t="shared" si="62"/>
        <v/>
      </c>
      <c r="X242" s="4" t="str">
        <f t="shared" si="63"/>
        <v/>
      </c>
      <c r="Y242" s="4" t="str">
        <f t="shared" si="293"/>
        <v/>
      </c>
      <c r="Z242" s="7" t="str">
        <f t="shared" si="13"/>
        <v/>
      </c>
      <c r="AA242" s="4" t="str">
        <f t="shared" si="14"/>
        <v/>
      </c>
      <c r="AB242" s="4" t="str">
        <f t="shared" si="15"/>
        <v/>
      </c>
      <c r="AC242" s="27"/>
      <c r="AD242" s="1" t="str">
        <f t="shared" si="64"/>
        <v/>
      </c>
      <c r="AE242" s="4" t="str">
        <f t="shared" si="65"/>
        <v/>
      </c>
      <c r="AF242" s="4" t="str">
        <f t="shared" si="221"/>
        <v/>
      </c>
      <c r="AG242" s="7" t="str">
        <f t="shared" si="17"/>
        <v/>
      </c>
      <c r="AH242" s="4" t="str">
        <f t="shared" si="18"/>
        <v/>
      </c>
      <c r="AI242" s="4" t="str">
        <f t="shared" si="19"/>
        <v/>
      </c>
      <c r="AJ242" s="33"/>
      <c r="AK242" s="1" t="str">
        <f t="shared" si="66"/>
        <v/>
      </c>
      <c r="AL242" s="4" t="str">
        <f t="shared" si="67"/>
        <v/>
      </c>
      <c r="AM242" s="7" t="str">
        <f t="shared" si="335"/>
        <v/>
      </c>
      <c r="AN242" s="7" t="str">
        <f t="shared" si="316"/>
        <v/>
      </c>
      <c r="AO242" s="4" t="str">
        <f t="shared" si="22"/>
        <v/>
      </c>
      <c r="AP242" s="4" t="str">
        <f t="shared" si="23"/>
        <v/>
      </c>
      <c r="AQ242" s="33"/>
      <c r="AR242" s="1" t="str">
        <f t="shared" si="68"/>
        <v/>
      </c>
      <c r="AS242" s="4" t="str">
        <f t="shared" si="69"/>
        <v/>
      </c>
      <c r="AT242" s="7" t="str">
        <f t="shared" si="331"/>
        <v/>
      </c>
      <c r="AU242" s="7" t="str">
        <f t="shared" si="317"/>
        <v/>
      </c>
      <c r="AV242" s="4" t="str">
        <f t="shared" si="26"/>
        <v/>
      </c>
      <c r="AW242" s="4" t="str">
        <f t="shared" si="27"/>
        <v/>
      </c>
      <c r="AX242" s="33"/>
      <c r="AY242" s="14">
        <f t="shared" si="70"/>
        <v>238</v>
      </c>
      <c r="AZ242" s="15">
        <f t="shared" si="71"/>
        <v>99215.072631949064</v>
      </c>
      <c r="BA242" s="15">
        <f t="shared" si="336"/>
        <v>40261.354173106563</v>
      </c>
      <c r="BB242" s="16">
        <f t="shared" si="29"/>
        <v>702.77343114297253</v>
      </c>
      <c r="BC242" s="15">
        <f t="shared" si="30"/>
        <v>39558.580741963589</v>
      </c>
      <c r="BD242" s="15">
        <f t="shared" si="31"/>
        <v>59656.491889985475</v>
      </c>
      <c r="BE242" s="27"/>
      <c r="BF242" s="1" t="str">
        <f t="shared" si="72"/>
        <v/>
      </c>
      <c r="BG242" s="4" t="str">
        <f t="shared" si="73"/>
        <v/>
      </c>
      <c r="BH242" s="4" t="str">
        <f t="shared" si="327"/>
        <v/>
      </c>
      <c r="BI242" s="7" t="str">
        <f t="shared" si="33"/>
        <v/>
      </c>
      <c r="BJ242" s="4" t="str">
        <f t="shared" si="34"/>
        <v/>
      </c>
      <c r="BK242" s="4" t="str">
        <f t="shared" si="35"/>
        <v/>
      </c>
      <c r="BL242" s="27"/>
      <c r="BM242" s="1" t="str">
        <f t="shared" si="74"/>
        <v/>
      </c>
      <c r="BN242" s="4" t="str">
        <f t="shared" si="75"/>
        <v/>
      </c>
      <c r="BO242" s="4" t="str">
        <f t="shared" si="326"/>
        <v/>
      </c>
      <c r="BP242" s="7" t="str">
        <f t="shared" si="37"/>
        <v/>
      </c>
      <c r="BQ242" s="4" t="str">
        <f t="shared" si="38"/>
        <v/>
      </c>
      <c r="BR242" s="4" t="str">
        <f t="shared" si="39"/>
        <v/>
      </c>
      <c r="BS242" s="27"/>
      <c r="BT242" s="1" t="str">
        <f t="shared" si="76"/>
        <v/>
      </c>
      <c r="BU242" s="4" t="str">
        <f t="shared" si="77"/>
        <v/>
      </c>
      <c r="BV242" s="4" t="str">
        <f t="shared" si="302"/>
        <v/>
      </c>
      <c r="BW242" s="7" t="str">
        <f t="shared" si="41"/>
        <v/>
      </c>
      <c r="BX242" s="4" t="str">
        <f t="shared" si="42"/>
        <v/>
      </c>
      <c r="BY242" s="4" t="str">
        <f t="shared" si="43"/>
        <v/>
      </c>
      <c r="BZ242" s="27"/>
      <c r="CA242" s="1" t="str">
        <f t="shared" si="78"/>
        <v/>
      </c>
      <c r="CB242" s="4" t="str">
        <f t="shared" si="79"/>
        <v/>
      </c>
      <c r="CC242" s="7" t="str">
        <f t="shared" si="311"/>
        <v/>
      </c>
      <c r="CD242" s="7" t="str">
        <f t="shared" si="45"/>
        <v/>
      </c>
      <c r="CE242" s="4" t="str">
        <f t="shared" si="46"/>
        <v/>
      </c>
      <c r="CF242" s="4" t="str">
        <f t="shared" si="47"/>
        <v/>
      </c>
      <c r="CG242" s="33"/>
      <c r="CH242" s="1" t="str">
        <f t="shared" si="80"/>
        <v/>
      </c>
      <c r="CI242" s="4" t="str">
        <f t="shared" si="81"/>
        <v/>
      </c>
      <c r="CJ242" s="7" t="str">
        <f t="shared" si="332"/>
        <v/>
      </c>
      <c r="CK242" s="7" t="str">
        <f t="shared" si="321"/>
        <v/>
      </c>
      <c r="CL242" s="4" t="str">
        <f t="shared" si="50"/>
        <v/>
      </c>
      <c r="CM242" s="4" t="str">
        <f t="shared" si="51"/>
        <v/>
      </c>
      <c r="CN242" s="27"/>
      <c r="CO242" s="1" t="str">
        <f t="shared" si="82"/>
        <v/>
      </c>
      <c r="CP242" s="4" t="str">
        <f t="shared" si="83"/>
        <v/>
      </c>
      <c r="CQ242" s="7" t="str">
        <f t="shared" si="333"/>
        <v/>
      </c>
      <c r="CR242" s="7" t="str">
        <f t="shared" si="322"/>
        <v/>
      </c>
      <c r="CS242" s="4" t="str">
        <f t="shared" si="54"/>
        <v/>
      </c>
      <c r="CT242" s="4" t="str">
        <f t="shared" si="55"/>
        <v/>
      </c>
      <c r="CU242" s="33"/>
      <c r="DB242" s="1"/>
      <c r="DI242" s="1"/>
    </row>
    <row r="243" spans="1:113" ht="15" x14ac:dyDescent="0.25">
      <c r="A243" s="27"/>
      <c r="B243" s="14">
        <f t="shared" si="56"/>
        <v>239</v>
      </c>
      <c r="C243" s="15">
        <f t="shared" si="57"/>
        <v>2014553.3260740698</v>
      </c>
      <c r="D243" s="15">
        <f t="shared" si="0"/>
        <v>40261.354173106563</v>
      </c>
      <c r="E243" s="16">
        <f t="shared" si="1"/>
        <v>14269.752726357996</v>
      </c>
      <c r="F243" s="15">
        <f t="shared" si="2"/>
        <v>25991.601446748566</v>
      </c>
      <c r="G243" s="15">
        <f t="shared" si="3"/>
        <v>1988561.7246273214</v>
      </c>
      <c r="H243" s="29"/>
      <c r="I243" s="1" t="str">
        <f t="shared" si="203"/>
        <v/>
      </c>
      <c r="J243" s="4" t="str">
        <f t="shared" si="204"/>
        <v/>
      </c>
      <c r="K243" s="7" t="str">
        <f t="shared" si="329"/>
        <v/>
      </c>
      <c r="L243" s="7" t="str">
        <f t="shared" si="314"/>
        <v/>
      </c>
      <c r="M243" s="4" t="str">
        <f t="shared" si="191"/>
        <v/>
      </c>
      <c r="N243" s="4" t="str">
        <f t="shared" si="192"/>
        <v/>
      </c>
      <c r="O243" s="29"/>
      <c r="P243" s="1" t="str">
        <f t="shared" si="60"/>
        <v/>
      </c>
      <c r="Q243" s="4" t="str">
        <f t="shared" si="61"/>
        <v/>
      </c>
      <c r="R243" s="7" t="str">
        <f t="shared" si="334"/>
        <v/>
      </c>
      <c r="S243" s="7" t="str">
        <f t="shared" si="315"/>
        <v/>
      </c>
      <c r="T243" s="4" t="str">
        <f t="shared" si="10"/>
        <v/>
      </c>
      <c r="U243" s="4" t="str">
        <f t="shared" si="11"/>
        <v/>
      </c>
      <c r="V243" s="27"/>
      <c r="W243" s="1" t="str">
        <f t="shared" si="62"/>
        <v/>
      </c>
      <c r="X243" s="4" t="str">
        <f t="shared" si="63"/>
        <v/>
      </c>
      <c r="Y243" s="4" t="str">
        <f t="shared" si="293"/>
        <v/>
      </c>
      <c r="Z243" s="7" t="str">
        <f t="shared" si="13"/>
        <v/>
      </c>
      <c r="AA243" s="4" t="str">
        <f t="shared" si="14"/>
        <v/>
      </c>
      <c r="AB243" s="4" t="str">
        <f t="shared" si="15"/>
        <v/>
      </c>
      <c r="AC243" s="27"/>
      <c r="AD243" s="1" t="str">
        <f t="shared" si="64"/>
        <v/>
      </c>
      <c r="AE243" s="4" t="str">
        <f t="shared" si="65"/>
        <v/>
      </c>
      <c r="AF243" s="4" t="str">
        <f t="shared" si="221"/>
        <v/>
      </c>
      <c r="AG243" s="7" t="str">
        <f t="shared" si="17"/>
        <v/>
      </c>
      <c r="AH243" s="4" t="str">
        <f t="shared" si="18"/>
        <v/>
      </c>
      <c r="AI243" s="4" t="str">
        <f t="shared" si="19"/>
        <v/>
      </c>
      <c r="AJ243" s="33"/>
      <c r="AK243" s="1" t="str">
        <f t="shared" si="66"/>
        <v/>
      </c>
      <c r="AL243" s="4" t="str">
        <f t="shared" si="67"/>
        <v/>
      </c>
      <c r="AM243" s="7" t="str">
        <f t="shared" si="335"/>
        <v/>
      </c>
      <c r="AN243" s="7" t="str">
        <f t="shared" si="316"/>
        <v/>
      </c>
      <c r="AO243" s="4" t="str">
        <f t="shared" si="22"/>
        <v/>
      </c>
      <c r="AP243" s="4" t="str">
        <f t="shared" si="23"/>
        <v/>
      </c>
      <c r="AQ243" s="33"/>
      <c r="AR243" s="1" t="str">
        <f t="shared" si="68"/>
        <v/>
      </c>
      <c r="AS243" s="4" t="str">
        <f t="shared" si="69"/>
        <v/>
      </c>
      <c r="AT243" s="7" t="str">
        <f t="shared" si="331"/>
        <v/>
      </c>
      <c r="AU243" s="7" t="str">
        <f t="shared" si="317"/>
        <v/>
      </c>
      <c r="AV243" s="4" t="str">
        <f t="shared" si="26"/>
        <v/>
      </c>
      <c r="AW243" s="4" t="str">
        <f t="shared" si="27"/>
        <v/>
      </c>
      <c r="AX243" s="33"/>
      <c r="AY243" s="14">
        <f t="shared" si="70"/>
        <v>239</v>
      </c>
      <c r="AZ243" s="15">
        <f t="shared" si="71"/>
        <v>59656.491889985475</v>
      </c>
      <c r="BA243" s="15">
        <f t="shared" si="336"/>
        <v>40261.354173106563</v>
      </c>
      <c r="BB243" s="16">
        <f t="shared" si="29"/>
        <v>422.56681755406379</v>
      </c>
      <c r="BC243" s="15">
        <f t="shared" si="30"/>
        <v>39838.7873555525</v>
      </c>
      <c r="BD243" s="15">
        <f t="shared" si="31"/>
        <v>19817.704534432974</v>
      </c>
      <c r="BE243" s="27"/>
      <c r="BF243" s="1" t="str">
        <f t="shared" si="72"/>
        <v/>
      </c>
      <c r="BG243" s="4" t="str">
        <f t="shared" si="73"/>
        <v/>
      </c>
      <c r="BH243" s="4" t="str">
        <f t="shared" si="327"/>
        <v/>
      </c>
      <c r="BI243" s="7" t="str">
        <f t="shared" si="33"/>
        <v/>
      </c>
      <c r="BJ243" s="4" t="str">
        <f t="shared" si="34"/>
        <v/>
      </c>
      <c r="BK243" s="4" t="str">
        <f t="shared" si="35"/>
        <v/>
      </c>
      <c r="BL243" s="27"/>
      <c r="BM243" s="1" t="str">
        <f t="shared" si="74"/>
        <v/>
      </c>
      <c r="BN243" s="4" t="str">
        <f t="shared" si="75"/>
        <v/>
      </c>
      <c r="BO243" s="4" t="str">
        <f t="shared" si="326"/>
        <v/>
      </c>
      <c r="BP243" s="7" t="str">
        <f t="shared" si="37"/>
        <v/>
      </c>
      <c r="BQ243" s="4" t="str">
        <f t="shared" si="38"/>
        <v/>
      </c>
      <c r="BR243" s="4" t="str">
        <f t="shared" si="39"/>
        <v/>
      </c>
      <c r="BS243" s="27"/>
      <c r="BT243" s="1" t="str">
        <f t="shared" si="76"/>
        <v/>
      </c>
      <c r="BU243" s="4" t="str">
        <f t="shared" si="77"/>
        <v/>
      </c>
      <c r="BV243" s="4" t="str">
        <f t="shared" si="302"/>
        <v/>
      </c>
      <c r="BW243" s="7" t="str">
        <f t="shared" si="41"/>
        <v/>
      </c>
      <c r="BX243" s="4" t="str">
        <f t="shared" si="42"/>
        <v/>
      </c>
      <c r="BY243" s="4" t="str">
        <f t="shared" si="43"/>
        <v/>
      </c>
      <c r="BZ243" s="27"/>
      <c r="CA243" s="1" t="str">
        <f t="shared" si="78"/>
        <v/>
      </c>
      <c r="CB243" s="4" t="str">
        <f t="shared" si="79"/>
        <v/>
      </c>
      <c r="CC243" s="7" t="str">
        <f t="shared" si="311"/>
        <v/>
      </c>
      <c r="CD243" s="7" t="str">
        <f t="shared" si="45"/>
        <v/>
      </c>
      <c r="CE243" s="4" t="str">
        <f t="shared" si="46"/>
        <v/>
      </c>
      <c r="CF243" s="4" t="str">
        <f t="shared" si="47"/>
        <v/>
      </c>
      <c r="CG243" s="33"/>
      <c r="CH243" s="1" t="str">
        <f t="shared" si="80"/>
        <v/>
      </c>
      <c r="CI243" s="4" t="str">
        <f t="shared" si="81"/>
        <v/>
      </c>
      <c r="CJ243" s="7" t="str">
        <f t="shared" si="332"/>
        <v/>
      </c>
      <c r="CK243" s="7" t="str">
        <f t="shared" si="321"/>
        <v/>
      </c>
      <c r="CL243" s="4" t="str">
        <f t="shared" si="50"/>
        <v/>
      </c>
      <c r="CM243" s="4" t="str">
        <f t="shared" si="51"/>
        <v/>
      </c>
      <c r="CN243" s="27"/>
      <c r="CO243" s="1" t="str">
        <f t="shared" si="82"/>
        <v/>
      </c>
      <c r="CP243" s="4" t="str">
        <f t="shared" si="83"/>
        <v/>
      </c>
      <c r="CQ243" s="7" t="str">
        <f t="shared" si="333"/>
        <v/>
      </c>
      <c r="CR243" s="7" t="str">
        <f t="shared" si="322"/>
        <v/>
      </c>
      <c r="CS243" s="4" t="str">
        <f t="shared" si="54"/>
        <v/>
      </c>
      <c r="CT243" s="4" t="str">
        <f t="shared" si="55"/>
        <v/>
      </c>
      <c r="CU243" s="33"/>
      <c r="DB243" s="1"/>
      <c r="DI243" s="1"/>
    </row>
    <row r="244" spans="1:113" ht="15" x14ac:dyDescent="0.25">
      <c r="A244" s="27"/>
      <c r="B244" s="17">
        <f t="shared" si="56"/>
        <v>240</v>
      </c>
      <c r="C244" s="18">
        <f t="shared" si="57"/>
        <v>1988561.7246273214</v>
      </c>
      <c r="D244" s="18">
        <f t="shared" si="0"/>
        <v>40261.354173106563</v>
      </c>
      <c r="E244" s="19">
        <f t="shared" si="1"/>
        <v>14085.645549443525</v>
      </c>
      <c r="F244" s="18">
        <f t="shared" si="2"/>
        <v>26175.708623663038</v>
      </c>
      <c r="G244" s="18">
        <f t="shared" si="3"/>
        <v>1962386.0160036583</v>
      </c>
      <c r="H244" s="29"/>
      <c r="I244" s="1" t="str">
        <f t="shared" si="203"/>
        <v/>
      </c>
      <c r="J244" s="4" t="str">
        <f t="shared" si="204"/>
        <v/>
      </c>
      <c r="K244" s="7" t="str">
        <f t="shared" si="329"/>
        <v/>
      </c>
      <c r="L244" s="7" t="str">
        <f t="shared" si="314"/>
        <v/>
      </c>
      <c r="M244" s="4" t="str">
        <f t="shared" si="191"/>
        <v/>
      </c>
      <c r="N244" s="4" t="str">
        <f t="shared" si="192"/>
        <v/>
      </c>
      <c r="O244" s="29"/>
      <c r="P244" s="1" t="str">
        <f t="shared" si="60"/>
        <v/>
      </c>
      <c r="Q244" s="4" t="str">
        <f t="shared" si="61"/>
        <v/>
      </c>
      <c r="R244" s="7" t="str">
        <f t="shared" si="334"/>
        <v/>
      </c>
      <c r="S244" s="7" t="str">
        <f t="shared" si="315"/>
        <v/>
      </c>
      <c r="T244" s="4" t="str">
        <f t="shared" si="10"/>
        <v/>
      </c>
      <c r="U244" s="4" t="str">
        <f t="shared" si="11"/>
        <v/>
      </c>
      <c r="V244" s="27"/>
      <c r="W244" s="1" t="str">
        <f t="shared" si="62"/>
        <v/>
      </c>
      <c r="X244" s="4" t="str">
        <f t="shared" si="63"/>
        <v/>
      </c>
      <c r="Y244" s="4" t="str">
        <f t="shared" si="293"/>
        <v/>
      </c>
      <c r="Z244" s="7" t="str">
        <f t="shared" si="13"/>
        <v/>
      </c>
      <c r="AA244" s="4" t="str">
        <f t="shared" si="14"/>
        <v/>
      </c>
      <c r="AB244" s="4" t="str">
        <f t="shared" si="15"/>
        <v/>
      </c>
      <c r="AC244" s="27"/>
      <c r="AD244" s="1" t="str">
        <f t="shared" si="64"/>
        <v/>
      </c>
      <c r="AE244" s="4" t="str">
        <f t="shared" si="65"/>
        <v/>
      </c>
      <c r="AF244" s="4" t="str">
        <f t="shared" si="221"/>
        <v/>
      </c>
      <c r="AG244" s="7" t="str">
        <f t="shared" si="17"/>
        <v/>
      </c>
      <c r="AH244" s="4" t="str">
        <f t="shared" si="18"/>
        <v/>
      </c>
      <c r="AI244" s="4" t="str">
        <f t="shared" si="19"/>
        <v/>
      </c>
      <c r="AJ244" s="33"/>
      <c r="AK244" s="1" t="str">
        <f t="shared" si="66"/>
        <v/>
      </c>
      <c r="AL244" s="4" t="str">
        <f t="shared" si="67"/>
        <v/>
      </c>
      <c r="AM244" s="7" t="str">
        <f t="shared" si="335"/>
        <v/>
      </c>
      <c r="AN244" s="7" t="str">
        <f t="shared" si="316"/>
        <v/>
      </c>
      <c r="AO244" s="4" t="str">
        <f t="shared" si="22"/>
        <v/>
      </c>
      <c r="AP244" s="4" t="str">
        <f t="shared" si="23"/>
        <v/>
      </c>
      <c r="AQ244" s="33"/>
      <c r="AR244" s="1" t="str">
        <f t="shared" si="68"/>
        <v/>
      </c>
      <c r="AS244" s="4" t="str">
        <f t="shared" si="69"/>
        <v/>
      </c>
      <c r="AT244" s="7" t="str">
        <f t="shared" si="331"/>
        <v/>
      </c>
      <c r="AU244" s="7" t="str">
        <f t="shared" si="317"/>
        <v/>
      </c>
      <c r="AV244" s="4" t="str">
        <f t="shared" si="26"/>
        <v/>
      </c>
      <c r="AW244" s="4" t="str">
        <f t="shared" si="27"/>
        <v/>
      </c>
      <c r="AX244" s="33"/>
      <c r="AY244" s="17">
        <f t="shared" si="70"/>
        <v>240</v>
      </c>
      <c r="AZ244" s="18">
        <f t="shared" si="71"/>
        <v>19817.704534432974</v>
      </c>
      <c r="BA244" s="18">
        <f>IF(AZ244="","",-PMT(AZ$2/1200,BD$2,BB$2))-20303</f>
        <v>19958.354173106563</v>
      </c>
      <c r="BB244" s="19">
        <f t="shared" si="29"/>
        <v>140.37540711890023</v>
      </c>
      <c r="BC244" s="18">
        <f t="shared" si="30"/>
        <v>19817.978765987664</v>
      </c>
      <c r="BD244" s="18">
        <f t="shared" si="31"/>
        <v>-0.27423155468932237</v>
      </c>
      <c r="BE244" s="27"/>
      <c r="BF244" s="1" t="str">
        <f t="shared" si="72"/>
        <v/>
      </c>
      <c r="BG244" s="4" t="str">
        <f t="shared" si="73"/>
        <v/>
      </c>
      <c r="BH244" s="4" t="str">
        <f t="shared" si="327"/>
        <v/>
      </c>
      <c r="BI244" s="7" t="str">
        <f t="shared" si="33"/>
        <v/>
      </c>
      <c r="BJ244" s="4" t="str">
        <f t="shared" si="34"/>
        <v/>
      </c>
      <c r="BK244" s="4" t="str">
        <f t="shared" si="35"/>
        <v/>
      </c>
      <c r="BL244" s="27"/>
      <c r="BM244" s="1" t="str">
        <f t="shared" si="74"/>
        <v/>
      </c>
      <c r="BN244" s="4" t="str">
        <f t="shared" si="75"/>
        <v/>
      </c>
      <c r="BO244" s="4" t="str">
        <f t="shared" si="326"/>
        <v/>
      </c>
      <c r="BP244" s="7" t="str">
        <f t="shared" si="37"/>
        <v/>
      </c>
      <c r="BQ244" s="4" t="str">
        <f t="shared" si="38"/>
        <v/>
      </c>
      <c r="BR244" s="4" t="str">
        <f t="shared" si="39"/>
        <v/>
      </c>
      <c r="BS244" s="27"/>
      <c r="BT244" s="1" t="str">
        <f t="shared" si="76"/>
        <v/>
      </c>
      <c r="BU244" s="4" t="str">
        <f t="shared" si="77"/>
        <v/>
      </c>
      <c r="BV244" s="4" t="str">
        <f t="shared" si="302"/>
        <v/>
      </c>
      <c r="BW244" s="7" t="str">
        <f t="shared" si="41"/>
        <v/>
      </c>
      <c r="BX244" s="4" t="str">
        <f t="shared" si="42"/>
        <v/>
      </c>
      <c r="BY244" s="4" t="str">
        <f t="shared" si="43"/>
        <v/>
      </c>
      <c r="BZ244" s="27"/>
      <c r="CA244" s="1" t="str">
        <f t="shared" si="78"/>
        <v/>
      </c>
      <c r="CB244" s="4" t="str">
        <f t="shared" si="79"/>
        <v/>
      </c>
      <c r="CC244" s="7" t="str">
        <f t="shared" si="311"/>
        <v/>
      </c>
      <c r="CD244" s="7" t="str">
        <f t="shared" si="45"/>
        <v/>
      </c>
      <c r="CE244" s="4" t="str">
        <f t="shared" si="46"/>
        <v/>
      </c>
      <c r="CF244" s="4" t="str">
        <f t="shared" si="47"/>
        <v/>
      </c>
      <c r="CG244" s="33"/>
      <c r="CH244" s="1" t="str">
        <f t="shared" si="80"/>
        <v/>
      </c>
      <c r="CI244" s="4" t="str">
        <f t="shared" si="81"/>
        <v/>
      </c>
      <c r="CJ244" s="7" t="str">
        <f t="shared" si="332"/>
        <v/>
      </c>
      <c r="CK244" s="7" t="str">
        <f t="shared" si="321"/>
        <v/>
      </c>
      <c r="CL244" s="4" t="str">
        <f t="shared" si="50"/>
        <v/>
      </c>
      <c r="CM244" s="4" t="str">
        <f t="shared" si="51"/>
        <v/>
      </c>
      <c r="CN244" s="27"/>
      <c r="CO244" s="1" t="str">
        <f t="shared" si="82"/>
        <v/>
      </c>
      <c r="CP244" s="4" t="str">
        <f t="shared" si="83"/>
        <v/>
      </c>
      <c r="CQ244" s="7" t="str">
        <f t="shared" si="333"/>
        <v/>
      </c>
      <c r="CR244" s="7" t="str">
        <f t="shared" si="322"/>
        <v/>
      </c>
      <c r="CS244" s="4" t="str">
        <f t="shared" si="54"/>
        <v/>
      </c>
      <c r="CT244" s="4" t="str">
        <f t="shared" si="55"/>
        <v/>
      </c>
      <c r="CU244" s="33"/>
      <c r="DB244" s="1"/>
      <c r="DI244" s="1"/>
    </row>
    <row r="245" spans="1:113" ht="15" x14ac:dyDescent="0.25">
      <c r="A245" s="27"/>
      <c r="B245" s="14">
        <f t="shared" si="56"/>
        <v>241</v>
      </c>
      <c r="C245" s="15">
        <f t="shared" si="57"/>
        <v>1962386.0160036583</v>
      </c>
      <c r="D245" s="15">
        <f t="shared" si="0"/>
        <v>40261.354173106563</v>
      </c>
      <c r="E245" s="16">
        <f t="shared" si="1"/>
        <v>13900.234280025912</v>
      </c>
      <c r="F245" s="15">
        <f t="shared" si="2"/>
        <v>26361.119893080649</v>
      </c>
      <c r="G245" s="15">
        <f t="shared" si="3"/>
        <v>1936024.8961105777</v>
      </c>
      <c r="H245" s="29"/>
      <c r="I245" s="1" t="str">
        <f t="shared" si="203"/>
        <v/>
      </c>
      <c r="J245" s="4" t="str">
        <f t="shared" si="204"/>
        <v/>
      </c>
      <c r="K245" s="7" t="str">
        <f t="shared" si="329"/>
        <v/>
      </c>
      <c r="L245" s="7" t="str">
        <f t="shared" si="314"/>
        <v/>
      </c>
      <c r="M245" s="4" t="str">
        <f t="shared" si="191"/>
        <v/>
      </c>
      <c r="N245" s="4" t="str">
        <f t="shared" si="192"/>
        <v/>
      </c>
      <c r="O245" s="29"/>
      <c r="P245" s="1" t="str">
        <f t="shared" si="60"/>
        <v/>
      </c>
      <c r="Q245" s="4" t="str">
        <f t="shared" si="61"/>
        <v/>
      </c>
      <c r="R245" s="7" t="str">
        <f t="shared" si="334"/>
        <v/>
      </c>
      <c r="S245" s="7" t="str">
        <f t="shared" si="315"/>
        <v/>
      </c>
      <c r="T245" s="4" t="str">
        <f t="shared" si="10"/>
        <v/>
      </c>
      <c r="U245" s="4" t="str">
        <f t="shared" si="11"/>
        <v/>
      </c>
      <c r="V245" s="27"/>
      <c r="W245" s="1" t="str">
        <f t="shared" si="62"/>
        <v/>
      </c>
      <c r="X245" s="4" t="str">
        <f t="shared" si="63"/>
        <v/>
      </c>
      <c r="Y245" s="4" t="str">
        <f t="shared" si="293"/>
        <v/>
      </c>
      <c r="Z245" s="7" t="str">
        <f t="shared" si="13"/>
        <v/>
      </c>
      <c r="AA245" s="4" t="str">
        <f t="shared" si="14"/>
        <v/>
      </c>
      <c r="AB245" s="4" t="str">
        <f t="shared" si="15"/>
        <v/>
      </c>
      <c r="AC245" s="27"/>
      <c r="AD245" s="1" t="str">
        <f t="shared" si="64"/>
        <v/>
      </c>
      <c r="AE245" s="4" t="str">
        <f t="shared" si="65"/>
        <v/>
      </c>
      <c r="AF245" s="4" t="str">
        <f t="shared" si="221"/>
        <v/>
      </c>
      <c r="AG245" s="7" t="str">
        <f t="shared" si="17"/>
        <v/>
      </c>
      <c r="AH245" s="4" t="str">
        <f t="shared" si="18"/>
        <v/>
      </c>
      <c r="AI245" s="4" t="str">
        <f t="shared" si="19"/>
        <v/>
      </c>
      <c r="AJ245" s="33"/>
      <c r="AK245" s="1" t="str">
        <f t="shared" si="66"/>
        <v/>
      </c>
      <c r="AL245" s="4" t="str">
        <f t="shared" si="67"/>
        <v/>
      </c>
      <c r="AM245" s="7" t="str">
        <f t="shared" si="335"/>
        <v/>
      </c>
      <c r="AN245" s="7" t="str">
        <f t="shared" si="316"/>
        <v/>
      </c>
      <c r="AO245" s="4" t="str">
        <f t="shared" si="22"/>
        <v/>
      </c>
      <c r="AP245" s="4" t="str">
        <f t="shared" si="23"/>
        <v/>
      </c>
      <c r="AQ245" s="33"/>
      <c r="AR245" s="1" t="str">
        <f t="shared" si="68"/>
        <v/>
      </c>
      <c r="AS245" s="4" t="str">
        <f t="shared" si="69"/>
        <v/>
      </c>
      <c r="AT245" s="7" t="str">
        <f t="shared" si="331"/>
        <v/>
      </c>
      <c r="AU245" s="7" t="str">
        <f t="shared" si="317"/>
        <v/>
      </c>
      <c r="AV245" s="4" t="str">
        <f t="shared" si="26"/>
        <v/>
      </c>
      <c r="AW245" s="4" t="str">
        <f t="shared" si="27"/>
        <v/>
      </c>
      <c r="AX245" s="33"/>
      <c r="AY245" s="1" t="str">
        <f t="shared" si="70"/>
        <v/>
      </c>
      <c r="AZ245" s="4" t="str">
        <f t="shared" si="71"/>
        <v/>
      </c>
      <c r="BA245" s="4" t="str">
        <f t="shared" ref="BA245:BA499" si="337">IF(AZ245="","",-PMT(AZ$2/1200,BD$2,BB$2))</f>
        <v/>
      </c>
      <c r="BB245" s="7" t="str">
        <f t="shared" si="29"/>
        <v/>
      </c>
      <c r="BC245" s="4" t="str">
        <f t="shared" si="30"/>
        <v/>
      </c>
      <c r="BD245" s="4" t="str">
        <f t="shared" si="31"/>
        <v/>
      </c>
      <c r="BE245" s="27"/>
      <c r="BF245" s="1" t="str">
        <f t="shared" si="72"/>
        <v/>
      </c>
      <c r="BG245" s="4" t="str">
        <f t="shared" si="73"/>
        <v/>
      </c>
      <c r="BH245" s="4" t="str">
        <f t="shared" si="327"/>
        <v/>
      </c>
      <c r="BI245" s="7" t="str">
        <f t="shared" si="33"/>
        <v/>
      </c>
      <c r="BJ245" s="4" t="str">
        <f t="shared" si="34"/>
        <v/>
      </c>
      <c r="BK245" s="4" t="str">
        <f t="shared" si="35"/>
        <v/>
      </c>
      <c r="BL245" s="27"/>
      <c r="BM245" s="1" t="str">
        <f t="shared" si="74"/>
        <v/>
      </c>
      <c r="BN245" s="4" t="str">
        <f t="shared" si="75"/>
        <v/>
      </c>
      <c r="BO245" s="4" t="str">
        <f t="shared" si="326"/>
        <v/>
      </c>
      <c r="BP245" s="7" t="str">
        <f t="shared" si="37"/>
        <v/>
      </c>
      <c r="BQ245" s="4" t="str">
        <f t="shared" si="38"/>
        <v/>
      </c>
      <c r="BR245" s="4" t="str">
        <f t="shared" si="39"/>
        <v/>
      </c>
      <c r="BS245" s="27"/>
      <c r="BT245" s="1" t="str">
        <f t="shared" si="76"/>
        <v/>
      </c>
      <c r="BU245" s="4" t="str">
        <f t="shared" si="77"/>
        <v/>
      </c>
      <c r="BV245" s="4" t="str">
        <f t="shared" si="302"/>
        <v/>
      </c>
      <c r="BW245" s="7" t="str">
        <f t="shared" si="41"/>
        <v/>
      </c>
      <c r="BX245" s="4" t="str">
        <f t="shared" si="42"/>
        <v/>
      </c>
      <c r="BY245" s="4" t="str">
        <f t="shared" si="43"/>
        <v/>
      </c>
      <c r="BZ245" s="27"/>
      <c r="CA245" s="1" t="str">
        <f t="shared" si="78"/>
        <v/>
      </c>
      <c r="CB245" s="4" t="str">
        <f t="shared" si="79"/>
        <v/>
      </c>
      <c r="CC245" s="7" t="str">
        <f t="shared" si="311"/>
        <v/>
      </c>
      <c r="CD245" s="7" t="str">
        <f t="shared" si="45"/>
        <v/>
      </c>
      <c r="CE245" s="4" t="str">
        <f t="shared" si="46"/>
        <v/>
      </c>
      <c r="CF245" s="4" t="str">
        <f t="shared" si="47"/>
        <v/>
      </c>
      <c r="CG245" s="33"/>
      <c r="CH245" s="1" t="str">
        <f t="shared" si="80"/>
        <v/>
      </c>
      <c r="CI245" s="4" t="str">
        <f t="shared" si="81"/>
        <v/>
      </c>
      <c r="CJ245" s="7" t="str">
        <f t="shared" si="332"/>
        <v/>
      </c>
      <c r="CK245" s="7" t="str">
        <f t="shared" si="321"/>
        <v/>
      </c>
      <c r="CL245" s="4" t="str">
        <f t="shared" si="50"/>
        <v/>
      </c>
      <c r="CM245" s="4" t="str">
        <f t="shared" si="51"/>
        <v/>
      </c>
      <c r="CN245" s="27"/>
      <c r="CO245" s="1" t="str">
        <f t="shared" si="82"/>
        <v/>
      </c>
      <c r="CP245" s="4" t="str">
        <f t="shared" si="83"/>
        <v/>
      </c>
      <c r="CQ245" s="7" t="str">
        <f t="shared" si="333"/>
        <v/>
      </c>
      <c r="CR245" s="7" t="str">
        <f t="shared" si="322"/>
        <v/>
      </c>
      <c r="CS245" s="4" t="str">
        <f t="shared" si="54"/>
        <v/>
      </c>
      <c r="CT245" s="4" t="str">
        <f t="shared" si="55"/>
        <v/>
      </c>
      <c r="CU245" s="33"/>
      <c r="DB245" s="1"/>
      <c r="DI245" s="1"/>
    </row>
    <row r="246" spans="1:113" ht="15" x14ac:dyDescent="0.25">
      <c r="A246" s="27"/>
      <c r="B246" s="14">
        <f t="shared" si="56"/>
        <v>242</v>
      </c>
      <c r="C246" s="15">
        <f t="shared" si="57"/>
        <v>1936024.8961105777</v>
      </c>
      <c r="D246" s="15">
        <f t="shared" si="0"/>
        <v>40261.354173106563</v>
      </c>
      <c r="E246" s="16">
        <f t="shared" si="1"/>
        <v>13713.50968078326</v>
      </c>
      <c r="F246" s="15">
        <f t="shared" si="2"/>
        <v>26547.844492323304</v>
      </c>
      <c r="G246" s="15">
        <f t="shared" si="3"/>
        <v>1909477.0516182545</v>
      </c>
      <c r="H246" s="29"/>
      <c r="I246" s="1" t="str">
        <f t="shared" si="203"/>
        <v/>
      </c>
      <c r="J246" s="4" t="str">
        <f t="shared" si="204"/>
        <v/>
      </c>
      <c r="K246" s="7" t="str">
        <f t="shared" si="329"/>
        <v/>
      </c>
      <c r="L246" s="7" t="str">
        <f t="shared" si="314"/>
        <v/>
      </c>
      <c r="M246" s="4" t="str">
        <f t="shared" si="191"/>
        <v/>
      </c>
      <c r="N246" s="4" t="str">
        <f t="shared" si="192"/>
        <v/>
      </c>
      <c r="O246" s="29"/>
      <c r="P246" s="1" t="str">
        <f t="shared" si="60"/>
        <v/>
      </c>
      <c r="Q246" s="4" t="str">
        <f t="shared" si="61"/>
        <v/>
      </c>
      <c r="R246" s="7" t="str">
        <f t="shared" si="334"/>
        <v/>
      </c>
      <c r="S246" s="7" t="str">
        <f t="shared" si="315"/>
        <v/>
      </c>
      <c r="T246" s="4" t="str">
        <f t="shared" si="10"/>
        <v/>
      </c>
      <c r="U246" s="4" t="str">
        <f t="shared" si="11"/>
        <v/>
      </c>
      <c r="V246" s="27"/>
      <c r="W246" s="1" t="str">
        <f t="shared" si="62"/>
        <v/>
      </c>
      <c r="X246" s="4" t="str">
        <f t="shared" si="63"/>
        <v/>
      </c>
      <c r="Y246" s="4" t="str">
        <f t="shared" si="293"/>
        <v/>
      </c>
      <c r="Z246" s="7" t="str">
        <f t="shared" si="13"/>
        <v/>
      </c>
      <c r="AA246" s="4" t="str">
        <f t="shared" si="14"/>
        <v/>
      </c>
      <c r="AB246" s="4" t="str">
        <f t="shared" si="15"/>
        <v/>
      </c>
      <c r="AC246" s="27"/>
      <c r="AD246" s="1" t="str">
        <f t="shared" si="64"/>
        <v/>
      </c>
      <c r="AE246" s="4" t="str">
        <f t="shared" si="65"/>
        <v/>
      </c>
      <c r="AF246" s="4" t="str">
        <f t="shared" si="221"/>
        <v/>
      </c>
      <c r="AG246" s="7" t="str">
        <f t="shared" si="17"/>
        <v/>
      </c>
      <c r="AH246" s="4" t="str">
        <f t="shared" si="18"/>
        <v/>
      </c>
      <c r="AI246" s="4" t="str">
        <f t="shared" si="19"/>
        <v/>
      </c>
      <c r="AJ246" s="33"/>
      <c r="AK246" s="1" t="str">
        <f t="shared" si="66"/>
        <v/>
      </c>
      <c r="AL246" s="4" t="str">
        <f t="shared" si="67"/>
        <v/>
      </c>
      <c r="AM246" s="7" t="str">
        <f t="shared" si="335"/>
        <v/>
      </c>
      <c r="AN246" s="7" t="str">
        <f t="shared" si="316"/>
        <v/>
      </c>
      <c r="AO246" s="4" t="str">
        <f t="shared" si="22"/>
        <v/>
      </c>
      <c r="AP246" s="4" t="str">
        <f t="shared" si="23"/>
        <v/>
      </c>
      <c r="AQ246" s="33"/>
      <c r="AR246" s="1" t="str">
        <f t="shared" si="68"/>
        <v/>
      </c>
      <c r="AS246" s="4" t="str">
        <f t="shared" si="69"/>
        <v/>
      </c>
      <c r="AT246" s="7" t="str">
        <f t="shared" si="331"/>
        <v/>
      </c>
      <c r="AU246" s="7" t="str">
        <f t="shared" si="317"/>
        <v/>
      </c>
      <c r="AV246" s="4" t="str">
        <f t="shared" si="26"/>
        <v/>
      </c>
      <c r="AW246" s="4" t="str">
        <f t="shared" si="27"/>
        <v/>
      </c>
      <c r="AX246" s="33"/>
      <c r="AY246" s="1" t="str">
        <f t="shared" si="70"/>
        <v/>
      </c>
      <c r="AZ246" s="4" t="str">
        <f t="shared" si="71"/>
        <v/>
      </c>
      <c r="BA246" s="4" t="str">
        <f t="shared" si="337"/>
        <v/>
      </c>
      <c r="BB246" s="7" t="str">
        <f t="shared" si="29"/>
        <v/>
      </c>
      <c r="BC246" s="4" t="str">
        <f t="shared" si="30"/>
        <v/>
      </c>
      <c r="BD246" s="4" t="str">
        <f t="shared" si="31"/>
        <v/>
      </c>
      <c r="BE246" s="27"/>
      <c r="BF246" s="1" t="str">
        <f t="shared" si="72"/>
        <v/>
      </c>
      <c r="BG246" s="4" t="str">
        <f t="shared" si="73"/>
        <v/>
      </c>
      <c r="BH246" s="4" t="str">
        <f t="shared" si="327"/>
        <v/>
      </c>
      <c r="BI246" s="7" t="str">
        <f t="shared" si="33"/>
        <v/>
      </c>
      <c r="BJ246" s="4" t="str">
        <f t="shared" si="34"/>
        <v/>
      </c>
      <c r="BK246" s="4" t="str">
        <f t="shared" si="35"/>
        <v/>
      </c>
      <c r="BL246" s="27"/>
      <c r="BM246" s="1" t="str">
        <f t="shared" si="74"/>
        <v/>
      </c>
      <c r="BN246" s="4" t="str">
        <f t="shared" si="75"/>
        <v/>
      </c>
      <c r="BO246" s="4" t="str">
        <f t="shared" si="326"/>
        <v/>
      </c>
      <c r="BP246" s="7" t="str">
        <f t="shared" si="37"/>
        <v/>
      </c>
      <c r="BQ246" s="4" t="str">
        <f t="shared" si="38"/>
        <v/>
      </c>
      <c r="BR246" s="4" t="str">
        <f t="shared" si="39"/>
        <v/>
      </c>
      <c r="BS246" s="27"/>
      <c r="BT246" s="1" t="str">
        <f t="shared" si="76"/>
        <v/>
      </c>
      <c r="BU246" s="4" t="str">
        <f t="shared" si="77"/>
        <v/>
      </c>
      <c r="BV246" s="4" t="str">
        <f t="shared" si="302"/>
        <v/>
      </c>
      <c r="BW246" s="7" t="str">
        <f t="shared" si="41"/>
        <v/>
      </c>
      <c r="BX246" s="4" t="str">
        <f t="shared" si="42"/>
        <v/>
      </c>
      <c r="BY246" s="4" t="str">
        <f t="shared" si="43"/>
        <v/>
      </c>
      <c r="BZ246" s="27"/>
      <c r="CA246" s="1" t="str">
        <f t="shared" si="78"/>
        <v/>
      </c>
      <c r="CB246" s="4" t="str">
        <f t="shared" si="79"/>
        <v/>
      </c>
      <c r="CC246" s="7" t="str">
        <f t="shared" si="311"/>
        <v/>
      </c>
      <c r="CD246" s="7" t="str">
        <f t="shared" si="45"/>
        <v/>
      </c>
      <c r="CE246" s="4" t="str">
        <f t="shared" si="46"/>
        <v/>
      </c>
      <c r="CF246" s="4" t="str">
        <f t="shared" si="47"/>
        <v/>
      </c>
      <c r="CG246" s="33"/>
      <c r="CH246" s="1" t="str">
        <f t="shared" si="80"/>
        <v/>
      </c>
      <c r="CI246" s="4" t="str">
        <f t="shared" si="81"/>
        <v/>
      </c>
      <c r="CJ246" s="7" t="str">
        <f t="shared" si="332"/>
        <v/>
      </c>
      <c r="CK246" s="7" t="str">
        <f t="shared" si="321"/>
        <v/>
      </c>
      <c r="CL246" s="4" t="str">
        <f t="shared" si="50"/>
        <v/>
      </c>
      <c r="CM246" s="4" t="str">
        <f t="shared" si="51"/>
        <v/>
      </c>
      <c r="CN246" s="27"/>
      <c r="CO246" s="1" t="str">
        <f t="shared" si="82"/>
        <v/>
      </c>
      <c r="CP246" s="4" t="str">
        <f t="shared" si="83"/>
        <v/>
      </c>
      <c r="CQ246" s="7" t="str">
        <f t="shared" si="333"/>
        <v/>
      </c>
      <c r="CR246" s="7" t="str">
        <f t="shared" si="322"/>
        <v/>
      </c>
      <c r="CS246" s="4" t="str">
        <f t="shared" si="54"/>
        <v/>
      </c>
      <c r="CT246" s="4" t="str">
        <f t="shared" si="55"/>
        <v/>
      </c>
      <c r="CU246" s="33"/>
      <c r="DB246" s="1"/>
      <c r="DI246" s="1"/>
    </row>
    <row r="247" spans="1:113" ht="15" x14ac:dyDescent="0.25">
      <c r="A247" s="27"/>
      <c r="B247" s="14">
        <f t="shared" si="56"/>
        <v>243</v>
      </c>
      <c r="C247" s="15">
        <f t="shared" si="57"/>
        <v>1909477.0516182545</v>
      </c>
      <c r="D247" s="15">
        <f t="shared" si="0"/>
        <v>40261.354173106563</v>
      </c>
      <c r="E247" s="16">
        <f t="shared" si="1"/>
        <v>13525.462448962637</v>
      </c>
      <c r="F247" s="15">
        <f t="shared" si="2"/>
        <v>26735.891724143927</v>
      </c>
      <c r="G247" s="15">
        <f t="shared" si="3"/>
        <v>1882741.1598941106</v>
      </c>
      <c r="H247" s="29"/>
      <c r="I247" s="1" t="str">
        <f t="shared" si="203"/>
        <v/>
      </c>
      <c r="J247" s="4" t="str">
        <f t="shared" si="204"/>
        <v/>
      </c>
      <c r="K247" s="7" t="str">
        <f t="shared" si="329"/>
        <v/>
      </c>
      <c r="L247" s="7" t="str">
        <f t="shared" si="314"/>
        <v/>
      </c>
      <c r="M247" s="4" t="str">
        <f t="shared" si="191"/>
        <v/>
      </c>
      <c r="N247" s="4" t="str">
        <f t="shared" si="192"/>
        <v/>
      </c>
      <c r="O247" s="29"/>
      <c r="P247" s="1" t="str">
        <f t="shared" si="60"/>
        <v/>
      </c>
      <c r="Q247" s="4" t="str">
        <f t="shared" si="61"/>
        <v/>
      </c>
      <c r="R247" s="7" t="str">
        <f t="shared" si="334"/>
        <v/>
      </c>
      <c r="S247" s="7" t="str">
        <f t="shared" si="315"/>
        <v/>
      </c>
      <c r="T247" s="4" t="str">
        <f t="shared" si="10"/>
        <v/>
      </c>
      <c r="U247" s="4" t="str">
        <f t="shared" si="11"/>
        <v/>
      </c>
      <c r="V247" s="27"/>
      <c r="W247" s="1" t="str">
        <f t="shared" si="62"/>
        <v/>
      </c>
      <c r="X247" s="4" t="str">
        <f t="shared" si="63"/>
        <v/>
      </c>
      <c r="Y247" s="4" t="str">
        <f t="shared" si="293"/>
        <v/>
      </c>
      <c r="Z247" s="7" t="str">
        <f t="shared" si="13"/>
        <v/>
      </c>
      <c r="AA247" s="4" t="str">
        <f t="shared" si="14"/>
        <v/>
      </c>
      <c r="AB247" s="4" t="str">
        <f t="shared" si="15"/>
        <v/>
      </c>
      <c r="AC247" s="27"/>
      <c r="AD247" s="1" t="str">
        <f t="shared" si="64"/>
        <v/>
      </c>
      <c r="AE247" s="4" t="str">
        <f t="shared" si="65"/>
        <v/>
      </c>
      <c r="AF247" s="4" t="str">
        <f t="shared" si="221"/>
        <v/>
      </c>
      <c r="AG247" s="7" t="str">
        <f t="shared" si="17"/>
        <v/>
      </c>
      <c r="AH247" s="4" t="str">
        <f t="shared" si="18"/>
        <v/>
      </c>
      <c r="AI247" s="4" t="str">
        <f t="shared" si="19"/>
        <v/>
      </c>
      <c r="AJ247" s="33"/>
      <c r="AK247" s="1" t="str">
        <f t="shared" si="66"/>
        <v/>
      </c>
      <c r="AL247" s="4" t="str">
        <f t="shared" si="67"/>
        <v/>
      </c>
      <c r="AM247" s="7" t="str">
        <f t="shared" si="335"/>
        <v/>
      </c>
      <c r="AN247" s="7" t="str">
        <f t="shared" si="316"/>
        <v/>
      </c>
      <c r="AO247" s="4" t="str">
        <f t="shared" si="22"/>
        <v/>
      </c>
      <c r="AP247" s="4" t="str">
        <f t="shared" si="23"/>
        <v/>
      </c>
      <c r="AQ247" s="33"/>
      <c r="AR247" s="1" t="str">
        <f t="shared" si="68"/>
        <v/>
      </c>
      <c r="AS247" s="4" t="str">
        <f t="shared" si="69"/>
        <v/>
      </c>
      <c r="AT247" s="7" t="str">
        <f t="shared" si="331"/>
        <v/>
      </c>
      <c r="AU247" s="7" t="str">
        <f t="shared" si="317"/>
        <v/>
      </c>
      <c r="AV247" s="4" t="str">
        <f t="shared" si="26"/>
        <v/>
      </c>
      <c r="AW247" s="4" t="str">
        <f t="shared" si="27"/>
        <v/>
      </c>
      <c r="AX247" s="33"/>
      <c r="AY247" s="1" t="str">
        <f t="shared" si="70"/>
        <v/>
      </c>
      <c r="AZ247" s="4" t="str">
        <f t="shared" si="71"/>
        <v/>
      </c>
      <c r="BA247" s="4" t="str">
        <f t="shared" si="337"/>
        <v/>
      </c>
      <c r="BB247" s="7" t="str">
        <f t="shared" si="29"/>
        <v/>
      </c>
      <c r="BC247" s="4" t="str">
        <f t="shared" si="30"/>
        <v/>
      </c>
      <c r="BD247" s="4" t="str">
        <f t="shared" si="31"/>
        <v/>
      </c>
      <c r="BE247" s="27"/>
      <c r="BF247" s="1" t="str">
        <f t="shared" si="72"/>
        <v/>
      </c>
      <c r="BG247" s="4" t="str">
        <f t="shared" si="73"/>
        <v/>
      </c>
      <c r="BH247" s="4" t="str">
        <f t="shared" si="327"/>
        <v/>
      </c>
      <c r="BI247" s="7" t="str">
        <f t="shared" si="33"/>
        <v/>
      </c>
      <c r="BJ247" s="4" t="str">
        <f t="shared" si="34"/>
        <v/>
      </c>
      <c r="BK247" s="4" t="str">
        <f t="shared" si="35"/>
        <v/>
      </c>
      <c r="BL247" s="27"/>
      <c r="BM247" s="1" t="str">
        <f t="shared" si="74"/>
        <v/>
      </c>
      <c r="BN247" s="4" t="str">
        <f t="shared" si="75"/>
        <v/>
      </c>
      <c r="BO247" s="4" t="str">
        <f t="shared" si="326"/>
        <v/>
      </c>
      <c r="BP247" s="7" t="str">
        <f t="shared" si="37"/>
        <v/>
      </c>
      <c r="BQ247" s="4" t="str">
        <f t="shared" si="38"/>
        <v/>
      </c>
      <c r="BR247" s="4" t="str">
        <f t="shared" si="39"/>
        <v/>
      </c>
      <c r="BS247" s="27"/>
      <c r="BT247" s="1" t="str">
        <f t="shared" si="76"/>
        <v/>
      </c>
      <c r="BU247" s="4" t="str">
        <f t="shared" si="77"/>
        <v/>
      </c>
      <c r="BV247" s="4" t="str">
        <f t="shared" si="302"/>
        <v/>
      </c>
      <c r="BW247" s="7" t="str">
        <f t="shared" si="41"/>
        <v/>
      </c>
      <c r="BX247" s="4" t="str">
        <f t="shared" si="42"/>
        <v/>
      </c>
      <c r="BY247" s="4" t="str">
        <f t="shared" si="43"/>
        <v/>
      </c>
      <c r="BZ247" s="27"/>
      <c r="CA247" s="1" t="str">
        <f t="shared" si="78"/>
        <v/>
      </c>
      <c r="CB247" s="4" t="str">
        <f t="shared" si="79"/>
        <v/>
      </c>
      <c r="CC247" s="7" t="str">
        <f t="shared" si="311"/>
        <v/>
      </c>
      <c r="CD247" s="7" t="str">
        <f t="shared" si="45"/>
        <v/>
      </c>
      <c r="CE247" s="4" t="str">
        <f t="shared" si="46"/>
        <v/>
      </c>
      <c r="CF247" s="4" t="str">
        <f t="shared" si="47"/>
        <v/>
      </c>
      <c r="CG247" s="33"/>
      <c r="CH247" s="1" t="str">
        <f t="shared" si="80"/>
        <v/>
      </c>
      <c r="CI247" s="4" t="str">
        <f t="shared" si="81"/>
        <v/>
      </c>
      <c r="CJ247" s="7" t="str">
        <f t="shared" si="332"/>
        <v/>
      </c>
      <c r="CK247" s="7" t="str">
        <f t="shared" si="321"/>
        <v/>
      </c>
      <c r="CL247" s="4" t="str">
        <f t="shared" si="50"/>
        <v/>
      </c>
      <c r="CM247" s="4" t="str">
        <f t="shared" si="51"/>
        <v/>
      </c>
      <c r="CN247" s="27"/>
      <c r="CO247" s="1" t="str">
        <f t="shared" si="82"/>
        <v/>
      </c>
      <c r="CP247" s="4" t="str">
        <f t="shared" si="83"/>
        <v/>
      </c>
      <c r="CQ247" s="7" t="str">
        <f t="shared" si="333"/>
        <v/>
      </c>
      <c r="CR247" s="7" t="str">
        <f t="shared" si="322"/>
        <v/>
      </c>
      <c r="CS247" s="4" t="str">
        <f t="shared" si="54"/>
        <v/>
      </c>
      <c r="CT247" s="4" t="str">
        <f t="shared" si="55"/>
        <v/>
      </c>
      <c r="CU247" s="33"/>
      <c r="DB247" s="1"/>
      <c r="DI247" s="1"/>
    </row>
    <row r="248" spans="1:113" ht="15" x14ac:dyDescent="0.25">
      <c r="A248" s="27"/>
      <c r="B248" s="14">
        <f t="shared" si="56"/>
        <v>244</v>
      </c>
      <c r="C248" s="15">
        <f t="shared" si="57"/>
        <v>1882741.1598941106</v>
      </c>
      <c r="D248" s="15">
        <f t="shared" si="0"/>
        <v>40261.354173106563</v>
      </c>
      <c r="E248" s="16">
        <f t="shared" si="1"/>
        <v>13336.083215916617</v>
      </c>
      <c r="F248" s="15">
        <f t="shared" si="2"/>
        <v>26925.270957189947</v>
      </c>
      <c r="G248" s="15">
        <f t="shared" si="3"/>
        <v>1855815.8889369208</v>
      </c>
      <c r="H248" s="29"/>
      <c r="I248" s="1" t="str">
        <f t="shared" si="203"/>
        <v/>
      </c>
      <c r="J248" s="4" t="str">
        <f t="shared" si="204"/>
        <v/>
      </c>
      <c r="K248" s="7" t="str">
        <f t="shared" si="329"/>
        <v/>
      </c>
      <c r="L248" s="7" t="str">
        <f t="shared" si="314"/>
        <v/>
      </c>
      <c r="M248" s="4" t="str">
        <f t="shared" si="191"/>
        <v/>
      </c>
      <c r="N248" s="4" t="str">
        <f t="shared" si="192"/>
        <v/>
      </c>
      <c r="O248" s="29"/>
      <c r="P248" s="1" t="str">
        <f t="shared" si="60"/>
        <v/>
      </c>
      <c r="Q248" s="4" t="str">
        <f t="shared" si="61"/>
        <v/>
      </c>
      <c r="R248" s="7" t="str">
        <f t="shared" si="334"/>
        <v/>
      </c>
      <c r="S248" s="7" t="str">
        <f t="shared" si="315"/>
        <v/>
      </c>
      <c r="T248" s="4" t="str">
        <f t="shared" si="10"/>
        <v/>
      </c>
      <c r="U248" s="4" t="str">
        <f t="shared" si="11"/>
        <v/>
      </c>
      <c r="V248" s="27"/>
      <c r="W248" s="1" t="str">
        <f t="shared" si="62"/>
        <v/>
      </c>
      <c r="X248" s="4" t="str">
        <f t="shared" si="63"/>
        <v/>
      </c>
      <c r="Y248" s="4" t="str">
        <f t="shared" si="293"/>
        <v/>
      </c>
      <c r="Z248" s="7" t="str">
        <f t="shared" si="13"/>
        <v/>
      </c>
      <c r="AA248" s="4" t="str">
        <f t="shared" si="14"/>
        <v/>
      </c>
      <c r="AB248" s="4" t="str">
        <f t="shared" si="15"/>
        <v/>
      </c>
      <c r="AC248" s="27"/>
      <c r="AD248" s="1" t="str">
        <f t="shared" si="64"/>
        <v/>
      </c>
      <c r="AE248" s="4" t="str">
        <f t="shared" si="65"/>
        <v/>
      </c>
      <c r="AF248" s="4" t="str">
        <f t="shared" si="221"/>
        <v/>
      </c>
      <c r="AG248" s="7" t="str">
        <f t="shared" si="17"/>
        <v/>
      </c>
      <c r="AH248" s="4" t="str">
        <f t="shared" si="18"/>
        <v/>
      </c>
      <c r="AI248" s="4" t="str">
        <f t="shared" si="19"/>
        <v/>
      </c>
      <c r="AJ248" s="33"/>
      <c r="AK248" s="1" t="str">
        <f t="shared" si="66"/>
        <v/>
      </c>
      <c r="AL248" s="4" t="str">
        <f t="shared" si="67"/>
        <v/>
      </c>
      <c r="AM248" s="7" t="str">
        <f t="shared" si="335"/>
        <v/>
      </c>
      <c r="AN248" s="7" t="str">
        <f t="shared" si="316"/>
        <v/>
      </c>
      <c r="AO248" s="4" t="str">
        <f t="shared" si="22"/>
        <v/>
      </c>
      <c r="AP248" s="4" t="str">
        <f t="shared" si="23"/>
        <v/>
      </c>
      <c r="AQ248" s="33"/>
      <c r="AR248" s="1" t="str">
        <f t="shared" si="68"/>
        <v/>
      </c>
      <c r="AS248" s="4" t="str">
        <f t="shared" si="69"/>
        <v/>
      </c>
      <c r="AT248" s="7" t="str">
        <f t="shared" si="331"/>
        <v/>
      </c>
      <c r="AU248" s="7" t="str">
        <f t="shared" si="317"/>
        <v/>
      </c>
      <c r="AV248" s="4" t="str">
        <f t="shared" si="26"/>
        <v/>
      </c>
      <c r="AW248" s="4" t="str">
        <f t="shared" si="27"/>
        <v/>
      </c>
      <c r="AX248" s="33"/>
      <c r="AY248" s="1" t="str">
        <f t="shared" si="70"/>
        <v/>
      </c>
      <c r="AZ248" s="4" t="str">
        <f t="shared" si="71"/>
        <v/>
      </c>
      <c r="BA248" s="4" t="str">
        <f t="shared" si="337"/>
        <v/>
      </c>
      <c r="BB248" s="7" t="str">
        <f t="shared" si="29"/>
        <v/>
      </c>
      <c r="BC248" s="4" t="str">
        <f t="shared" si="30"/>
        <v/>
      </c>
      <c r="BD248" s="4" t="str">
        <f t="shared" si="31"/>
        <v/>
      </c>
      <c r="BE248" s="27"/>
      <c r="BF248" s="1" t="str">
        <f t="shared" si="72"/>
        <v/>
      </c>
      <c r="BG248" s="4" t="str">
        <f t="shared" si="73"/>
        <v/>
      </c>
      <c r="BH248" s="4" t="str">
        <f t="shared" si="327"/>
        <v/>
      </c>
      <c r="BI248" s="7" t="str">
        <f t="shared" si="33"/>
        <v/>
      </c>
      <c r="BJ248" s="4" t="str">
        <f t="shared" si="34"/>
        <v/>
      </c>
      <c r="BK248" s="4" t="str">
        <f t="shared" si="35"/>
        <v/>
      </c>
      <c r="BL248" s="27"/>
      <c r="BM248" s="1" t="str">
        <f t="shared" si="74"/>
        <v/>
      </c>
      <c r="BN248" s="4" t="str">
        <f t="shared" si="75"/>
        <v/>
      </c>
      <c r="BO248" s="4" t="str">
        <f t="shared" si="326"/>
        <v/>
      </c>
      <c r="BP248" s="7" t="str">
        <f t="shared" si="37"/>
        <v/>
      </c>
      <c r="BQ248" s="4" t="str">
        <f t="shared" si="38"/>
        <v/>
      </c>
      <c r="BR248" s="4" t="str">
        <f t="shared" si="39"/>
        <v/>
      </c>
      <c r="BS248" s="27"/>
      <c r="BT248" s="1" t="str">
        <f t="shared" si="76"/>
        <v/>
      </c>
      <c r="BU248" s="4" t="str">
        <f t="shared" si="77"/>
        <v/>
      </c>
      <c r="BV248" s="4" t="str">
        <f t="shared" si="302"/>
        <v/>
      </c>
      <c r="BW248" s="7" t="str">
        <f t="shared" si="41"/>
        <v/>
      </c>
      <c r="BX248" s="4" t="str">
        <f t="shared" si="42"/>
        <v/>
      </c>
      <c r="BY248" s="4" t="str">
        <f t="shared" si="43"/>
        <v/>
      </c>
      <c r="BZ248" s="27"/>
      <c r="CA248" s="1" t="str">
        <f t="shared" si="78"/>
        <v/>
      </c>
      <c r="CB248" s="4" t="str">
        <f t="shared" si="79"/>
        <v/>
      </c>
      <c r="CC248" s="7" t="str">
        <f t="shared" si="311"/>
        <v/>
      </c>
      <c r="CD248" s="7" t="str">
        <f t="shared" si="45"/>
        <v/>
      </c>
      <c r="CE248" s="4" t="str">
        <f t="shared" si="46"/>
        <v/>
      </c>
      <c r="CF248" s="4" t="str">
        <f t="shared" si="47"/>
        <v/>
      </c>
      <c r="CG248" s="33"/>
      <c r="CH248" s="1" t="str">
        <f t="shared" si="80"/>
        <v/>
      </c>
      <c r="CI248" s="4" t="str">
        <f t="shared" si="81"/>
        <v/>
      </c>
      <c r="CJ248" s="7" t="str">
        <f t="shared" si="332"/>
        <v/>
      </c>
      <c r="CK248" s="7" t="str">
        <f t="shared" si="321"/>
        <v/>
      </c>
      <c r="CL248" s="4" t="str">
        <f t="shared" si="50"/>
        <v/>
      </c>
      <c r="CM248" s="4" t="str">
        <f t="shared" si="51"/>
        <v/>
      </c>
      <c r="CN248" s="27"/>
      <c r="CO248" s="1" t="str">
        <f t="shared" si="82"/>
        <v/>
      </c>
      <c r="CP248" s="4" t="str">
        <f t="shared" si="83"/>
        <v/>
      </c>
      <c r="CQ248" s="7" t="str">
        <f t="shared" si="333"/>
        <v/>
      </c>
      <c r="CR248" s="7" t="str">
        <f t="shared" si="322"/>
        <v/>
      </c>
      <c r="CS248" s="4" t="str">
        <f t="shared" si="54"/>
        <v/>
      </c>
      <c r="CT248" s="4" t="str">
        <f t="shared" si="55"/>
        <v/>
      </c>
      <c r="CU248" s="33"/>
      <c r="DB248" s="1"/>
      <c r="DI248" s="1"/>
    </row>
    <row r="249" spans="1:113" ht="15.75" customHeight="1" x14ac:dyDescent="0.25">
      <c r="A249" s="27"/>
      <c r="B249" s="14">
        <f t="shared" si="56"/>
        <v>245</v>
      </c>
      <c r="C249" s="15">
        <f t="shared" si="57"/>
        <v>1855815.8889369208</v>
      </c>
      <c r="D249" s="15">
        <f t="shared" si="0"/>
        <v>40261.354173106563</v>
      </c>
      <c r="E249" s="16">
        <f t="shared" si="1"/>
        <v>13145.362546636523</v>
      </c>
      <c r="F249" s="15">
        <f t="shared" si="2"/>
        <v>27115.991626470041</v>
      </c>
      <c r="G249" s="15">
        <f t="shared" si="3"/>
        <v>1828699.8973104507</v>
      </c>
      <c r="H249" s="29"/>
      <c r="I249" s="1" t="str">
        <f t="shared" si="203"/>
        <v/>
      </c>
      <c r="J249" s="4" t="str">
        <f t="shared" si="204"/>
        <v/>
      </c>
      <c r="K249" s="7" t="str">
        <f t="shared" si="329"/>
        <v/>
      </c>
      <c r="L249" s="7" t="str">
        <f t="shared" si="314"/>
        <v/>
      </c>
      <c r="M249" s="4" t="str">
        <f t="shared" si="191"/>
        <v/>
      </c>
      <c r="N249" s="4" t="str">
        <f t="shared" si="192"/>
        <v/>
      </c>
      <c r="O249" s="29"/>
      <c r="P249" s="1" t="str">
        <f t="shared" si="60"/>
        <v/>
      </c>
      <c r="Q249" s="4" t="str">
        <f t="shared" si="61"/>
        <v/>
      </c>
      <c r="R249" s="7" t="str">
        <f t="shared" si="334"/>
        <v/>
      </c>
      <c r="S249" s="7" t="str">
        <f t="shared" si="315"/>
        <v/>
      </c>
      <c r="T249" s="4" t="str">
        <f t="shared" si="10"/>
        <v/>
      </c>
      <c r="U249" s="4" t="str">
        <f t="shared" si="11"/>
        <v/>
      </c>
      <c r="V249" s="27"/>
      <c r="W249" s="1" t="str">
        <f t="shared" si="62"/>
        <v/>
      </c>
      <c r="X249" s="4" t="str">
        <f t="shared" si="63"/>
        <v/>
      </c>
      <c r="Y249" s="4" t="str">
        <f t="shared" si="293"/>
        <v/>
      </c>
      <c r="Z249" s="7" t="str">
        <f t="shared" si="13"/>
        <v/>
      </c>
      <c r="AA249" s="4" t="str">
        <f t="shared" si="14"/>
        <v/>
      </c>
      <c r="AB249" s="4" t="str">
        <f t="shared" si="15"/>
        <v/>
      </c>
      <c r="AC249" s="27"/>
      <c r="AD249" s="1" t="str">
        <f t="shared" si="64"/>
        <v/>
      </c>
      <c r="AE249" s="4" t="str">
        <f t="shared" si="65"/>
        <v/>
      </c>
      <c r="AF249" s="4" t="str">
        <f t="shared" si="221"/>
        <v/>
      </c>
      <c r="AG249" s="7" t="str">
        <f t="shared" si="17"/>
        <v/>
      </c>
      <c r="AH249" s="4" t="str">
        <f t="shared" si="18"/>
        <v/>
      </c>
      <c r="AI249" s="4" t="str">
        <f t="shared" si="19"/>
        <v/>
      </c>
      <c r="AJ249" s="33"/>
      <c r="AK249" s="1" t="str">
        <f t="shared" si="66"/>
        <v/>
      </c>
      <c r="AL249" s="4" t="str">
        <f t="shared" si="67"/>
        <v/>
      </c>
      <c r="AM249" s="7" t="str">
        <f t="shared" si="335"/>
        <v/>
      </c>
      <c r="AN249" s="7" t="str">
        <f t="shared" si="316"/>
        <v/>
      </c>
      <c r="AO249" s="4" t="str">
        <f t="shared" si="22"/>
        <v/>
      </c>
      <c r="AP249" s="4" t="str">
        <f t="shared" si="23"/>
        <v/>
      </c>
      <c r="AQ249" s="33"/>
      <c r="AR249" s="1" t="str">
        <f t="shared" si="68"/>
        <v/>
      </c>
      <c r="AS249" s="4" t="str">
        <f t="shared" si="69"/>
        <v/>
      </c>
      <c r="AT249" s="7" t="str">
        <f t="shared" si="331"/>
        <v/>
      </c>
      <c r="AU249" s="7" t="str">
        <f t="shared" si="317"/>
        <v/>
      </c>
      <c r="AV249" s="4" t="str">
        <f t="shared" si="26"/>
        <v/>
      </c>
      <c r="AW249" s="4" t="str">
        <f t="shared" si="27"/>
        <v/>
      </c>
      <c r="AX249" s="33"/>
      <c r="AY249" s="1" t="str">
        <f t="shared" si="70"/>
        <v/>
      </c>
      <c r="AZ249" s="4" t="str">
        <f t="shared" si="71"/>
        <v/>
      </c>
      <c r="BA249" s="4" t="str">
        <f t="shared" si="337"/>
        <v/>
      </c>
      <c r="BB249" s="7" t="str">
        <f t="shared" si="29"/>
        <v/>
      </c>
      <c r="BC249" s="4" t="str">
        <f t="shared" si="30"/>
        <v/>
      </c>
      <c r="BD249" s="4" t="str">
        <f t="shared" si="31"/>
        <v/>
      </c>
      <c r="BE249" s="27"/>
      <c r="BF249" s="1" t="str">
        <f t="shared" si="72"/>
        <v/>
      </c>
      <c r="BG249" s="4" t="str">
        <f t="shared" si="73"/>
        <v/>
      </c>
      <c r="BH249" s="4" t="str">
        <f t="shared" si="327"/>
        <v/>
      </c>
      <c r="BI249" s="7" t="str">
        <f t="shared" si="33"/>
        <v/>
      </c>
      <c r="BJ249" s="4" t="str">
        <f t="shared" si="34"/>
        <v/>
      </c>
      <c r="BK249" s="4" t="str">
        <f t="shared" si="35"/>
        <v/>
      </c>
      <c r="BL249" s="27"/>
      <c r="BM249" s="1" t="str">
        <f t="shared" si="74"/>
        <v/>
      </c>
      <c r="BN249" s="4" t="str">
        <f t="shared" si="75"/>
        <v/>
      </c>
      <c r="BO249" s="4" t="str">
        <f t="shared" si="326"/>
        <v/>
      </c>
      <c r="BP249" s="7" t="str">
        <f t="shared" si="37"/>
        <v/>
      </c>
      <c r="BQ249" s="4" t="str">
        <f t="shared" si="38"/>
        <v/>
      </c>
      <c r="BR249" s="4" t="str">
        <f t="shared" si="39"/>
        <v/>
      </c>
      <c r="BS249" s="27"/>
      <c r="BT249" s="1" t="str">
        <f t="shared" si="76"/>
        <v/>
      </c>
      <c r="BU249" s="4" t="str">
        <f t="shared" si="77"/>
        <v/>
      </c>
      <c r="BV249" s="4" t="str">
        <f t="shared" si="302"/>
        <v/>
      </c>
      <c r="BW249" s="7" t="str">
        <f t="shared" si="41"/>
        <v/>
      </c>
      <c r="BX249" s="4" t="str">
        <f t="shared" si="42"/>
        <v/>
      </c>
      <c r="BY249" s="4" t="str">
        <f t="shared" si="43"/>
        <v/>
      </c>
      <c r="BZ249" s="27"/>
      <c r="CA249" s="1" t="str">
        <f t="shared" si="78"/>
        <v/>
      </c>
      <c r="CB249" s="4" t="str">
        <f t="shared" si="79"/>
        <v/>
      </c>
      <c r="CC249" s="7" t="str">
        <f t="shared" si="311"/>
        <v/>
      </c>
      <c r="CD249" s="7" t="str">
        <f t="shared" si="45"/>
        <v/>
      </c>
      <c r="CE249" s="4" t="str">
        <f t="shared" si="46"/>
        <v/>
      </c>
      <c r="CF249" s="4" t="str">
        <f t="shared" si="47"/>
        <v/>
      </c>
      <c r="CG249" s="33"/>
      <c r="CH249" s="1" t="str">
        <f t="shared" si="80"/>
        <v/>
      </c>
      <c r="CI249" s="4" t="str">
        <f t="shared" si="81"/>
        <v/>
      </c>
      <c r="CJ249" s="7" t="str">
        <f t="shared" si="332"/>
        <v/>
      </c>
      <c r="CK249" s="7" t="str">
        <f t="shared" si="321"/>
        <v/>
      </c>
      <c r="CL249" s="4" t="str">
        <f t="shared" si="50"/>
        <v/>
      </c>
      <c r="CM249" s="4" t="str">
        <f t="shared" si="51"/>
        <v/>
      </c>
      <c r="CN249" s="27"/>
      <c r="CO249" s="1" t="str">
        <f t="shared" si="82"/>
        <v/>
      </c>
      <c r="CP249" s="4" t="str">
        <f t="shared" si="83"/>
        <v/>
      </c>
      <c r="CQ249" s="7" t="str">
        <f t="shared" si="333"/>
        <v/>
      </c>
      <c r="CR249" s="7" t="str">
        <f t="shared" si="322"/>
        <v/>
      </c>
      <c r="CS249" s="4" t="str">
        <f t="shared" si="54"/>
        <v/>
      </c>
      <c r="CT249" s="4" t="str">
        <f t="shared" si="55"/>
        <v/>
      </c>
      <c r="CU249" s="33"/>
      <c r="DB249" s="1"/>
      <c r="DI249" s="1"/>
    </row>
    <row r="250" spans="1:113" ht="15" x14ac:dyDescent="0.25">
      <c r="A250" s="27"/>
      <c r="B250" s="14">
        <f t="shared" si="56"/>
        <v>246</v>
      </c>
      <c r="C250" s="15">
        <f t="shared" si="57"/>
        <v>1828699.8973104507</v>
      </c>
      <c r="D250" s="15">
        <f t="shared" si="0"/>
        <v>40261.354173106563</v>
      </c>
      <c r="E250" s="16">
        <f t="shared" si="1"/>
        <v>12953.290939282359</v>
      </c>
      <c r="F250" s="15">
        <f t="shared" si="2"/>
        <v>27308.063233824207</v>
      </c>
      <c r="G250" s="15">
        <f t="shared" si="3"/>
        <v>1801391.8340766265</v>
      </c>
      <c r="H250" s="29"/>
      <c r="I250" s="1" t="str">
        <f t="shared" si="203"/>
        <v/>
      </c>
      <c r="J250" s="4" t="str">
        <f t="shared" si="204"/>
        <v/>
      </c>
      <c r="K250" s="7" t="str">
        <f t="shared" si="329"/>
        <v/>
      </c>
      <c r="L250" s="7" t="str">
        <f t="shared" si="314"/>
        <v/>
      </c>
      <c r="M250" s="4" t="str">
        <f t="shared" si="191"/>
        <v/>
      </c>
      <c r="N250" s="4" t="str">
        <f t="shared" si="192"/>
        <v/>
      </c>
      <c r="O250" s="29"/>
      <c r="P250" s="1" t="str">
        <f t="shared" si="60"/>
        <v/>
      </c>
      <c r="Q250" s="4" t="str">
        <f t="shared" si="61"/>
        <v/>
      </c>
      <c r="R250" s="7" t="str">
        <f t="shared" si="334"/>
        <v/>
      </c>
      <c r="S250" s="7" t="str">
        <f t="shared" si="315"/>
        <v/>
      </c>
      <c r="T250" s="4" t="str">
        <f t="shared" si="10"/>
        <v/>
      </c>
      <c r="U250" s="4" t="str">
        <f t="shared" si="11"/>
        <v/>
      </c>
      <c r="V250" s="27"/>
      <c r="W250" s="1" t="str">
        <f t="shared" si="62"/>
        <v/>
      </c>
      <c r="X250" s="4" t="str">
        <f t="shared" si="63"/>
        <v/>
      </c>
      <c r="Y250" s="4" t="str">
        <f t="shared" si="293"/>
        <v/>
      </c>
      <c r="Z250" s="7" t="str">
        <f t="shared" si="13"/>
        <v/>
      </c>
      <c r="AA250" s="4" t="str">
        <f t="shared" si="14"/>
        <v/>
      </c>
      <c r="AB250" s="4" t="str">
        <f t="shared" si="15"/>
        <v/>
      </c>
      <c r="AC250" s="27"/>
      <c r="AD250" s="1" t="str">
        <f t="shared" si="64"/>
        <v/>
      </c>
      <c r="AE250" s="4" t="str">
        <f t="shared" si="65"/>
        <v/>
      </c>
      <c r="AF250" s="4" t="str">
        <f t="shared" si="221"/>
        <v/>
      </c>
      <c r="AG250" s="7" t="str">
        <f t="shared" si="17"/>
        <v/>
      </c>
      <c r="AH250" s="4" t="str">
        <f t="shared" si="18"/>
        <v/>
      </c>
      <c r="AI250" s="4" t="str">
        <f t="shared" si="19"/>
        <v/>
      </c>
      <c r="AJ250" s="33"/>
      <c r="AK250" s="1" t="str">
        <f t="shared" si="66"/>
        <v/>
      </c>
      <c r="AL250" s="4" t="str">
        <f t="shared" si="67"/>
        <v/>
      </c>
      <c r="AM250" s="7" t="str">
        <f t="shared" si="335"/>
        <v/>
      </c>
      <c r="AN250" s="7" t="str">
        <f t="shared" si="316"/>
        <v/>
      </c>
      <c r="AO250" s="4" t="str">
        <f t="shared" si="22"/>
        <v/>
      </c>
      <c r="AP250" s="4" t="str">
        <f t="shared" si="23"/>
        <v/>
      </c>
      <c r="AQ250" s="33"/>
      <c r="AR250" s="1" t="str">
        <f t="shared" si="68"/>
        <v/>
      </c>
      <c r="AS250" s="4" t="str">
        <f t="shared" si="69"/>
        <v/>
      </c>
      <c r="AT250" s="7" t="str">
        <f t="shared" si="331"/>
        <v/>
      </c>
      <c r="AU250" s="7" t="str">
        <f t="shared" si="317"/>
        <v/>
      </c>
      <c r="AV250" s="4" t="str">
        <f t="shared" si="26"/>
        <v/>
      </c>
      <c r="AW250" s="4" t="str">
        <f t="shared" si="27"/>
        <v/>
      </c>
      <c r="AX250" s="33"/>
      <c r="AY250" s="1" t="str">
        <f t="shared" si="70"/>
        <v/>
      </c>
      <c r="AZ250" s="4" t="str">
        <f t="shared" si="71"/>
        <v/>
      </c>
      <c r="BA250" s="4" t="str">
        <f t="shared" si="337"/>
        <v/>
      </c>
      <c r="BB250" s="7" t="str">
        <f t="shared" si="29"/>
        <v/>
      </c>
      <c r="BC250" s="4" t="str">
        <f t="shared" si="30"/>
        <v/>
      </c>
      <c r="BD250" s="4" t="str">
        <f t="shared" si="31"/>
        <v/>
      </c>
      <c r="BE250" s="27"/>
      <c r="BF250" s="1" t="str">
        <f t="shared" si="72"/>
        <v/>
      </c>
      <c r="BG250" s="4" t="str">
        <f t="shared" si="73"/>
        <v/>
      </c>
      <c r="BH250" s="4" t="str">
        <f t="shared" si="327"/>
        <v/>
      </c>
      <c r="BI250" s="7" t="str">
        <f t="shared" si="33"/>
        <v/>
      </c>
      <c r="BJ250" s="4" t="str">
        <f t="shared" si="34"/>
        <v/>
      </c>
      <c r="BK250" s="4" t="str">
        <f t="shared" si="35"/>
        <v/>
      </c>
      <c r="BL250" s="27"/>
      <c r="BM250" s="1" t="str">
        <f t="shared" si="74"/>
        <v/>
      </c>
      <c r="BN250" s="4" t="str">
        <f t="shared" si="75"/>
        <v/>
      </c>
      <c r="BO250" s="4" t="str">
        <f t="shared" si="326"/>
        <v/>
      </c>
      <c r="BP250" s="7" t="str">
        <f t="shared" si="37"/>
        <v/>
      </c>
      <c r="BQ250" s="4" t="str">
        <f t="shared" si="38"/>
        <v/>
      </c>
      <c r="BR250" s="4" t="str">
        <f t="shared" si="39"/>
        <v/>
      </c>
      <c r="BS250" s="27"/>
      <c r="BT250" s="1" t="str">
        <f t="shared" si="76"/>
        <v/>
      </c>
      <c r="BU250" s="4" t="str">
        <f t="shared" si="77"/>
        <v/>
      </c>
      <c r="BV250" s="4" t="str">
        <f t="shared" si="302"/>
        <v/>
      </c>
      <c r="BW250" s="7" t="str">
        <f t="shared" si="41"/>
        <v/>
      </c>
      <c r="BX250" s="4" t="str">
        <f t="shared" si="42"/>
        <v/>
      </c>
      <c r="BY250" s="4" t="str">
        <f t="shared" si="43"/>
        <v/>
      </c>
      <c r="BZ250" s="27"/>
      <c r="CA250" s="1" t="str">
        <f t="shared" si="78"/>
        <v/>
      </c>
      <c r="CB250" s="4" t="str">
        <f t="shared" si="79"/>
        <v/>
      </c>
      <c r="CC250" s="7" t="str">
        <f t="shared" si="311"/>
        <v/>
      </c>
      <c r="CD250" s="7" t="str">
        <f t="shared" si="45"/>
        <v/>
      </c>
      <c r="CE250" s="4" t="str">
        <f t="shared" si="46"/>
        <v/>
      </c>
      <c r="CF250" s="4" t="str">
        <f t="shared" si="47"/>
        <v/>
      </c>
      <c r="CG250" s="33"/>
      <c r="CH250" s="1" t="str">
        <f t="shared" si="80"/>
        <v/>
      </c>
      <c r="CI250" s="4" t="str">
        <f t="shared" si="81"/>
        <v/>
      </c>
      <c r="CJ250" s="7" t="str">
        <f t="shared" si="332"/>
        <v/>
      </c>
      <c r="CK250" s="7" t="str">
        <f t="shared" si="321"/>
        <v/>
      </c>
      <c r="CL250" s="4" t="str">
        <f t="shared" si="50"/>
        <v/>
      </c>
      <c r="CM250" s="4" t="str">
        <f t="shared" si="51"/>
        <v/>
      </c>
      <c r="CN250" s="27"/>
      <c r="CO250" s="1" t="str">
        <f t="shared" si="82"/>
        <v/>
      </c>
      <c r="CP250" s="4" t="str">
        <f t="shared" si="83"/>
        <v/>
      </c>
      <c r="CQ250" s="7" t="str">
        <f t="shared" si="333"/>
        <v/>
      </c>
      <c r="CR250" s="7" t="str">
        <f t="shared" si="322"/>
        <v/>
      </c>
      <c r="CS250" s="4" t="str">
        <f t="shared" si="54"/>
        <v/>
      </c>
      <c r="CT250" s="4" t="str">
        <f t="shared" si="55"/>
        <v/>
      </c>
      <c r="CU250" s="33"/>
      <c r="DB250" s="1"/>
      <c r="DI250" s="1"/>
    </row>
    <row r="251" spans="1:113" ht="15" x14ac:dyDescent="0.25">
      <c r="A251" s="27"/>
      <c r="B251" s="14">
        <f t="shared" si="56"/>
        <v>247</v>
      </c>
      <c r="C251" s="15">
        <f t="shared" si="57"/>
        <v>1801391.8340766265</v>
      </c>
      <c r="D251" s="15">
        <f t="shared" si="0"/>
        <v>40261.354173106563</v>
      </c>
      <c r="E251" s="16">
        <f t="shared" si="1"/>
        <v>12759.858824709438</v>
      </c>
      <c r="F251" s="15">
        <f t="shared" si="2"/>
        <v>27501.495348397126</v>
      </c>
      <c r="G251" s="15">
        <f t="shared" si="3"/>
        <v>1773890.3387282293</v>
      </c>
      <c r="H251" s="29"/>
      <c r="I251" s="1" t="str">
        <f t="shared" si="203"/>
        <v/>
      </c>
      <c r="J251" s="4" t="str">
        <f t="shared" si="204"/>
        <v/>
      </c>
      <c r="K251" s="7" t="str">
        <f t="shared" si="329"/>
        <v/>
      </c>
      <c r="L251" s="7" t="str">
        <f t="shared" si="314"/>
        <v/>
      </c>
      <c r="M251" s="4" t="str">
        <f t="shared" si="191"/>
        <v/>
      </c>
      <c r="N251" s="4" t="str">
        <f t="shared" si="192"/>
        <v/>
      </c>
      <c r="O251" s="29"/>
      <c r="P251" s="1" t="str">
        <f t="shared" si="60"/>
        <v/>
      </c>
      <c r="Q251" s="4" t="str">
        <f t="shared" si="61"/>
        <v/>
      </c>
      <c r="R251" s="7" t="str">
        <f t="shared" si="334"/>
        <v/>
      </c>
      <c r="S251" s="7" t="str">
        <f t="shared" si="315"/>
        <v/>
      </c>
      <c r="T251" s="4" t="str">
        <f t="shared" si="10"/>
        <v/>
      </c>
      <c r="U251" s="4" t="str">
        <f t="shared" si="11"/>
        <v/>
      </c>
      <c r="V251" s="27"/>
      <c r="W251" s="1" t="str">
        <f t="shared" si="62"/>
        <v/>
      </c>
      <c r="X251" s="4" t="str">
        <f t="shared" si="63"/>
        <v/>
      </c>
      <c r="Y251" s="4" t="str">
        <f t="shared" si="293"/>
        <v/>
      </c>
      <c r="Z251" s="7" t="str">
        <f t="shared" si="13"/>
        <v/>
      </c>
      <c r="AA251" s="4" t="str">
        <f t="shared" si="14"/>
        <v/>
      </c>
      <c r="AB251" s="4" t="str">
        <f t="shared" si="15"/>
        <v/>
      </c>
      <c r="AC251" s="27"/>
      <c r="AD251" s="1" t="str">
        <f t="shared" si="64"/>
        <v/>
      </c>
      <c r="AE251" s="4" t="str">
        <f t="shared" si="65"/>
        <v/>
      </c>
      <c r="AF251" s="4" t="str">
        <f t="shared" si="221"/>
        <v/>
      </c>
      <c r="AG251" s="7" t="str">
        <f t="shared" si="17"/>
        <v/>
      </c>
      <c r="AH251" s="4" t="str">
        <f t="shared" si="18"/>
        <v/>
      </c>
      <c r="AI251" s="4" t="str">
        <f t="shared" si="19"/>
        <v/>
      </c>
      <c r="AJ251" s="33"/>
      <c r="AK251" s="1" t="str">
        <f t="shared" si="66"/>
        <v/>
      </c>
      <c r="AL251" s="4" t="str">
        <f t="shared" si="67"/>
        <v/>
      </c>
      <c r="AM251" s="7" t="str">
        <f t="shared" si="335"/>
        <v/>
      </c>
      <c r="AN251" s="7" t="str">
        <f t="shared" si="316"/>
        <v/>
      </c>
      <c r="AO251" s="4" t="str">
        <f t="shared" si="22"/>
        <v/>
      </c>
      <c r="AP251" s="4" t="str">
        <f t="shared" si="23"/>
        <v/>
      </c>
      <c r="AQ251" s="33"/>
      <c r="AR251" s="1" t="str">
        <f t="shared" si="68"/>
        <v/>
      </c>
      <c r="AS251" s="4" t="str">
        <f t="shared" si="69"/>
        <v/>
      </c>
      <c r="AT251" s="7" t="str">
        <f t="shared" si="331"/>
        <v/>
      </c>
      <c r="AU251" s="7" t="str">
        <f t="shared" si="317"/>
        <v/>
      </c>
      <c r="AV251" s="4" t="str">
        <f t="shared" si="26"/>
        <v/>
      </c>
      <c r="AW251" s="4" t="str">
        <f t="shared" si="27"/>
        <v/>
      </c>
      <c r="AX251" s="33"/>
      <c r="AY251" s="1" t="str">
        <f t="shared" si="70"/>
        <v/>
      </c>
      <c r="AZ251" s="4" t="str">
        <f t="shared" si="71"/>
        <v/>
      </c>
      <c r="BA251" s="4" t="str">
        <f t="shared" si="337"/>
        <v/>
      </c>
      <c r="BB251" s="7" t="str">
        <f t="shared" si="29"/>
        <v/>
      </c>
      <c r="BC251" s="4" t="str">
        <f t="shared" si="30"/>
        <v/>
      </c>
      <c r="BD251" s="4" t="str">
        <f t="shared" si="31"/>
        <v/>
      </c>
      <c r="BE251" s="27"/>
      <c r="BF251" s="1" t="str">
        <f t="shared" si="72"/>
        <v/>
      </c>
      <c r="BG251" s="4" t="str">
        <f t="shared" si="73"/>
        <v/>
      </c>
      <c r="BH251" s="4" t="str">
        <f t="shared" si="327"/>
        <v/>
      </c>
      <c r="BI251" s="7" t="str">
        <f t="shared" si="33"/>
        <v/>
      </c>
      <c r="BJ251" s="4" t="str">
        <f t="shared" si="34"/>
        <v/>
      </c>
      <c r="BK251" s="4" t="str">
        <f t="shared" si="35"/>
        <v/>
      </c>
      <c r="BL251" s="27"/>
      <c r="BM251" s="1" t="str">
        <f t="shared" si="74"/>
        <v/>
      </c>
      <c r="BN251" s="4" t="str">
        <f t="shared" si="75"/>
        <v/>
      </c>
      <c r="BO251" s="4" t="str">
        <f t="shared" si="326"/>
        <v/>
      </c>
      <c r="BP251" s="7" t="str">
        <f t="shared" si="37"/>
        <v/>
      </c>
      <c r="BQ251" s="4" t="str">
        <f t="shared" si="38"/>
        <v/>
      </c>
      <c r="BR251" s="4" t="str">
        <f t="shared" si="39"/>
        <v/>
      </c>
      <c r="BS251" s="27"/>
      <c r="BT251" s="1" t="str">
        <f t="shared" si="76"/>
        <v/>
      </c>
      <c r="BU251" s="4" t="str">
        <f t="shared" si="77"/>
        <v/>
      </c>
      <c r="BV251" s="4" t="str">
        <f t="shared" si="302"/>
        <v/>
      </c>
      <c r="BW251" s="7" t="str">
        <f t="shared" si="41"/>
        <v/>
      </c>
      <c r="BX251" s="4" t="str">
        <f t="shared" si="42"/>
        <v/>
      </c>
      <c r="BY251" s="4" t="str">
        <f t="shared" si="43"/>
        <v/>
      </c>
      <c r="BZ251" s="27"/>
      <c r="CA251" s="1" t="str">
        <f t="shared" si="78"/>
        <v/>
      </c>
      <c r="CB251" s="4" t="str">
        <f t="shared" si="79"/>
        <v/>
      </c>
      <c r="CC251" s="7" t="str">
        <f t="shared" si="311"/>
        <v/>
      </c>
      <c r="CD251" s="7" t="str">
        <f t="shared" si="45"/>
        <v/>
      </c>
      <c r="CE251" s="4" t="str">
        <f t="shared" si="46"/>
        <v/>
      </c>
      <c r="CF251" s="4" t="str">
        <f t="shared" si="47"/>
        <v/>
      </c>
      <c r="CG251" s="33"/>
      <c r="CH251" s="1" t="str">
        <f t="shared" si="80"/>
        <v/>
      </c>
      <c r="CI251" s="4" t="str">
        <f t="shared" si="81"/>
        <v/>
      </c>
      <c r="CJ251" s="7" t="str">
        <f t="shared" si="332"/>
        <v/>
      </c>
      <c r="CK251" s="7" t="str">
        <f t="shared" si="321"/>
        <v/>
      </c>
      <c r="CL251" s="4" t="str">
        <f t="shared" si="50"/>
        <v/>
      </c>
      <c r="CM251" s="4" t="str">
        <f t="shared" si="51"/>
        <v/>
      </c>
      <c r="CN251" s="27"/>
      <c r="CO251" s="1" t="str">
        <f t="shared" si="82"/>
        <v/>
      </c>
      <c r="CP251" s="4" t="str">
        <f t="shared" si="83"/>
        <v/>
      </c>
      <c r="CQ251" s="7" t="str">
        <f t="shared" si="333"/>
        <v/>
      </c>
      <c r="CR251" s="7" t="str">
        <f t="shared" si="322"/>
        <v/>
      </c>
      <c r="CS251" s="4" t="str">
        <f t="shared" si="54"/>
        <v/>
      </c>
      <c r="CT251" s="4" t="str">
        <f t="shared" si="55"/>
        <v/>
      </c>
      <c r="CU251" s="33"/>
      <c r="DB251" s="1"/>
      <c r="DI251" s="1"/>
    </row>
    <row r="252" spans="1:113" ht="15" x14ac:dyDescent="0.25">
      <c r="A252" s="27"/>
      <c r="B252" s="14">
        <f t="shared" si="56"/>
        <v>248</v>
      </c>
      <c r="C252" s="15">
        <f t="shared" si="57"/>
        <v>1773890.3387282293</v>
      </c>
      <c r="D252" s="15">
        <f t="shared" si="0"/>
        <v>40261.354173106563</v>
      </c>
      <c r="E252" s="16">
        <f t="shared" si="1"/>
        <v>12565.056565991625</v>
      </c>
      <c r="F252" s="15">
        <f t="shared" si="2"/>
        <v>27696.297607114939</v>
      </c>
      <c r="G252" s="15">
        <f t="shared" si="3"/>
        <v>1746194.0411211143</v>
      </c>
      <c r="H252" s="29"/>
      <c r="I252" s="1" t="str">
        <f t="shared" si="203"/>
        <v/>
      </c>
      <c r="J252" s="4" t="str">
        <f t="shared" si="204"/>
        <v/>
      </c>
      <c r="K252" s="7" t="str">
        <f t="shared" si="329"/>
        <v/>
      </c>
      <c r="L252" s="7" t="str">
        <f t="shared" si="314"/>
        <v/>
      </c>
      <c r="M252" s="4" t="str">
        <f t="shared" si="191"/>
        <v/>
      </c>
      <c r="N252" s="4" t="str">
        <f t="shared" si="192"/>
        <v/>
      </c>
      <c r="O252" s="29"/>
      <c r="P252" s="1" t="str">
        <f t="shared" si="60"/>
        <v/>
      </c>
      <c r="Q252" s="4" t="str">
        <f t="shared" si="61"/>
        <v/>
      </c>
      <c r="R252" s="7" t="str">
        <f t="shared" si="334"/>
        <v/>
      </c>
      <c r="S252" s="7" t="str">
        <f t="shared" si="315"/>
        <v/>
      </c>
      <c r="T252" s="4" t="str">
        <f t="shared" si="10"/>
        <v/>
      </c>
      <c r="U252" s="4" t="str">
        <f t="shared" si="11"/>
        <v/>
      </c>
      <c r="V252" s="27"/>
      <c r="W252" s="1" t="str">
        <f t="shared" si="62"/>
        <v/>
      </c>
      <c r="X252" s="4" t="str">
        <f t="shared" si="63"/>
        <v/>
      </c>
      <c r="Y252" s="4" t="str">
        <f t="shared" si="293"/>
        <v/>
      </c>
      <c r="Z252" s="7" t="str">
        <f t="shared" si="13"/>
        <v/>
      </c>
      <c r="AA252" s="4" t="str">
        <f t="shared" si="14"/>
        <v/>
      </c>
      <c r="AB252" s="4" t="str">
        <f t="shared" si="15"/>
        <v/>
      </c>
      <c r="AC252" s="27"/>
      <c r="AD252" s="1" t="str">
        <f t="shared" si="64"/>
        <v/>
      </c>
      <c r="AE252" s="4" t="str">
        <f t="shared" si="65"/>
        <v/>
      </c>
      <c r="AF252" s="4" t="str">
        <f t="shared" si="221"/>
        <v/>
      </c>
      <c r="AG252" s="7" t="str">
        <f t="shared" si="17"/>
        <v/>
      </c>
      <c r="AH252" s="4" t="str">
        <f t="shared" si="18"/>
        <v/>
      </c>
      <c r="AI252" s="4" t="str">
        <f t="shared" si="19"/>
        <v/>
      </c>
      <c r="AJ252" s="33"/>
      <c r="AK252" s="1" t="str">
        <f t="shared" si="66"/>
        <v/>
      </c>
      <c r="AL252" s="4" t="str">
        <f t="shared" si="67"/>
        <v/>
      </c>
      <c r="AM252" s="7" t="str">
        <f t="shared" si="335"/>
        <v/>
      </c>
      <c r="AN252" s="7" t="str">
        <f t="shared" si="316"/>
        <v/>
      </c>
      <c r="AO252" s="4" t="str">
        <f t="shared" si="22"/>
        <v/>
      </c>
      <c r="AP252" s="4" t="str">
        <f t="shared" si="23"/>
        <v/>
      </c>
      <c r="AQ252" s="33"/>
      <c r="AR252" s="1" t="str">
        <f t="shared" si="68"/>
        <v/>
      </c>
      <c r="AS252" s="4" t="str">
        <f t="shared" si="69"/>
        <v/>
      </c>
      <c r="AT252" s="7" t="str">
        <f t="shared" si="331"/>
        <v/>
      </c>
      <c r="AU252" s="7" t="str">
        <f t="shared" si="317"/>
        <v/>
      </c>
      <c r="AV252" s="4" t="str">
        <f t="shared" si="26"/>
        <v/>
      </c>
      <c r="AW252" s="4" t="str">
        <f t="shared" si="27"/>
        <v/>
      </c>
      <c r="AX252" s="33"/>
      <c r="AY252" s="1" t="str">
        <f t="shared" si="70"/>
        <v/>
      </c>
      <c r="AZ252" s="4" t="str">
        <f t="shared" si="71"/>
        <v/>
      </c>
      <c r="BA252" s="4" t="str">
        <f t="shared" si="337"/>
        <v/>
      </c>
      <c r="BB252" s="7" t="str">
        <f t="shared" si="29"/>
        <v/>
      </c>
      <c r="BC252" s="4" t="str">
        <f t="shared" si="30"/>
        <v/>
      </c>
      <c r="BD252" s="4" t="str">
        <f t="shared" si="31"/>
        <v/>
      </c>
      <c r="BE252" s="27"/>
      <c r="BF252" s="1" t="str">
        <f t="shared" si="72"/>
        <v/>
      </c>
      <c r="BG252" s="4" t="str">
        <f t="shared" si="73"/>
        <v/>
      </c>
      <c r="BH252" s="4" t="str">
        <f t="shared" si="327"/>
        <v/>
      </c>
      <c r="BI252" s="7" t="str">
        <f t="shared" si="33"/>
        <v/>
      </c>
      <c r="BJ252" s="4" t="str">
        <f t="shared" si="34"/>
        <v/>
      </c>
      <c r="BK252" s="4" t="str">
        <f t="shared" si="35"/>
        <v/>
      </c>
      <c r="BL252" s="27"/>
      <c r="BM252" s="1" t="str">
        <f t="shared" si="74"/>
        <v/>
      </c>
      <c r="BN252" s="4" t="str">
        <f t="shared" si="75"/>
        <v/>
      </c>
      <c r="BO252" s="4" t="str">
        <f t="shared" si="326"/>
        <v/>
      </c>
      <c r="BP252" s="7" t="str">
        <f t="shared" si="37"/>
        <v/>
      </c>
      <c r="BQ252" s="4" t="str">
        <f t="shared" si="38"/>
        <v/>
      </c>
      <c r="BR252" s="4" t="str">
        <f t="shared" si="39"/>
        <v/>
      </c>
      <c r="BS252" s="27"/>
      <c r="BT252" s="1" t="str">
        <f t="shared" si="76"/>
        <v/>
      </c>
      <c r="BU252" s="4" t="str">
        <f t="shared" si="77"/>
        <v/>
      </c>
      <c r="BV252" s="4" t="str">
        <f t="shared" si="302"/>
        <v/>
      </c>
      <c r="BW252" s="7" t="str">
        <f t="shared" si="41"/>
        <v/>
      </c>
      <c r="BX252" s="4" t="str">
        <f t="shared" si="42"/>
        <v/>
      </c>
      <c r="BY252" s="4" t="str">
        <f t="shared" si="43"/>
        <v/>
      </c>
      <c r="BZ252" s="27"/>
      <c r="CA252" s="1" t="str">
        <f t="shared" si="78"/>
        <v/>
      </c>
      <c r="CB252" s="4" t="str">
        <f t="shared" si="79"/>
        <v/>
      </c>
      <c r="CC252" s="7" t="str">
        <f t="shared" si="311"/>
        <v/>
      </c>
      <c r="CD252" s="7" t="str">
        <f t="shared" si="45"/>
        <v/>
      </c>
      <c r="CE252" s="4" t="str">
        <f t="shared" si="46"/>
        <v/>
      </c>
      <c r="CF252" s="4" t="str">
        <f t="shared" si="47"/>
        <v/>
      </c>
      <c r="CG252" s="33"/>
      <c r="CH252" s="1" t="str">
        <f t="shared" si="80"/>
        <v/>
      </c>
      <c r="CI252" s="4" t="str">
        <f t="shared" si="81"/>
        <v/>
      </c>
      <c r="CJ252" s="7" t="str">
        <f t="shared" si="332"/>
        <v/>
      </c>
      <c r="CK252" s="7" t="str">
        <f t="shared" si="321"/>
        <v/>
      </c>
      <c r="CL252" s="4" t="str">
        <f t="shared" si="50"/>
        <v/>
      </c>
      <c r="CM252" s="4" t="str">
        <f t="shared" si="51"/>
        <v/>
      </c>
      <c r="CN252" s="27"/>
      <c r="CO252" s="1" t="str">
        <f t="shared" si="82"/>
        <v/>
      </c>
      <c r="CP252" s="4" t="str">
        <f t="shared" si="83"/>
        <v/>
      </c>
      <c r="CQ252" s="7" t="str">
        <f t="shared" si="333"/>
        <v/>
      </c>
      <c r="CR252" s="7" t="str">
        <f t="shared" si="322"/>
        <v/>
      </c>
      <c r="CS252" s="4" t="str">
        <f t="shared" si="54"/>
        <v/>
      </c>
      <c r="CT252" s="4" t="str">
        <f t="shared" si="55"/>
        <v/>
      </c>
      <c r="CU252" s="33"/>
      <c r="DB252" s="1"/>
      <c r="DI252" s="1"/>
    </row>
    <row r="253" spans="1:113" ht="15" x14ac:dyDescent="0.25">
      <c r="A253" s="27"/>
      <c r="B253" s="14">
        <f t="shared" si="56"/>
        <v>249</v>
      </c>
      <c r="C253" s="15">
        <f t="shared" si="57"/>
        <v>1746194.0411211143</v>
      </c>
      <c r="D253" s="15">
        <f t="shared" si="0"/>
        <v>40261.354173106563</v>
      </c>
      <c r="E253" s="16">
        <f t="shared" si="1"/>
        <v>12368.874457941227</v>
      </c>
      <c r="F253" s="15">
        <f t="shared" si="2"/>
        <v>27892.479715165337</v>
      </c>
      <c r="G253" s="15">
        <f t="shared" si="3"/>
        <v>1718301.5614059488</v>
      </c>
      <c r="H253" s="29"/>
      <c r="I253" s="1" t="str">
        <f t="shared" si="203"/>
        <v/>
      </c>
      <c r="J253" s="4" t="str">
        <f t="shared" si="204"/>
        <v/>
      </c>
      <c r="K253" s="7" t="str">
        <f t="shared" si="329"/>
        <v/>
      </c>
      <c r="L253" s="7" t="str">
        <f t="shared" si="314"/>
        <v/>
      </c>
      <c r="M253" s="4" t="str">
        <f t="shared" si="191"/>
        <v/>
      </c>
      <c r="N253" s="4" t="str">
        <f t="shared" si="192"/>
        <v/>
      </c>
      <c r="O253" s="29"/>
      <c r="P253" s="1" t="str">
        <f t="shared" si="60"/>
        <v/>
      </c>
      <c r="Q253" s="4" t="str">
        <f t="shared" si="61"/>
        <v/>
      </c>
      <c r="R253" s="7" t="str">
        <f t="shared" si="334"/>
        <v/>
      </c>
      <c r="S253" s="7" t="str">
        <f t="shared" si="315"/>
        <v/>
      </c>
      <c r="T253" s="4" t="str">
        <f t="shared" si="10"/>
        <v/>
      </c>
      <c r="U253" s="4" t="str">
        <f t="shared" si="11"/>
        <v/>
      </c>
      <c r="V253" s="27"/>
      <c r="W253" s="1" t="str">
        <f t="shared" si="62"/>
        <v/>
      </c>
      <c r="X253" s="4" t="str">
        <f t="shared" si="63"/>
        <v/>
      </c>
      <c r="Y253" s="4" t="str">
        <f t="shared" si="293"/>
        <v/>
      </c>
      <c r="Z253" s="7" t="str">
        <f t="shared" si="13"/>
        <v/>
      </c>
      <c r="AA253" s="4" t="str">
        <f t="shared" si="14"/>
        <v/>
      </c>
      <c r="AB253" s="4" t="str">
        <f t="shared" si="15"/>
        <v/>
      </c>
      <c r="AC253" s="27"/>
      <c r="AD253" s="1" t="str">
        <f t="shared" si="64"/>
        <v/>
      </c>
      <c r="AE253" s="4" t="str">
        <f t="shared" si="65"/>
        <v/>
      </c>
      <c r="AF253" s="4" t="str">
        <f t="shared" si="221"/>
        <v/>
      </c>
      <c r="AG253" s="7" t="str">
        <f t="shared" si="17"/>
        <v/>
      </c>
      <c r="AH253" s="4" t="str">
        <f t="shared" si="18"/>
        <v/>
      </c>
      <c r="AI253" s="4" t="str">
        <f t="shared" si="19"/>
        <v/>
      </c>
      <c r="AJ253" s="33"/>
      <c r="AK253" s="1" t="str">
        <f t="shared" si="66"/>
        <v/>
      </c>
      <c r="AL253" s="4" t="str">
        <f t="shared" si="67"/>
        <v/>
      </c>
      <c r="AM253" s="7" t="str">
        <f t="shared" si="335"/>
        <v/>
      </c>
      <c r="AN253" s="7" t="str">
        <f t="shared" si="316"/>
        <v/>
      </c>
      <c r="AO253" s="4" t="str">
        <f t="shared" si="22"/>
        <v/>
      </c>
      <c r="AP253" s="4" t="str">
        <f t="shared" si="23"/>
        <v/>
      </c>
      <c r="AQ253" s="33"/>
      <c r="AR253" s="1" t="str">
        <f t="shared" si="68"/>
        <v/>
      </c>
      <c r="AS253" s="4" t="str">
        <f t="shared" si="69"/>
        <v/>
      </c>
      <c r="AT253" s="7" t="str">
        <f t="shared" si="331"/>
        <v/>
      </c>
      <c r="AU253" s="7" t="str">
        <f t="shared" si="317"/>
        <v/>
      </c>
      <c r="AV253" s="4" t="str">
        <f t="shared" si="26"/>
        <v/>
      </c>
      <c r="AW253" s="4" t="str">
        <f t="shared" si="27"/>
        <v/>
      </c>
      <c r="AX253" s="33"/>
      <c r="AY253" s="1" t="str">
        <f t="shared" si="70"/>
        <v/>
      </c>
      <c r="AZ253" s="4" t="str">
        <f t="shared" si="71"/>
        <v/>
      </c>
      <c r="BA253" s="4" t="str">
        <f t="shared" si="337"/>
        <v/>
      </c>
      <c r="BB253" s="7" t="str">
        <f t="shared" si="29"/>
        <v/>
      </c>
      <c r="BC253" s="4" t="str">
        <f t="shared" si="30"/>
        <v/>
      </c>
      <c r="BD253" s="4" t="str">
        <f t="shared" si="31"/>
        <v/>
      </c>
      <c r="BE253" s="27"/>
      <c r="BF253" s="1" t="str">
        <f t="shared" si="72"/>
        <v/>
      </c>
      <c r="BG253" s="4" t="str">
        <f t="shared" si="73"/>
        <v/>
      </c>
      <c r="BH253" s="4" t="str">
        <f t="shared" si="327"/>
        <v/>
      </c>
      <c r="BI253" s="7" t="str">
        <f t="shared" si="33"/>
        <v/>
      </c>
      <c r="BJ253" s="4" t="str">
        <f t="shared" si="34"/>
        <v/>
      </c>
      <c r="BK253" s="4" t="str">
        <f t="shared" si="35"/>
        <v/>
      </c>
      <c r="BL253" s="27"/>
      <c r="BM253" s="1" t="str">
        <f t="shared" si="74"/>
        <v/>
      </c>
      <c r="BN253" s="4" t="str">
        <f t="shared" si="75"/>
        <v/>
      </c>
      <c r="BO253" s="4" t="str">
        <f t="shared" si="326"/>
        <v/>
      </c>
      <c r="BP253" s="7" t="str">
        <f t="shared" si="37"/>
        <v/>
      </c>
      <c r="BQ253" s="4" t="str">
        <f t="shared" si="38"/>
        <v/>
      </c>
      <c r="BR253" s="4" t="str">
        <f t="shared" si="39"/>
        <v/>
      </c>
      <c r="BS253" s="27"/>
      <c r="BT253" s="1" t="str">
        <f t="shared" si="76"/>
        <v/>
      </c>
      <c r="BU253" s="4" t="str">
        <f t="shared" si="77"/>
        <v/>
      </c>
      <c r="BV253" s="4" t="str">
        <f t="shared" si="302"/>
        <v/>
      </c>
      <c r="BW253" s="7" t="str">
        <f t="shared" si="41"/>
        <v/>
      </c>
      <c r="BX253" s="4" t="str">
        <f t="shared" si="42"/>
        <v/>
      </c>
      <c r="BY253" s="4" t="str">
        <f t="shared" si="43"/>
        <v/>
      </c>
      <c r="BZ253" s="27"/>
      <c r="CA253" s="1" t="str">
        <f t="shared" si="78"/>
        <v/>
      </c>
      <c r="CB253" s="4" t="str">
        <f t="shared" si="79"/>
        <v/>
      </c>
      <c r="CC253" s="7" t="str">
        <f t="shared" si="311"/>
        <v/>
      </c>
      <c r="CD253" s="7" t="str">
        <f t="shared" si="45"/>
        <v/>
      </c>
      <c r="CE253" s="4" t="str">
        <f t="shared" si="46"/>
        <v/>
      </c>
      <c r="CF253" s="4" t="str">
        <f t="shared" si="47"/>
        <v/>
      </c>
      <c r="CG253" s="33"/>
      <c r="CH253" s="1" t="str">
        <f t="shared" si="80"/>
        <v/>
      </c>
      <c r="CI253" s="4" t="str">
        <f t="shared" si="81"/>
        <v/>
      </c>
      <c r="CJ253" s="7" t="str">
        <f t="shared" si="332"/>
        <v/>
      </c>
      <c r="CK253" s="7" t="str">
        <f t="shared" si="321"/>
        <v/>
      </c>
      <c r="CL253" s="4" t="str">
        <f t="shared" si="50"/>
        <v/>
      </c>
      <c r="CM253" s="4" t="str">
        <f t="shared" si="51"/>
        <v/>
      </c>
      <c r="CN253" s="27"/>
      <c r="CO253" s="1" t="str">
        <f t="shared" si="82"/>
        <v/>
      </c>
      <c r="CP253" s="4" t="str">
        <f t="shared" si="83"/>
        <v/>
      </c>
      <c r="CQ253" s="7" t="str">
        <f t="shared" si="333"/>
        <v/>
      </c>
      <c r="CR253" s="7" t="str">
        <f t="shared" si="322"/>
        <v/>
      </c>
      <c r="CS253" s="4" t="str">
        <f t="shared" si="54"/>
        <v/>
      </c>
      <c r="CT253" s="4" t="str">
        <f t="shared" si="55"/>
        <v/>
      </c>
      <c r="CU253" s="33"/>
      <c r="DB253" s="1"/>
      <c r="DI253" s="1"/>
    </row>
    <row r="254" spans="1:113" ht="15" x14ac:dyDescent="0.25">
      <c r="A254" s="27"/>
      <c r="B254" s="14">
        <f t="shared" si="56"/>
        <v>250</v>
      </c>
      <c r="C254" s="15">
        <f t="shared" si="57"/>
        <v>1718301.5614059488</v>
      </c>
      <c r="D254" s="15">
        <f t="shared" si="0"/>
        <v>40261.354173106563</v>
      </c>
      <c r="E254" s="16">
        <f t="shared" si="1"/>
        <v>12171.30272662547</v>
      </c>
      <c r="F254" s="15">
        <f t="shared" si="2"/>
        <v>28090.051446481091</v>
      </c>
      <c r="G254" s="15">
        <f t="shared" si="3"/>
        <v>1690211.5099594677</v>
      </c>
      <c r="H254" s="29"/>
      <c r="I254" s="1" t="str">
        <f t="shared" si="203"/>
        <v/>
      </c>
      <c r="J254" s="4" t="str">
        <f t="shared" si="204"/>
        <v/>
      </c>
      <c r="K254" s="7" t="str">
        <f t="shared" si="329"/>
        <v/>
      </c>
      <c r="L254" s="7" t="str">
        <f t="shared" si="314"/>
        <v/>
      </c>
      <c r="M254" s="4" t="str">
        <f t="shared" si="191"/>
        <v/>
      </c>
      <c r="N254" s="4" t="str">
        <f t="shared" si="192"/>
        <v/>
      </c>
      <c r="O254" s="29"/>
      <c r="P254" s="1" t="str">
        <f t="shared" si="60"/>
        <v/>
      </c>
      <c r="Q254" s="4" t="str">
        <f t="shared" si="61"/>
        <v/>
      </c>
      <c r="R254" s="7" t="str">
        <f t="shared" si="334"/>
        <v/>
      </c>
      <c r="S254" s="7" t="str">
        <f t="shared" si="315"/>
        <v/>
      </c>
      <c r="T254" s="4" t="str">
        <f t="shared" si="10"/>
        <v/>
      </c>
      <c r="U254" s="4" t="str">
        <f t="shared" si="11"/>
        <v/>
      </c>
      <c r="V254" s="27"/>
      <c r="W254" s="1" t="str">
        <f t="shared" si="62"/>
        <v/>
      </c>
      <c r="X254" s="4" t="str">
        <f t="shared" si="63"/>
        <v/>
      </c>
      <c r="Y254" s="4" t="str">
        <f t="shared" si="293"/>
        <v/>
      </c>
      <c r="Z254" s="7" t="str">
        <f t="shared" si="13"/>
        <v/>
      </c>
      <c r="AA254" s="4" t="str">
        <f t="shared" si="14"/>
        <v/>
      </c>
      <c r="AB254" s="4" t="str">
        <f t="shared" si="15"/>
        <v/>
      </c>
      <c r="AC254" s="27"/>
      <c r="AD254" s="1" t="str">
        <f t="shared" si="64"/>
        <v/>
      </c>
      <c r="AE254" s="4" t="str">
        <f t="shared" si="65"/>
        <v/>
      </c>
      <c r="AF254" s="4" t="str">
        <f t="shared" si="221"/>
        <v/>
      </c>
      <c r="AG254" s="7" t="str">
        <f t="shared" si="17"/>
        <v/>
      </c>
      <c r="AH254" s="4" t="str">
        <f t="shared" si="18"/>
        <v/>
      </c>
      <c r="AI254" s="4" t="str">
        <f t="shared" si="19"/>
        <v/>
      </c>
      <c r="AJ254" s="33"/>
      <c r="AK254" s="1" t="str">
        <f t="shared" si="66"/>
        <v/>
      </c>
      <c r="AL254" s="4" t="str">
        <f t="shared" si="67"/>
        <v/>
      </c>
      <c r="AM254" s="7" t="str">
        <f t="shared" si="335"/>
        <v/>
      </c>
      <c r="AN254" s="7" t="str">
        <f t="shared" si="316"/>
        <v/>
      </c>
      <c r="AO254" s="4" t="str">
        <f t="shared" si="22"/>
        <v/>
      </c>
      <c r="AP254" s="4" t="str">
        <f t="shared" si="23"/>
        <v/>
      </c>
      <c r="AQ254" s="33"/>
      <c r="AR254" s="1" t="str">
        <f t="shared" si="68"/>
        <v/>
      </c>
      <c r="AS254" s="4" t="str">
        <f t="shared" si="69"/>
        <v/>
      </c>
      <c r="AT254" s="7" t="str">
        <f t="shared" si="331"/>
        <v/>
      </c>
      <c r="AU254" s="7" t="str">
        <f t="shared" si="317"/>
        <v/>
      </c>
      <c r="AV254" s="4" t="str">
        <f t="shared" si="26"/>
        <v/>
      </c>
      <c r="AW254" s="4" t="str">
        <f t="shared" si="27"/>
        <v/>
      </c>
      <c r="AX254" s="33"/>
      <c r="AY254" s="1" t="str">
        <f t="shared" si="70"/>
        <v/>
      </c>
      <c r="AZ254" s="4" t="str">
        <f t="shared" si="71"/>
        <v/>
      </c>
      <c r="BA254" s="4" t="str">
        <f t="shared" si="337"/>
        <v/>
      </c>
      <c r="BB254" s="7" t="str">
        <f t="shared" si="29"/>
        <v/>
      </c>
      <c r="BC254" s="4" t="str">
        <f t="shared" si="30"/>
        <v/>
      </c>
      <c r="BD254" s="4" t="str">
        <f t="shared" si="31"/>
        <v/>
      </c>
      <c r="BE254" s="27"/>
      <c r="BF254" s="1" t="str">
        <f t="shared" si="72"/>
        <v/>
      </c>
      <c r="BG254" s="4" t="str">
        <f t="shared" si="73"/>
        <v/>
      </c>
      <c r="BH254" s="4" t="str">
        <f t="shared" si="327"/>
        <v/>
      </c>
      <c r="BI254" s="7" t="str">
        <f t="shared" si="33"/>
        <v/>
      </c>
      <c r="BJ254" s="4" t="str">
        <f t="shared" si="34"/>
        <v/>
      </c>
      <c r="BK254" s="4" t="str">
        <f t="shared" si="35"/>
        <v/>
      </c>
      <c r="BL254" s="27"/>
      <c r="BM254" s="1" t="str">
        <f t="shared" si="74"/>
        <v/>
      </c>
      <c r="BN254" s="4" t="str">
        <f t="shared" si="75"/>
        <v/>
      </c>
      <c r="BO254" s="4" t="str">
        <f t="shared" si="326"/>
        <v/>
      </c>
      <c r="BP254" s="7" t="str">
        <f t="shared" si="37"/>
        <v/>
      </c>
      <c r="BQ254" s="4" t="str">
        <f t="shared" si="38"/>
        <v/>
      </c>
      <c r="BR254" s="4" t="str">
        <f t="shared" si="39"/>
        <v/>
      </c>
      <c r="BS254" s="27"/>
      <c r="BT254" s="1" t="str">
        <f t="shared" si="76"/>
        <v/>
      </c>
      <c r="BU254" s="4" t="str">
        <f t="shared" si="77"/>
        <v/>
      </c>
      <c r="BV254" s="4" t="str">
        <f t="shared" si="302"/>
        <v/>
      </c>
      <c r="BW254" s="7" t="str">
        <f t="shared" si="41"/>
        <v/>
      </c>
      <c r="BX254" s="4" t="str">
        <f t="shared" si="42"/>
        <v/>
      </c>
      <c r="BY254" s="4" t="str">
        <f t="shared" si="43"/>
        <v/>
      </c>
      <c r="BZ254" s="27"/>
      <c r="CA254" s="1" t="str">
        <f t="shared" si="78"/>
        <v/>
      </c>
      <c r="CB254" s="4" t="str">
        <f t="shared" si="79"/>
        <v/>
      </c>
      <c r="CC254" s="7" t="str">
        <f t="shared" si="311"/>
        <v/>
      </c>
      <c r="CD254" s="7" t="str">
        <f t="shared" si="45"/>
        <v/>
      </c>
      <c r="CE254" s="4" t="str">
        <f t="shared" si="46"/>
        <v/>
      </c>
      <c r="CF254" s="4" t="str">
        <f t="shared" si="47"/>
        <v/>
      </c>
      <c r="CG254" s="33"/>
      <c r="CH254" s="1" t="str">
        <f t="shared" si="80"/>
        <v/>
      </c>
      <c r="CI254" s="4" t="str">
        <f t="shared" si="81"/>
        <v/>
      </c>
      <c r="CJ254" s="7" t="str">
        <f t="shared" si="332"/>
        <v/>
      </c>
      <c r="CK254" s="7" t="str">
        <f t="shared" si="321"/>
        <v/>
      </c>
      <c r="CL254" s="4" t="str">
        <f t="shared" si="50"/>
        <v/>
      </c>
      <c r="CM254" s="4" t="str">
        <f t="shared" si="51"/>
        <v/>
      </c>
      <c r="CN254" s="27"/>
      <c r="CO254" s="1" t="str">
        <f t="shared" si="82"/>
        <v/>
      </c>
      <c r="CP254" s="4" t="str">
        <f t="shared" si="83"/>
        <v/>
      </c>
      <c r="CQ254" s="7" t="str">
        <f t="shared" si="333"/>
        <v/>
      </c>
      <c r="CR254" s="7" t="str">
        <f t="shared" si="322"/>
        <v/>
      </c>
      <c r="CS254" s="4" t="str">
        <f t="shared" si="54"/>
        <v/>
      </c>
      <c r="CT254" s="4" t="str">
        <f t="shared" si="55"/>
        <v/>
      </c>
      <c r="CU254" s="33"/>
      <c r="DB254" s="1"/>
      <c r="DI254" s="1"/>
    </row>
    <row r="255" spans="1:113" ht="15" x14ac:dyDescent="0.25">
      <c r="A255" s="27"/>
      <c r="B255" s="14">
        <f t="shared" si="56"/>
        <v>251</v>
      </c>
      <c r="C255" s="15">
        <f t="shared" si="57"/>
        <v>1690211.5099594677</v>
      </c>
      <c r="D255" s="15">
        <f t="shared" si="0"/>
        <v>40261.354173106563</v>
      </c>
      <c r="E255" s="16">
        <f t="shared" si="1"/>
        <v>11972.331528879562</v>
      </c>
      <c r="F255" s="15">
        <f t="shared" si="2"/>
        <v>28289.022644227</v>
      </c>
      <c r="G255" s="15">
        <f t="shared" si="3"/>
        <v>1661922.4873152408</v>
      </c>
      <c r="H255" s="29"/>
      <c r="I255" s="1" t="str">
        <f t="shared" si="203"/>
        <v/>
      </c>
      <c r="J255" s="4" t="str">
        <f t="shared" si="204"/>
        <v/>
      </c>
      <c r="K255" s="7" t="str">
        <f t="shared" si="329"/>
        <v/>
      </c>
      <c r="L255" s="7" t="str">
        <f t="shared" si="314"/>
        <v/>
      </c>
      <c r="M255" s="4" t="str">
        <f t="shared" si="191"/>
        <v/>
      </c>
      <c r="N255" s="4" t="str">
        <f t="shared" si="192"/>
        <v/>
      </c>
      <c r="O255" s="29"/>
      <c r="P255" s="1" t="str">
        <f t="shared" si="60"/>
        <v/>
      </c>
      <c r="Q255" s="4" t="str">
        <f t="shared" si="61"/>
        <v/>
      </c>
      <c r="R255" s="7" t="str">
        <f t="shared" si="334"/>
        <v/>
      </c>
      <c r="S255" s="7" t="str">
        <f t="shared" si="315"/>
        <v/>
      </c>
      <c r="T255" s="4" t="str">
        <f t="shared" si="10"/>
        <v/>
      </c>
      <c r="U255" s="4" t="str">
        <f t="shared" si="11"/>
        <v/>
      </c>
      <c r="V255" s="27"/>
      <c r="W255" s="1" t="str">
        <f t="shared" si="62"/>
        <v/>
      </c>
      <c r="X255" s="4" t="str">
        <f t="shared" si="63"/>
        <v/>
      </c>
      <c r="Y255" s="4" t="str">
        <f t="shared" si="293"/>
        <v/>
      </c>
      <c r="Z255" s="7" t="str">
        <f t="shared" si="13"/>
        <v/>
      </c>
      <c r="AA255" s="4" t="str">
        <f t="shared" si="14"/>
        <v/>
      </c>
      <c r="AB255" s="4" t="str">
        <f t="shared" si="15"/>
        <v/>
      </c>
      <c r="AC255" s="27"/>
      <c r="AD255" s="1" t="str">
        <f t="shared" si="64"/>
        <v/>
      </c>
      <c r="AE255" s="4" t="str">
        <f t="shared" si="65"/>
        <v/>
      </c>
      <c r="AF255" s="4" t="str">
        <f t="shared" si="221"/>
        <v/>
      </c>
      <c r="AG255" s="7" t="str">
        <f t="shared" si="17"/>
        <v/>
      </c>
      <c r="AH255" s="4" t="str">
        <f t="shared" si="18"/>
        <v/>
      </c>
      <c r="AI255" s="4" t="str">
        <f t="shared" si="19"/>
        <v/>
      </c>
      <c r="AJ255" s="33"/>
      <c r="AK255" s="1" t="str">
        <f t="shared" si="66"/>
        <v/>
      </c>
      <c r="AL255" s="4" t="str">
        <f t="shared" si="67"/>
        <v/>
      </c>
      <c r="AM255" s="7" t="str">
        <f t="shared" si="335"/>
        <v/>
      </c>
      <c r="AN255" s="7" t="str">
        <f t="shared" si="316"/>
        <v/>
      </c>
      <c r="AO255" s="4" t="str">
        <f t="shared" si="22"/>
        <v/>
      </c>
      <c r="AP255" s="4" t="str">
        <f t="shared" si="23"/>
        <v/>
      </c>
      <c r="AQ255" s="33"/>
      <c r="AR255" s="1" t="str">
        <f t="shared" si="68"/>
        <v/>
      </c>
      <c r="AS255" s="4" t="str">
        <f t="shared" si="69"/>
        <v/>
      </c>
      <c r="AT255" s="7" t="str">
        <f t="shared" si="331"/>
        <v/>
      </c>
      <c r="AU255" s="7" t="str">
        <f t="shared" si="317"/>
        <v/>
      </c>
      <c r="AV255" s="4" t="str">
        <f t="shared" si="26"/>
        <v/>
      </c>
      <c r="AW255" s="4" t="str">
        <f t="shared" si="27"/>
        <v/>
      </c>
      <c r="AX255" s="33"/>
      <c r="AY255" s="1" t="str">
        <f t="shared" si="70"/>
        <v/>
      </c>
      <c r="AZ255" s="4" t="str">
        <f t="shared" si="71"/>
        <v/>
      </c>
      <c r="BA255" s="4" t="str">
        <f t="shared" si="337"/>
        <v/>
      </c>
      <c r="BB255" s="7" t="str">
        <f t="shared" si="29"/>
        <v/>
      </c>
      <c r="BC255" s="4" t="str">
        <f t="shared" si="30"/>
        <v/>
      </c>
      <c r="BD255" s="4" t="str">
        <f t="shared" si="31"/>
        <v/>
      </c>
      <c r="BE255" s="27"/>
      <c r="BF255" s="1" t="str">
        <f t="shared" si="72"/>
        <v/>
      </c>
      <c r="BG255" s="4" t="str">
        <f t="shared" si="73"/>
        <v/>
      </c>
      <c r="BH255" s="4" t="str">
        <f t="shared" si="327"/>
        <v/>
      </c>
      <c r="BI255" s="7" t="str">
        <f t="shared" si="33"/>
        <v/>
      </c>
      <c r="BJ255" s="4" t="str">
        <f t="shared" si="34"/>
        <v/>
      </c>
      <c r="BK255" s="4" t="str">
        <f t="shared" si="35"/>
        <v/>
      </c>
      <c r="BL255" s="27"/>
      <c r="BM255" s="1" t="str">
        <f t="shared" si="74"/>
        <v/>
      </c>
      <c r="BN255" s="4" t="str">
        <f t="shared" si="75"/>
        <v/>
      </c>
      <c r="BO255" s="4" t="str">
        <f t="shared" si="326"/>
        <v/>
      </c>
      <c r="BP255" s="7" t="str">
        <f t="shared" si="37"/>
        <v/>
      </c>
      <c r="BQ255" s="4" t="str">
        <f t="shared" si="38"/>
        <v/>
      </c>
      <c r="BR255" s="4" t="str">
        <f t="shared" si="39"/>
        <v/>
      </c>
      <c r="BS255" s="27"/>
      <c r="BT255" s="1" t="str">
        <f t="shared" si="76"/>
        <v/>
      </c>
      <c r="BU255" s="4" t="str">
        <f t="shared" si="77"/>
        <v/>
      </c>
      <c r="BV255" s="4" t="str">
        <f t="shared" si="302"/>
        <v/>
      </c>
      <c r="BW255" s="7" t="str">
        <f t="shared" si="41"/>
        <v/>
      </c>
      <c r="BX255" s="4" t="str">
        <f t="shared" si="42"/>
        <v/>
      </c>
      <c r="BY255" s="4" t="str">
        <f t="shared" si="43"/>
        <v/>
      </c>
      <c r="BZ255" s="27"/>
      <c r="CA255" s="1" t="str">
        <f t="shared" si="78"/>
        <v/>
      </c>
      <c r="CB255" s="4" t="str">
        <f t="shared" si="79"/>
        <v/>
      </c>
      <c r="CC255" s="7" t="str">
        <f t="shared" si="311"/>
        <v/>
      </c>
      <c r="CD255" s="7" t="str">
        <f t="shared" si="45"/>
        <v/>
      </c>
      <c r="CE255" s="4" t="str">
        <f t="shared" si="46"/>
        <v/>
      </c>
      <c r="CF255" s="4" t="str">
        <f t="shared" si="47"/>
        <v/>
      </c>
      <c r="CG255" s="33"/>
      <c r="CH255" s="1" t="str">
        <f t="shared" si="80"/>
        <v/>
      </c>
      <c r="CI255" s="4" t="str">
        <f t="shared" si="81"/>
        <v/>
      </c>
      <c r="CJ255" s="7" t="str">
        <f t="shared" si="332"/>
        <v/>
      </c>
      <c r="CK255" s="7" t="str">
        <f t="shared" si="321"/>
        <v/>
      </c>
      <c r="CL255" s="4" t="str">
        <f t="shared" si="50"/>
        <v/>
      </c>
      <c r="CM255" s="4" t="str">
        <f t="shared" si="51"/>
        <v/>
      </c>
      <c r="CN255" s="27"/>
      <c r="CO255" s="1" t="str">
        <f t="shared" si="82"/>
        <v/>
      </c>
      <c r="CP255" s="4" t="str">
        <f t="shared" si="83"/>
        <v/>
      </c>
      <c r="CQ255" s="7" t="str">
        <f t="shared" si="333"/>
        <v/>
      </c>
      <c r="CR255" s="7" t="str">
        <f t="shared" si="322"/>
        <v/>
      </c>
      <c r="CS255" s="4" t="str">
        <f t="shared" si="54"/>
        <v/>
      </c>
      <c r="CT255" s="4" t="str">
        <f t="shared" si="55"/>
        <v/>
      </c>
      <c r="CU255" s="33"/>
      <c r="DB255" s="1"/>
      <c r="DI255" s="1"/>
    </row>
    <row r="256" spans="1:113" ht="15" x14ac:dyDescent="0.25">
      <c r="A256" s="27"/>
      <c r="B256" s="17">
        <f t="shared" si="56"/>
        <v>252</v>
      </c>
      <c r="C256" s="18">
        <f t="shared" si="57"/>
        <v>1661922.4873152408</v>
      </c>
      <c r="D256" s="18">
        <f t="shared" si="0"/>
        <v>40261.354173106563</v>
      </c>
      <c r="E256" s="19">
        <f t="shared" si="1"/>
        <v>11771.950951816289</v>
      </c>
      <c r="F256" s="18">
        <f t="shared" si="2"/>
        <v>28489.403221290275</v>
      </c>
      <c r="G256" s="18">
        <f t="shared" si="3"/>
        <v>1633433.0840939505</v>
      </c>
      <c r="H256" s="29"/>
      <c r="I256" s="1" t="str">
        <f t="shared" si="203"/>
        <v/>
      </c>
      <c r="J256" s="4" t="str">
        <f t="shared" si="204"/>
        <v/>
      </c>
      <c r="K256" s="7" t="str">
        <f t="shared" si="329"/>
        <v/>
      </c>
      <c r="L256" s="7" t="str">
        <f t="shared" si="314"/>
        <v/>
      </c>
      <c r="M256" s="4" t="str">
        <f t="shared" si="191"/>
        <v/>
      </c>
      <c r="N256" s="4" t="str">
        <f t="shared" si="192"/>
        <v/>
      </c>
      <c r="O256" s="29"/>
      <c r="P256" s="1" t="str">
        <f t="shared" si="60"/>
        <v/>
      </c>
      <c r="Q256" s="4" t="str">
        <f t="shared" si="61"/>
        <v/>
      </c>
      <c r="R256" s="7" t="str">
        <f t="shared" si="334"/>
        <v/>
      </c>
      <c r="S256" s="7" t="str">
        <f t="shared" si="315"/>
        <v/>
      </c>
      <c r="T256" s="4" t="str">
        <f t="shared" si="10"/>
        <v/>
      </c>
      <c r="U256" s="4" t="str">
        <f t="shared" si="11"/>
        <v/>
      </c>
      <c r="V256" s="27"/>
      <c r="W256" s="1" t="str">
        <f t="shared" si="62"/>
        <v/>
      </c>
      <c r="X256" s="4" t="str">
        <f t="shared" si="63"/>
        <v/>
      </c>
      <c r="Y256" s="4" t="str">
        <f t="shared" si="293"/>
        <v/>
      </c>
      <c r="Z256" s="7" t="str">
        <f t="shared" si="13"/>
        <v/>
      </c>
      <c r="AA256" s="4" t="str">
        <f t="shared" si="14"/>
        <v/>
      </c>
      <c r="AB256" s="4" t="str">
        <f t="shared" si="15"/>
        <v/>
      </c>
      <c r="AC256" s="27"/>
      <c r="AD256" s="1" t="str">
        <f t="shared" si="64"/>
        <v/>
      </c>
      <c r="AE256" s="4" t="str">
        <f t="shared" si="65"/>
        <v/>
      </c>
      <c r="AF256" s="4" t="str">
        <f t="shared" si="221"/>
        <v/>
      </c>
      <c r="AG256" s="7" t="str">
        <f t="shared" si="17"/>
        <v/>
      </c>
      <c r="AH256" s="4" t="str">
        <f t="shared" si="18"/>
        <v/>
      </c>
      <c r="AI256" s="4" t="str">
        <f t="shared" si="19"/>
        <v/>
      </c>
      <c r="AJ256" s="33"/>
      <c r="AK256" s="1" t="str">
        <f t="shared" si="66"/>
        <v/>
      </c>
      <c r="AL256" s="4" t="str">
        <f t="shared" si="67"/>
        <v/>
      </c>
      <c r="AM256" s="7" t="str">
        <f t="shared" si="335"/>
        <v/>
      </c>
      <c r="AN256" s="7" t="str">
        <f t="shared" si="316"/>
        <v/>
      </c>
      <c r="AO256" s="4" t="str">
        <f t="shared" si="22"/>
        <v/>
      </c>
      <c r="AP256" s="4" t="str">
        <f t="shared" si="23"/>
        <v/>
      </c>
      <c r="AQ256" s="33"/>
      <c r="AR256" s="1" t="str">
        <f t="shared" si="68"/>
        <v/>
      </c>
      <c r="AS256" s="4" t="str">
        <f t="shared" si="69"/>
        <v/>
      </c>
      <c r="AT256" s="7" t="str">
        <f t="shared" si="331"/>
        <v/>
      </c>
      <c r="AU256" s="7" t="str">
        <f t="shared" si="317"/>
        <v/>
      </c>
      <c r="AV256" s="4" t="str">
        <f t="shared" si="26"/>
        <v/>
      </c>
      <c r="AW256" s="4" t="str">
        <f t="shared" si="27"/>
        <v/>
      </c>
      <c r="AX256" s="33"/>
      <c r="AY256" s="1" t="str">
        <f t="shared" si="70"/>
        <v/>
      </c>
      <c r="AZ256" s="4" t="str">
        <f t="shared" si="71"/>
        <v/>
      </c>
      <c r="BA256" s="4" t="str">
        <f t="shared" si="337"/>
        <v/>
      </c>
      <c r="BB256" s="7" t="str">
        <f t="shared" si="29"/>
        <v/>
      </c>
      <c r="BC256" s="4" t="str">
        <f t="shared" si="30"/>
        <v/>
      </c>
      <c r="BD256" s="4" t="str">
        <f t="shared" si="31"/>
        <v/>
      </c>
      <c r="BE256" s="27"/>
      <c r="BF256" s="1" t="str">
        <f t="shared" si="72"/>
        <v/>
      </c>
      <c r="BG256" s="4" t="str">
        <f t="shared" si="73"/>
        <v/>
      </c>
      <c r="BH256" s="4" t="str">
        <f t="shared" si="327"/>
        <v/>
      </c>
      <c r="BI256" s="7" t="str">
        <f t="shared" si="33"/>
        <v/>
      </c>
      <c r="BJ256" s="4" t="str">
        <f t="shared" si="34"/>
        <v/>
      </c>
      <c r="BK256" s="4" t="str">
        <f t="shared" si="35"/>
        <v/>
      </c>
      <c r="BL256" s="27"/>
      <c r="BM256" s="1" t="str">
        <f t="shared" si="74"/>
        <v/>
      </c>
      <c r="BN256" s="4" t="str">
        <f t="shared" si="75"/>
        <v/>
      </c>
      <c r="BO256" s="4" t="str">
        <f t="shared" si="326"/>
        <v/>
      </c>
      <c r="BP256" s="7" t="str">
        <f t="shared" si="37"/>
        <v/>
      </c>
      <c r="BQ256" s="4" t="str">
        <f t="shared" si="38"/>
        <v/>
      </c>
      <c r="BR256" s="4" t="str">
        <f t="shared" si="39"/>
        <v/>
      </c>
      <c r="BS256" s="27"/>
      <c r="BT256" s="1" t="str">
        <f t="shared" si="76"/>
        <v/>
      </c>
      <c r="BU256" s="4" t="str">
        <f t="shared" si="77"/>
        <v/>
      </c>
      <c r="BV256" s="4" t="str">
        <f t="shared" si="302"/>
        <v/>
      </c>
      <c r="BW256" s="7" t="str">
        <f t="shared" si="41"/>
        <v/>
      </c>
      <c r="BX256" s="4" t="str">
        <f t="shared" si="42"/>
        <v/>
      </c>
      <c r="BY256" s="4" t="str">
        <f t="shared" si="43"/>
        <v/>
      </c>
      <c r="BZ256" s="27"/>
      <c r="CA256" s="1" t="str">
        <f t="shared" si="78"/>
        <v/>
      </c>
      <c r="CB256" s="4" t="str">
        <f t="shared" si="79"/>
        <v/>
      </c>
      <c r="CC256" s="7" t="str">
        <f t="shared" si="311"/>
        <v/>
      </c>
      <c r="CD256" s="7" t="str">
        <f t="shared" si="45"/>
        <v/>
      </c>
      <c r="CE256" s="4" t="str">
        <f t="shared" si="46"/>
        <v/>
      </c>
      <c r="CF256" s="4" t="str">
        <f t="shared" si="47"/>
        <v/>
      </c>
      <c r="CG256" s="33"/>
      <c r="CH256" s="1" t="str">
        <f t="shared" si="80"/>
        <v/>
      </c>
      <c r="CI256" s="4" t="str">
        <f t="shared" si="81"/>
        <v/>
      </c>
      <c r="CJ256" s="7" t="str">
        <f t="shared" si="332"/>
        <v/>
      </c>
      <c r="CK256" s="7" t="str">
        <f t="shared" si="321"/>
        <v/>
      </c>
      <c r="CL256" s="4" t="str">
        <f t="shared" si="50"/>
        <v/>
      </c>
      <c r="CM256" s="4" t="str">
        <f t="shared" si="51"/>
        <v/>
      </c>
      <c r="CN256" s="27"/>
      <c r="CO256" s="1" t="str">
        <f t="shared" si="82"/>
        <v/>
      </c>
      <c r="CP256" s="4" t="str">
        <f t="shared" si="83"/>
        <v/>
      </c>
      <c r="CQ256" s="7" t="str">
        <f t="shared" si="333"/>
        <v/>
      </c>
      <c r="CR256" s="7" t="str">
        <f t="shared" si="322"/>
        <v/>
      </c>
      <c r="CS256" s="4" t="str">
        <f t="shared" si="54"/>
        <v/>
      </c>
      <c r="CT256" s="4" t="str">
        <f t="shared" si="55"/>
        <v/>
      </c>
      <c r="CU256" s="33"/>
      <c r="DB256" s="1"/>
      <c r="DI256" s="1"/>
    </row>
    <row r="257" spans="1:113" ht="15" x14ac:dyDescent="0.25">
      <c r="A257" s="27"/>
      <c r="B257" s="14">
        <f t="shared" si="56"/>
        <v>253</v>
      </c>
      <c r="C257" s="15">
        <f t="shared" si="57"/>
        <v>1633433.0840939505</v>
      </c>
      <c r="D257" s="15">
        <f t="shared" si="0"/>
        <v>40261.354173106563</v>
      </c>
      <c r="E257" s="16">
        <f t="shared" si="1"/>
        <v>11570.15101233215</v>
      </c>
      <c r="F257" s="15">
        <f t="shared" si="2"/>
        <v>28691.203160774414</v>
      </c>
      <c r="G257" s="15">
        <f t="shared" si="3"/>
        <v>1604741.880933176</v>
      </c>
      <c r="H257" s="29"/>
      <c r="I257" s="1" t="str">
        <f t="shared" si="203"/>
        <v/>
      </c>
      <c r="J257" s="4" t="str">
        <f t="shared" si="204"/>
        <v/>
      </c>
      <c r="K257" s="7" t="str">
        <f t="shared" si="329"/>
        <v/>
      </c>
      <c r="L257" s="7" t="str">
        <f t="shared" si="314"/>
        <v/>
      </c>
      <c r="M257" s="4" t="str">
        <f t="shared" si="191"/>
        <v/>
      </c>
      <c r="N257" s="4" t="str">
        <f t="shared" si="192"/>
        <v/>
      </c>
      <c r="O257" s="29"/>
      <c r="P257" s="1" t="str">
        <f t="shared" si="60"/>
        <v/>
      </c>
      <c r="Q257" s="4" t="str">
        <f t="shared" si="61"/>
        <v/>
      </c>
      <c r="R257" s="7" t="str">
        <f t="shared" si="334"/>
        <v/>
      </c>
      <c r="S257" s="7" t="str">
        <f t="shared" si="315"/>
        <v/>
      </c>
      <c r="T257" s="4" t="str">
        <f t="shared" si="10"/>
        <v/>
      </c>
      <c r="U257" s="4" t="str">
        <f t="shared" si="11"/>
        <v/>
      </c>
      <c r="V257" s="27"/>
      <c r="W257" s="1" t="str">
        <f t="shared" si="62"/>
        <v/>
      </c>
      <c r="X257" s="4" t="str">
        <f t="shared" si="63"/>
        <v/>
      </c>
      <c r="Y257" s="4" t="str">
        <f t="shared" si="293"/>
        <v/>
      </c>
      <c r="Z257" s="7" t="str">
        <f t="shared" si="13"/>
        <v/>
      </c>
      <c r="AA257" s="4" t="str">
        <f t="shared" si="14"/>
        <v/>
      </c>
      <c r="AB257" s="4" t="str">
        <f t="shared" si="15"/>
        <v/>
      </c>
      <c r="AC257" s="27"/>
      <c r="AD257" s="1" t="str">
        <f t="shared" si="64"/>
        <v/>
      </c>
      <c r="AE257" s="4" t="str">
        <f t="shared" si="65"/>
        <v/>
      </c>
      <c r="AF257" s="4" t="str">
        <f t="shared" si="221"/>
        <v/>
      </c>
      <c r="AG257" s="7" t="str">
        <f t="shared" si="17"/>
        <v/>
      </c>
      <c r="AH257" s="4" t="str">
        <f t="shared" si="18"/>
        <v/>
      </c>
      <c r="AI257" s="4" t="str">
        <f t="shared" si="19"/>
        <v/>
      </c>
      <c r="AJ257" s="33"/>
      <c r="AK257" s="1" t="str">
        <f t="shared" si="66"/>
        <v/>
      </c>
      <c r="AL257" s="4" t="str">
        <f t="shared" si="67"/>
        <v/>
      </c>
      <c r="AM257" s="7" t="str">
        <f t="shared" si="335"/>
        <v/>
      </c>
      <c r="AN257" s="7" t="str">
        <f t="shared" si="316"/>
        <v/>
      </c>
      <c r="AO257" s="4" t="str">
        <f t="shared" si="22"/>
        <v/>
      </c>
      <c r="AP257" s="4" t="str">
        <f t="shared" si="23"/>
        <v/>
      </c>
      <c r="AQ257" s="33"/>
      <c r="AR257" s="1" t="str">
        <f t="shared" si="68"/>
        <v/>
      </c>
      <c r="AS257" s="4" t="str">
        <f t="shared" si="69"/>
        <v/>
      </c>
      <c r="AT257" s="7" t="str">
        <f t="shared" ref="AT257:AT288" si="338">IF(AS257="","",-PMT(AS$2/1200,AW$2,AU$2))</f>
        <v/>
      </c>
      <c r="AU257" s="7" t="str">
        <f t="shared" si="317"/>
        <v/>
      </c>
      <c r="AV257" s="4" t="str">
        <f t="shared" si="26"/>
        <v/>
      </c>
      <c r="AW257" s="4" t="str">
        <f t="shared" si="27"/>
        <v/>
      </c>
      <c r="AX257" s="33"/>
      <c r="AY257" s="1" t="str">
        <f t="shared" si="70"/>
        <v/>
      </c>
      <c r="AZ257" s="4" t="str">
        <f t="shared" si="71"/>
        <v/>
      </c>
      <c r="BA257" s="4" t="str">
        <f t="shared" si="337"/>
        <v/>
      </c>
      <c r="BB257" s="7" t="str">
        <f t="shared" si="29"/>
        <v/>
      </c>
      <c r="BC257" s="4" t="str">
        <f t="shared" si="30"/>
        <v/>
      </c>
      <c r="BD257" s="4" t="str">
        <f t="shared" si="31"/>
        <v/>
      </c>
      <c r="BE257" s="27"/>
      <c r="BF257" s="1" t="str">
        <f t="shared" si="72"/>
        <v/>
      </c>
      <c r="BG257" s="4" t="str">
        <f t="shared" si="73"/>
        <v/>
      </c>
      <c r="BH257" s="4" t="str">
        <f t="shared" si="327"/>
        <v/>
      </c>
      <c r="BI257" s="7" t="str">
        <f t="shared" si="33"/>
        <v/>
      </c>
      <c r="BJ257" s="4" t="str">
        <f t="shared" si="34"/>
        <v/>
      </c>
      <c r="BK257" s="4" t="str">
        <f t="shared" si="35"/>
        <v/>
      </c>
      <c r="BL257" s="27"/>
      <c r="BM257" s="1" t="str">
        <f t="shared" si="74"/>
        <v/>
      </c>
      <c r="BN257" s="4" t="str">
        <f t="shared" si="75"/>
        <v/>
      </c>
      <c r="BO257" s="4" t="str">
        <f t="shared" si="326"/>
        <v/>
      </c>
      <c r="BP257" s="7" t="str">
        <f t="shared" si="37"/>
        <v/>
      </c>
      <c r="BQ257" s="4" t="str">
        <f t="shared" si="38"/>
        <v/>
      </c>
      <c r="BR257" s="4" t="str">
        <f t="shared" si="39"/>
        <v/>
      </c>
      <c r="BS257" s="27"/>
      <c r="BT257" s="1" t="str">
        <f t="shared" si="76"/>
        <v/>
      </c>
      <c r="BU257" s="4" t="str">
        <f t="shared" si="77"/>
        <v/>
      </c>
      <c r="BV257" s="4" t="str">
        <f t="shared" si="302"/>
        <v/>
      </c>
      <c r="BW257" s="7" t="str">
        <f t="shared" si="41"/>
        <v/>
      </c>
      <c r="BX257" s="4" t="str">
        <f t="shared" si="42"/>
        <v/>
      </c>
      <c r="BY257" s="4" t="str">
        <f t="shared" si="43"/>
        <v/>
      </c>
      <c r="BZ257" s="27"/>
      <c r="CA257" s="1" t="str">
        <f t="shared" si="78"/>
        <v/>
      </c>
      <c r="CB257" s="4" t="str">
        <f t="shared" si="79"/>
        <v/>
      </c>
      <c r="CC257" s="7" t="str">
        <f t="shared" si="311"/>
        <v/>
      </c>
      <c r="CD257" s="7" t="str">
        <f t="shared" si="45"/>
        <v/>
      </c>
      <c r="CE257" s="4" t="str">
        <f t="shared" si="46"/>
        <v/>
      </c>
      <c r="CF257" s="4" t="str">
        <f t="shared" si="47"/>
        <v/>
      </c>
      <c r="CG257" s="33"/>
      <c r="CH257" s="1" t="str">
        <f t="shared" si="80"/>
        <v/>
      </c>
      <c r="CI257" s="4" t="str">
        <f t="shared" si="81"/>
        <v/>
      </c>
      <c r="CJ257" s="7" t="str">
        <f t="shared" si="332"/>
        <v/>
      </c>
      <c r="CK257" s="7" t="str">
        <f t="shared" si="321"/>
        <v/>
      </c>
      <c r="CL257" s="4" t="str">
        <f t="shared" si="50"/>
        <v/>
      </c>
      <c r="CM257" s="4" t="str">
        <f t="shared" si="51"/>
        <v/>
      </c>
      <c r="CN257" s="27"/>
      <c r="CO257" s="1" t="str">
        <f t="shared" si="82"/>
        <v/>
      </c>
      <c r="CP257" s="4" t="str">
        <f t="shared" si="83"/>
        <v/>
      </c>
      <c r="CQ257" s="7" t="str">
        <f t="shared" si="333"/>
        <v/>
      </c>
      <c r="CR257" s="7" t="str">
        <f t="shared" si="322"/>
        <v/>
      </c>
      <c r="CS257" s="4" t="str">
        <f t="shared" si="54"/>
        <v/>
      </c>
      <c r="CT257" s="4" t="str">
        <f t="shared" si="55"/>
        <v/>
      </c>
      <c r="CU257" s="33"/>
      <c r="DB257" s="1"/>
      <c r="DI257" s="1"/>
    </row>
    <row r="258" spans="1:113" ht="15" x14ac:dyDescent="0.25">
      <c r="A258" s="27"/>
      <c r="B258" s="14">
        <f t="shared" si="56"/>
        <v>254</v>
      </c>
      <c r="C258" s="15">
        <f t="shared" si="57"/>
        <v>1604741.880933176</v>
      </c>
      <c r="D258" s="15">
        <f t="shared" si="0"/>
        <v>40261.354173106563</v>
      </c>
      <c r="E258" s="16">
        <f t="shared" si="1"/>
        <v>11366.921656609997</v>
      </c>
      <c r="F258" s="15">
        <f t="shared" si="2"/>
        <v>28894.432516496567</v>
      </c>
      <c r="G258" s="15">
        <f t="shared" si="3"/>
        <v>1575847.4484166794</v>
      </c>
      <c r="H258" s="29"/>
      <c r="I258" s="1" t="str">
        <f t="shared" si="203"/>
        <v/>
      </c>
      <c r="J258" s="4" t="str">
        <f t="shared" si="204"/>
        <v/>
      </c>
      <c r="K258" s="7" t="str">
        <f t="shared" si="329"/>
        <v/>
      </c>
      <c r="L258" s="7" t="str">
        <f t="shared" si="314"/>
        <v/>
      </c>
      <c r="M258" s="4" t="str">
        <f t="shared" si="191"/>
        <v/>
      </c>
      <c r="N258" s="4" t="str">
        <f t="shared" si="192"/>
        <v/>
      </c>
      <c r="O258" s="29"/>
      <c r="P258" s="1" t="str">
        <f t="shared" si="60"/>
        <v/>
      </c>
      <c r="Q258" s="4" t="str">
        <f t="shared" si="61"/>
        <v/>
      </c>
      <c r="R258" s="7" t="str">
        <f t="shared" si="334"/>
        <v/>
      </c>
      <c r="S258" s="7" t="str">
        <f t="shared" si="315"/>
        <v/>
      </c>
      <c r="T258" s="4" t="str">
        <f t="shared" si="10"/>
        <v/>
      </c>
      <c r="U258" s="4" t="str">
        <f t="shared" si="11"/>
        <v/>
      </c>
      <c r="V258" s="27"/>
      <c r="W258" s="1" t="str">
        <f t="shared" si="62"/>
        <v/>
      </c>
      <c r="X258" s="4" t="str">
        <f t="shared" si="63"/>
        <v/>
      </c>
      <c r="Y258" s="4" t="str">
        <f t="shared" si="293"/>
        <v/>
      </c>
      <c r="Z258" s="7" t="str">
        <f t="shared" si="13"/>
        <v/>
      </c>
      <c r="AA258" s="4" t="str">
        <f t="shared" si="14"/>
        <v/>
      </c>
      <c r="AB258" s="4" t="str">
        <f t="shared" si="15"/>
        <v/>
      </c>
      <c r="AC258" s="27"/>
      <c r="AD258" s="1" t="str">
        <f t="shared" si="64"/>
        <v/>
      </c>
      <c r="AE258" s="4" t="str">
        <f t="shared" si="65"/>
        <v/>
      </c>
      <c r="AF258" s="4" t="str">
        <f t="shared" si="221"/>
        <v/>
      </c>
      <c r="AG258" s="7" t="str">
        <f t="shared" si="17"/>
        <v/>
      </c>
      <c r="AH258" s="4" t="str">
        <f t="shared" si="18"/>
        <v/>
      </c>
      <c r="AI258" s="4" t="str">
        <f t="shared" si="19"/>
        <v/>
      </c>
      <c r="AJ258" s="33"/>
      <c r="AK258" s="1" t="str">
        <f t="shared" si="66"/>
        <v/>
      </c>
      <c r="AL258" s="4" t="str">
        <f t="shared" si="67"/>
        <v/>
      </c>
      <c r="AM258" s="7" t="str">
        <f t="shared" si="335"/>
        <v/>
      </c>
      <c r="AN258" s="7" t="str">
        <f t="shared" si="316"/>
        <v/>
      </c>
      <c r="AO258" s="4" t="str">
        <f t="shared" si="22"/>
        <v/>
      </c>
      <c r="AP258" s="4" t="str">
        <f t="shared" si="23"/>
        <v/>
      </c>
      <c r="AQ258" s="33"/>
      <c r="AR258" s="1" t="str">
        <f t="shared" si="68"/>
        <v/>
      </c>
      <c r="AS258" s="4" t="str">
        <f t="shared" si="69"/>
        <v/>
      </c>
      <c r="AT258" s="7" t="str">
        <f t="shared" si="338"/>
        <v/>
      </c>
      <c r="AU258" s="7" t="str">
        <f t="shared" si="317"/>
        <v/>
      </c>
      <c r="AV258" s="4" t="str">
        <f t="shared" si="26"/>
        <v/>
      </c>
      <c r="AW258" s="4" t="str">
        <f t="shared" si="27"/>
        <v/>
      </c>
      <c r="AX258" s="33"/>
      <c r="AY258" s="1" t="str">
        <f t="shared" si="70"/>
        <v/>
      </c>
      <c r="AZ258" s="4" t="str">
        <f t="shared" si="71"/>
        <v/>
      </c>
      <c r="BA258" s="4" t="str">
        <f t="shared" si="337"/>
        <v/>
      </c>
      <c r="BB258" s="7" t="str">
        <f t="shared" si="29"/>
        <v/>
      </c>
      <c r="BC258" s="4" t="str">
        <f t="shared" si="30"/>
        <v/>
      </c>
      <c r="BD258" s="4" t="str">
        <f t="shared" si="31"/>
        <v/>
      </c>
      <c r="BE258" s="27"/>
      <c r="BF258" s="1" t="str">
        <f t="shared" si="72"/>
        <v/>
      </c>
      <c r="BG258" s="4" t="str">
        <f t="shared" si="73"/>
        <v/>
      </c>
      <c r="BH258" s="4" t="str">
        <f t="shared" si="327"/>
        <v/>
      </c>
      <c r="BI258" s="7" t="str">
        <f t="shared" si="33"/>
        <v/>
      </c>
      <c r="BJ258" s="4" t="str">
        <f t="shared" si="34"/>
        <v/>
      </c>
      <c r="BK258" s="4" t="str">
        <f t="shared" si="35"/>
        <v/>
      </c>
      <c r="BL258" s="27"/>
      <c r="BM258" s="1" t="str">
        <f t="shared" si="74"/>
        <v/>
      </c>
      <c r="BN258" s="4" t="str">
        <f t="shared" si="75"/>
        <v/>
      </c>
      <c r="BO258" s="4" t="str">
        <f t="shared" si="326"/>
        <v/>
      </c>
      <c r="BP258" s="7" t="str">
        <f t="shared" si="37"/>
        <v/>
      </c>
      <c r="BQ258" s="4" t="str">
        <f t="shared" si="38"/>
        <v/>
      </c>
      <c r="BR258" s="4" t="str">
        <f t="shared" si="39"/>
        <v/>
      </c>
      <c r="BS258" s="27"/>
      <c r="BT258" s="1" t="str">
        <f t="shared" si="76"/>
        <v/>
      </c>
      <c r="BU258" s="4" t="str">
        <f t="shared" si="77"/>
        <v/>
      </c>
      <c r="BV258" s="4" t="str">
        <f t="shared" si="302"/>
        <v/>
      </c>
      <c r="BW258" s="7" t="str">
        <f t="shared" si="41"/>
        <v/>
      </c>
      <c r="BX258" s="4" t="str">
        <f t="shared" si="42"/>
        <v/>
      </c>
      <c r="BY258" s="4" t="str">
        <f t="shared" si="43"/>
        <v/>
      </c>
      <c r="BZ258" s="27"/>
      <c r="CA258" s="1" t="str">
        <f t="shared" si="78"/>
        <v/>
      </c>
      <c r="CB258" s="4" t="str">
        <f t="shared" si="79"/>
        <v/>
      </c>
      <c r="CC258" s="7" t="str">
        <f t="shared" si="311"/>
        <v/>
      </c>
      <c r="CD258" s="7" t="str">
        <f t="shared" si="45"/>
        <v/>
      </c>
      <c r="CE258" s="4" t="str">
        <f t="shared" si="46"/>
        <v/>
      </c>
      <c r="CF258" s="4" t="str">
        <f t="shared" si="47"/>
        <v/>
      </c>
      <c r="CG258" s="33"/>
      <c r="CH258" s="1" t="str">
        <f t="shared" si="80"/>
        <v/>
      </c>
      <c r="CI258" s="4" t="str">
        <f t="shared" si="81"/>
        <v/>
      </c>
      <c r="CJ258" s="7" t="str">
        <f t="shared" ref="CJ258:CJ289" si="339">IF(CI258="","",-PMT(CI$2/1200,CM$2,CK$2))</f>
        <v/>
      </c>
      <c r="CK258" s="7" t="str">
        <f t="shared" si="321"/>
        <v/>
      </c>
      <c r="CL258" s="4" t="str">
        <f t="shared" si="50"/>
        <v/>
      </c>
      <c r="CM258" s="4" t="str">
        <f t="shared" si="51"/>
        <v/>
      </c>
      <c r="CN258" s="27"/>
      <c r="CO258" s="1" t="str">
        <f t="shared" si="82"/>
        <v/>
      </c>
      <c r="CP258" s="4" t="str">
        <f t="shared" si="83"/>
        <v/>
      </c>
      <c r="CQ258" s="7" t="str">
        <f t="shared" ref="CQ258:CQ289" si="340">IF(CP258="","",-PMT(CP$2/1200,CT$2,CR$2))</f>
        <v/>
      </c>
      <c r="CR258" s="7" t="str">
        <f t="shared" si="322"/>
        <v/>
      </c>
      <c r="CS258" s="4" t="str">
        <f t="shared" si="54"/>
        <v/>
      </c>
      <c r="CT258" s="4" t="str">
        <f t="shared" si="55"/>
        <v/>
      </c>
      <c r="CU258" s="33"/>
      <c r="DB258" s="1"/>
      <c r="DI258" s="1"/>
    </row>
    <row r="259" spans="1:113" ht="15" x14ac:dyDescent="0.25">
      <c r="A259" s="27"/>
      <c r="B259" s="14">
        <f t="shared" si="56"/>
        <v>255</v>
      </c>
      <c r="C259" s="15">
        <f t="shared" si="57"/>
        <v>1575847.4484166794</v>
      </c>
      <c r="D259" s="15">
        <f t="shared" si="0"/>
        <v>40261.354173106563</v>
      </c>
      <c r="E259" s="16">
        <f t="shared" si="1"/>
        <v>11162.252759618146</v>
      </c>
      <c r="F259" s="15">
        <f t="shared" si="2"/>
        <v>29099.101413488417</v>
      </c>
      <c r="G259" s="15">
        <f t="shared" si="3"/>
        <v>1546748.347003191</v>
      </c>
      <c r="H259" s="29"/>
      <c r="I259" s="1" t="str">
        <f t="shared" si="203"/>
        <v/>
      </c>
      <c r="J259" s="4" t="str">
        <f t="shared" si="204"/>
        <v/>
      </c>
      <c r="K259" s="7" t="str">
        <f t="shared" si="329"/>
        <v/>
      </c>
      <c r="L259" s="7" t="str">
        <f t="shared" si="314"/>
        <v/>
      </c>
      <c r="M259" s="4" t="str">
        <f t="shared" si="191"/>
        <v/>
      </c>
      <c r="N259" s="4" t="str">
        <f t="shared" si="192"/>
        <v/>
      </c>
      <c r="O259" s="29"/>
      <c r="P259" s="1" t="str">
        <f t="shared" si="60"/>
        <v/>
      </c>
      <c r="Q259" s="4" t="str">
        <f t="shared" si="61"/>
        <v/>
      </c>
      <c r="R259" s="7" t="str">
        <f t="shared" si="334"/>
        <v/>
      </c>
      <c r="S259" s="7" t="str">
        <f t="shared" si="315"/>
        <v/>
      </c>
      <c r="T259" s="4" t="str">
        <f t="shared" si="10"/>
        <v/>
      </c>
      <c r="U259" s="4" t="str">
        <f t="shared" si="11"/>
        <v/>
      </c>
      <c r="V259" s="27"/>
      <c r="W259" s="1" t="str">
        <f t="shared" si="62"/>
        <v/>
      </c>
      <c r="X259" s="4" t="str">
        <f t="shared" si="63"/>
        <v/>
      </c>
      <c r="Y259" s="4" t="str">
        <f t="shared" si="293"/>
        <v/>
      </c>
      <c r="Z259" s="7" t="str">
        <f t="shared" si="13"/>
        <v/>
      </c>
      <c r="AA259" s="4" t="str">
        <f t="shared" si="14"/>
        <v/>
      </c>
      <c r="AB259" s="4" t="str">
        <f t="shared" si="15"/>
        <v/>
      </c>
      <c r="AC259" s="27"/>
      <c r="AD259" s="1" t="str">
        <f t="shared" si="64"/>
        <v/>
      </c>
      <c r="AE259" s="4" t="str">
        <f t="shared" si="65"/>
        <v/>
      </c>
      <c r="AF259" s="4" t="str">
        <f t="shared" si="221"/>
        <v/>
      </c>
      <c r="AG259" s="7" t="str">
        <f t="shared" si="17"/>
        <v/>
      </c>
      <c r="AH259" s="4" t="str">
        <f t="shared" si="18"/>
        <v/>
      </c>
      <c r="AI259" s="4" t="str">
        <f t="shared" si="19"/>
        <v/>
      </c>
      <c r="AJ259" s="33"/>
      <c r="AK259" s="1" t="str">
        <f t="shared" si="66"/>
        <v/>
      </c>
      <c r="AL259" s="4" t="str">
        <f t="shared" si="67"/>
        <v/>
      </c>
      <c r="AM259" s="7" t="str">
        <f t="shared" si="335"/>
        <v/>
      </c>
      <c r="AN259" s="7" t="str">
        <f t="shared" si="316"/>
        <v/>
      </c>
      <c r="AO259" s="4" t="str">
        <f t="shared" si="22"/>
        <v/>
      </c>
      <c r="AP259" s="4" t="str">
        <f t="shared" si="23"/>
        <v/>
      </c>
      <c r="AQ259" s="33"/>
      <c r="AR259" s="1" t="str">
        <f t="shared" si="68"/>
        <v/>
      </c>
      <c r="AS259" s="4" t="str">
        <f t="shared" si="69"/>
        <v/>
      </c>
      <c r="AT259" s="7" t="str">
        <f t="shared" si="338"/>
        <v/>
      </c>
      <c r="AU259" s="7" t="str">
        <f t="shared" si="317"/>
        <v/>
      </c>
      <c r="AV259" s="4" t="str">
        <f t="shared" si="26"/>
        <v/>
      </c>
      <c r="AW259" s="4" t="str">
        <f t="shared" si="27"/>
        <v/>
      </c>
      <c r="AX259" s="33"/>
      <c r="AY259" s="1" t="str">
        <f t="shared" si="70"/>
        <v/>
      </c>
      <c r="AZ259" s="4" t="str">
        <f t="shared" si="71"/>
        <v/>
      </c>
      <c r="BA259" s="4" t="str">
        <f t="shared" si="337"/>
        <v/>
      </c>
      <c r="BB259" s="7" t="str">
        <f t="shared" si="29"/>
        <v/>
      </c>
      <c r="BC259" s="4" t="str">
        <f t="shared" si="30"/>
        <v/>
      </c>
      <c r="BD259" s="4" t="str">
        <f t="shared" si="31"/>
        <v/>
      </c>
      <c r="BE259" s="27"/>
      <c r="BF259" s="1" t="str">
        <f t="shared" si="72"/>
        <v/>
      </c>
      <c r="BG259" s="4" t="str">
        <f t="shared" si="73"/>
        <v/>
      </c>
      <c r="BH259" s="4" t="str">
        <f t="shared" si="327"/>
        <v/>
      </c>
      <c r="BI259" s="7" t="str">
        <f t="shared" si="33"/>
        <v/>
      </c>
      <c r="BJ259" s="4" t="str">
        <f t="shared" si="34"/>
        <v/>
      </c>
      <c r="BK259" s="4" t="str">
        <f t="shared" si="35"/>
        <v/>
      </c>
      <c r="BL259" s="27"/>
      <c r="BM259" s="1" t="str">
        <f t="shared" si="74"/>
        <v/>
      </c>
      <c r="BN259" s="4" t="str">
        <f t="shared" si="75"/>
        <v/>
      </c>
      <c r="BO259" s="4" t="str">
        <f t="shared" si="326"/>
        <v/>
      </c>
      <c r="BP259" s="7" t="str">
        <f t="shared" si="37"/>
        <v/>
      </c>
      <c r="BQ259" s="4" t="str">
        <f t="shared" si="38"/>
        <v/>
      </c>
      <c r="BR259" s="4" t="str">
        <f t="shared" si="39"/>
        <v/>
      </c>
      <c r="BS259" s="27"/>
      <c r="BT259" s="1" t="str">
        <f t="shared" si="76"/>
        <v/>
      </c>
      <c r="BU259" s="4" t="str">
        <f t="shared" si="77"/>
        <v/>
      </c>
      <c r="BV259" s="4" t="str">
        <f t="shared" si="302"/>
        <v/>
      </c>
      <c r="BW259" s="7" t="str">
        <f t="shared" si="41"/>
        <v/>
      </c>
      <c r="BX259" s="4" t="str">
        <f t="shared" si="42"/>
        <v/>
      </c>
      <c r="BY259" s="4" t="str">
        <f t="shared" si="43"/>
        <v/>
      </c>
      <c r="BZ259" s="27"/>
      <c r="CA259" s="1" t="str">
        <f t="shared" si="78"/>
        <v/>
      </c>
      <c r="CB259" s="4" t="str">
        <f t="shared" si="79"/>
        <v/>
      </c>
      <c r="CC259" s="7" t="str">
        <f t="shared" si="311"/>
        <v/>
      </c>
      <c r="CD259" s="7" t="str">
        <f t="shared" si="45"/>
        <v/>
      </c>
      <c r="CE259" s="4" t="str">
        <f t="shared" si="46"/>
        <v/>
      </c>
      <c r="CF259" s="4" t="str">
        <f t="shared" si="47"/>
        <v/>
      </c>
      <c r="CG259" s="33"/>
      <c r="CH259" s="1" t="str">
        <f t="shared" si="80"/>
        <v/>
      </c>
      <c r="CI259" s="4" t="str">
        <f t="shared" si="81"/>
        <v/>
      </c>
      <c r="CJ259" s="7" t="str">
        <f t="shared" si="339"/>
        <v/>
      </c>
      <c r="CK259" s="7" t="str">
        <f t="shared" si="321"/>
        <v/>
      </c>
      <c r="CL259" s="4" t="str">
        <f t="shared" si="50"/>
        <v/>
      </c>
      <c r="CM259" s="4" t="str">
        <f t="shared" si="51"/>
        <v/>
      </c>
      <c r="CN259" s="27"/>
      <c r="CO259" s="1" t="str">
        <f t="shared" si="82"/>
        <v/>
      </c>
      <c r="CP259" s="4" t="str">
        <f t="shared" si="83"/>
        <v/>
      </c>
      <c r="CQ259" s="7" t="str">
        <f t="shared" si="340"/>
        <v/>
      </c>
      <c r="CR259" s="7" t="str">
        <f t="shared" si="322"/>
        <v/>
      </c>
      <c r="CS259" s="4" t="str">
        <f t="shared" si="54"/>
        <v/>
      </c>
      <c r="CT259" s="4" t="str">
        <f t="shared" si="55"/>
        <v/>
      </c>
      <c r="CU259" s="33"/>
      <c r="DB259" s="1"/>
      <c r="DI259" s="1"/>
    </row>
    <row r="260" spans="1:113" ht="15" x14ac:dyDescent="0.25">
      <c r="A260" s="27"/>
      <c r="B260" s="14">
        <f t="shared" si="56"/>
        <v>256</v>
      </c>
      <c r="C260" s="15">
        <f t="shared" si="57"/>
        <v>1546748.347003191</v>
      </c>
      <c r="D260" s="15">
        <f t="shared" ref="D260:D514" si="341">IF(C260="","",-PMT(C$2/1200,G$2,E$2))</f>
        <v>40261.354173106563</v>
      </c>
      <c r="E260" s="16">
        <f t="shared" ref="E260:E304" si="342">IF(C260="","",C260*C$2/1200)</f>
        <v>10956.134124605936</v>
      </c>
      <c r="F260" s="15">
        <f t="shared" ref="F260:F304" si="343">IF(C260="","",D260-E260)</f>
        <v>29305.220048500625</v>
      </c>
      <c r="G260" s="15">
        <f t="shared" ref="G260:G304" si="344">IF(C260="","",C260-F260)</f>
        <v>1517443.1269546903</v>
      </c>
      <c r="H260" s="29"/>
      <c r="I260" s="1" t="str">
        <f t="shared" si="203"/>
        <v/>
      </c>
      <c r="J260" s="4" t="str">
        <f t="shared" si="204"/>
        <v/>
      </c>
      <c r="K260" s="7" t="str">
        <f t="shared" si="329"/>
        <v/>
      </c>
      <c r="L260" s="7" t="str">
        <f t="shared" si="314"/>
        <v/>
      </c>
      <c r="M260" s="4" t="str">
        <f t="shared" ref="M260:M298" si="345">IF(J260="","",K260-L260)</f>
        <v/>
      </c>
      <c r="N260" s="4" t="str">
        <f t="shared" ref="N260:N298" si="346">IF(J260="","",J260-M260)</f>
        <v/>
      </c>
      <c r="O260" s="29"/>
      <c r="P260" s="1" t="str">
        <f t="shared" si="60"/>
        <v/>
      </c>
      <c r="Q260" s="4" t="str">
        <f t="shared" si="61"/>
        <v/>
      </c>
      <c r="R260" s="7" t="str">
        <f t="shared" si="334"/>
        <v/>
      </c>
      <c r="S260" s="7" t="str">
        <f t="shared" si="315"/>
        <v/>
      </c>
      <c r="T260" s="4" t="str">
        <f t="shared" ref="T260:T298" si="347">IF(Q260="","",R260-S260)</f>
        <v/>
      </c>
      <c r="U260" s="4" t="str">
        <f t="shared" ref="U260:U298" si="348">IF(Q260="","",Q260-T260)</f>
        <v/>
      </c>
      <c r="V260" s="27"/>
      <c r="W260" s="1" t="str">
        <f t="shared" si="62"/>
        <v/>
      </c>
      <c r="X260" s="4" t="str">
        <f t="shared" si="63"/>
        <v/>
      </c>
      <c r="Y260" s="4" t="str">
        <f t="shared" si="293"/>
        <v/>
      </c>
      <c r="Z260" s="7" t="str">
        <f t="shared" ref="Z260:Z298" si="349">IF(X260="","",X260*X$2/1200)</f>
        <v/>
      </c>
      <c r="AA260" s="4" t="str">
        <f t="shared" ref="AA260:AA298" si="350">IF(X260="","",Y260-Z260)</f>
        <v/>
      </c>
      <c r="AB260" s="4" t="str">
        <f t="shared" ref="AB260:AB298" si="351">IF(X260="","",X260-AA260)</f>
        <v/>
      </c>
      <c r="AC260" s="27"/>
      <c r="AD260" s="1" t="str">
        <f t="shared" si="64"/>
        <v/>
      </c>
      <c r="AE260" s="4" t="str">
        <f t="shared" si="65"/>
        <v/>
      </c>
      <c r="AF260" s="4" t="str">
        <f t="shared" si="221"/>
        <v/>
      </c>
      <c r="AG260" s="7" t="str">
        <f t="shared" ref="AG260:AG298" si="352">IF(AE260="","",AE260*AE$2/1200)</f>
        <v/>
      </c>
      <c r="AH260" s="4" t="str">
        <f t="shared" ref="AH260:AH298" si="353">IF(AE260="","",AF260-AG260)</f>
        <v/>
      </c>
      <c r="AI260" s="4" t="str">
        <f t="shared" ref="AI260:AI298" si="354">IF(AE260="","",AE260-AH260)</f>
        <v/>
      </c>
      <c r="AJ260" s="33"/>
      <c r="AK260" s="1" t="str">
        <f t="shared" si="66"/>
        <v/>
      </c>
      <c r="AL260" s="4" t="str">
        <f t="shared" si="67"/>
        <v/>
      </c>
      <c r="AM260" s="7" t="str">
        <f t="shared" si="335"/>
        <v/>
      </c>
      <c r="AN260" s="7" t="str">
        <f t="shared" si="316"/>
        <v/>
      </c>
      <c r="AO260" s="4" t="str">
        <f t="shared" ref="AO260:AO298" si="355">IF(AL260="","",AM260-AN260)</f>
        <v/>
      </c>
      <c r="AP260" s="4" t="str">
        <f t="shared" ref="AP260:AP298" si="356">IF(AL260="","",AL260-AO260)</f>
        <v/>
      </c>
      <c r="AQ260" s="33"/>
      <c r="AR260" s="1" t="str">
        <f t="shared" si="68"/>
        <v/>
      </c>
      <c r="AS260" s="4" t="str">
        <f t="shared" si="69"/>
        <v/>
      </c>
      <c r="AT260" s="7" t="str">
        <f t="shared" si="338"/>
        <v/>
      </c>
      <c r="AU260" s="7" t="str">
        <f t="shared" si="317"/>
        <v/>
      </c>
      <c r="AV260" s="4" t="str">
        <f t="shared" ref="AV260:AV298" si="357">IF(AS260="","",AT260-AU260)</f>
        <v/>
      </c>
      <c r="AW260" s="4" t="str">
        <f t="shared" ref="AW260:AW298" si="358">IF(AS260="","",AS260-AV260)</f>
        <v/>
      </c>
      <c r="AX260" s="33"/>
      <c r="AY260" s="1" t="str">
        <f t="shared" si="70"/>
        <v/>
      </c>
      <c r="AZ260" s="4" t="str">
        <f t="shared" si="71"/>
        <v/>
      </c>
      <c r="BA260" s="4" t="str">
        <f t="shared" si="337"/>
        <v/>
      </c>
      <c r="BB260" s="7" t="str">
        <f t="shared" ref="BB260:BB311" si="359">IF(AZ260="","",AZ260*AZ$2/1200)</f>
        <v/>
      </c>
      <c r="BC260" s="4" t="str">
        <f t="shared" ref="BC260:BC311" si="360">IF(AZ260="","",BA260-BB260)</f>
        <v/>
      </c>
      <c r="BD260" s="4" t="str">
        <f t="shared" ref="BD260:BD311" si="361">IF(AZ260="","",AZ260-BC260)</f>
        <v/>
      </c>
      <c r="BE260" s="27"/>
      <c r="BF260" s="1" t="str">
        <f t="shared" si="72"/>
        <v/>
      </c>
      <c r="BG260" s="4" t="str">
        <f t="shared" si="73"/>
        <v/>
      </c>
      <c r="BH260" s="4" t="str">
        <f t="shared" si="327"/>
        <v/>
      </c>
      <c r="BI260" s="7" t="str">
        <f t="shared" ref="BI260:BI298" si="362">IF(BG260="","",BG260*BG$2/1200)</f>
        <v/>
      </c>
      <c r="BJ260" s="4" t="str">
        <f t="shared" ref="BJ260:BJ298" si="363">IF(BG260="","",BH260-BI260)</f>
        <v/>
      </c>
      <c r="BK260" s="4" t="str">
        <f t="shared" ref="BK260:BK298" si="364">IF(BG260="","",BG260-BJ260)</f>
        <v/>
      </c>
      <c r="BL260" s="27"/>
      <c r="BM260" s="1" t="str">
        <f t="shared" si="74"/>
        <v/>
      </c>
      <c r="BN260" s="4" t="str">
        <f t="shared" si="75"/>
        <v/>
      </c>
      <c r="BO260" s="4" t="str">
        <f t="shared" si="326"/>
        <v/>
      </c>
      <c r="BP260" s="7" t="str">
        <f t="shared" ref="BP260:BP298" si="365">IF(BN260="","",BN260*BN$2/1200)</f>
        <v/>
      </c>
      <c r="BQ260" s="4" t="str">
        <f t="shared" ref="BQ260:BQ298" si="366">IF(BN260="","",BO260-BP260)</f>
        <v/>
      </c>
      <c r="BR260" s="4" t="str">
        <f t="shared" ref="BR260:BR298" si="367">IF(BN260="","",BN260-BQ260)</f>
        <v/>
      </c>
      <c r="BS260" s="27"/>
      <c r="BT260" s="1" t="str">
        <f t="shared" si="76"/>
        <v/>
      </c>
      <c r="BU260" s="4" t="str">
        <f t="shared" si="77"/>
        <v/>
      </c>
      <c r="BV260" s="4" t="str">
        <f t="shared" si="302"/>
        <v/>
      </c>
      <c r="BW260" s="7" t="str">
        <f t="shared" ref="BW260:BW298" si="368">IF(BU260="","",BU260*BU$2/1200)</f>
        <v/>
      </c>
      <c r="BX260" s="4" t="str">
        <f t="shared" ref="BX260:BX298" si="369">IF(BU260="","",BV260-BW260)</f>
        <v/>
      </c>
      <c r="BY260" s="4" t="str">
        <f t="shared" ref="BY260:BY298" si="370">IF(BU260="","",BU260-BX260)</f>
        <v/>
      </c>
      <c r="BZ260" s="27"/>
      <c r="CA260" s="1" t="str">
        <f t="shared" si="78"/>
        <v/>
      </c>
      <c r="CB260" s="4" t="str">
        <f t="shared" si="79"/>
        <v/>
      </c>
      <c r="CC260" s="7" t="str">
        <f t="shared" si="311"/>
        <v/>
      </c>
      <c r="CD260" s="7" t="str">
        <f t="shared" ref="CD260:CD299" si="371">IF(CB260="","",CB260*CB$2/1200)</f>
        <v/>
      </c>
      <c r="CE260" s="4" t="str">
        <f t="shared" ref="CE260:CE299" si="372">IF(CB260="","",CC260-CD260)</f>
        <v/>
      </c>
      <c r="CF260" s="4" t="str">
        <f t="shared" ref="CF260:CF299" si="373">IF(CB260="","",CB260-CE260)</f>
        <v/>
      </c>
      <c r="CG260" s="33"/>
      <c r="CH260" s="1" t="str">
        <f t="shared" si="80"/>
        <v/>
      </c>
      <c r="CI260" s="4" t="str">
        <f t="shared" si="81"/>
        <v/>
      </c>
      <c r="CJ260" s="7" t="str">
        <f t="shared" si="339"/>
        <v/>
      </c>
      <c r="CK260" s="7" t="str">
        <f t="shared" si="321"/>
        <v/>
      </c>
      <c r="CL260" s="4" t="str">
        <f t="shared" ref="CL260:CL299" si="374">IF(CI260="","",CJ260-CK260)</f>
        <v/>
      </c>
      <c r="CM260" s="4" t="str">
        <f t="shared" ref="CM260:CM299" si="375">IF(CI260="","",CI260-CL260)</f>
        <v/>
      </c>
      <c r="CN260" s="27"/>
      <c r="CO260" s="1" t="str">
        <f t="shared" si="82"/>
        <v/>
      </c>
      <c r="CP260" s="4" t="str">
        <f t="shared" si="83"/>
        <v/>
      </c>
      <c r="CQ260" s="7" t="str">
        <f t="shared" si="340"/>
        <v/>
      </c>
      <c r="CR260" s="7" t="str">
        <f t="shared" si="322"/>
        <v/>
      </c>
      <c r="CS260" s="4" t="str">
        <f t="shared" ref="CS260:CS299" si="376">IF(CP260="","",CQ260-CR260)</f>
        <v/>
      </c>
      <c r="CT260" s="4" t="str">
        <f t="shared" ref="CT260:CT299" si="377">IF(CP260="","",CP260-CS260)</f>
        <v/>
      </c>
      <c r="CU260" s="33"/>
      <c r="DB260" s="1"/>
      <c r="DI260" s="1"/>
    </row>
    <row r="261" spans="1:113" ht="15" x14ac:dyDescent="0.25">
      <c r="A261" s="27"/>
      <c r="B261" s="14">
        <f t="shared" ref="B261:B304" si="378">IF(C261="","",B260+1)</f>
        <v>257</v>
      </c>
      <c r="C261" s="15">
        <f t="shared" ref="C261:C304" si="379">IF(G260&lt;1,"",G260)</f>
        <v>1517443.1269546903</v>
      </c>
      <c r="D261" s="15">
        <f t="shared" si="341"/>
        <v>40261.354173106563</v>
      </c>
      <c r="E261" s="16">
        <f t="shared" si="342"/>
        <v>10748.555482595722</v>
      </c>
      <c r="F261" s="15">
        <f t="shared" si="343"/>
        <v>29512.798690510841</v>
      </c>
      <c r="G261" s="15">
        <f t="shared" si="344"/>
        <v>1487930.3282641794</v>
      </c>
      <c r="H261" s="29"/>
      <c r="I261" s="1" t="str">
        <f t="shared" ref="I261:I298" si="380">IF(J261="","",I260+1)</f>
        <v/>
      </c>
      <c r="J261" s="4" t="str">
        <f t="shared" ref="J261:J298" si="381">IF(N260&lt;1,"",N260)</f>
        <v/>
      </c>
      <c r="K261" s="7" t="str">
        <f t="shared" si="329"/>
        <v/>
      </c>
      <c r="L261" s="7" t="str">
        <f t="shared" ref="L261:L298" si="382">IF(J261="","",J261*J$2/1200)</f>
        <v/>
      </c>
      <c r="M261" s="4" t="str">
        <f t="shared" si="345"/>
        <v/>
      </c>
      <c r="N261" s="4" t="str">
        <f t="shared" si="346"/>
        <v/>
      </c>
      <c r="O261" s="29"/>
      <c r="P261" s="1" t="str">
        <f t="shared" ref="P261:P298" si="383">IF(Q261="","",P260+1)</f>
        <v/>
      </c>
      <c r="Q261" s="4" t="str">
        <f t="shared" ref="Q261:Q298" si="384">IF(U260&lt;1,"",U260)</f>
        <v/>
      </c>
      <c r="R261" s="7" t="str">
        <f t="shared" si="334"/>
        <v/>
      </c>
      <c r="S261" s="7" t="str">
        <f t="shared" ref="S261:S298" si="385">IF(Q261="","",Q261*Q$2/1200)</f>
        <v/>
      </c>
      <c r="T261" s="4" t="str">
        <f t="shared" si="347"/>
        <v/>
      </c>
      <c r="U261" s="4" t="str">
        <f t="shared" si="348"/>
        <v/>
      </c>
      <c r="V261" s="27"/>
      <c r="W261" s="1" t="str">
        <f t="shared" ref="W261:W298" si="386">IF(X261="","",W260+1)</f>
        <v/>
      </c>
      <c r="X261" s="4" t="str">
        <f t="shared" ref="X261:X298" si="387">IF(AB260&lt;1,"",AB260)</f>
        <v/>
      </c>
      <c r="Y261" s="4" t="str">
        <f t="shared" si="293"/>
        <v/>
      </c>
      <c r="Z261" s="7" t="str">
        <f t="shared" si="349"/>
        <v/>
      </c>
      <c r="AA261" s="4" t="str">
        <f t="shared" si="350"/>
        <v/>
      </c>
      <c r="AB261" s="4" t="str">
        <f t="shared" si="351"/>
        <v/>
      </c>
      <c r="AC261" s="27"/>
      <c r="AD261" s="1" t="str">
        <f t="shared" ref="AD261:AD298" si="388">IF(AE261="","",AD260+1)</f>
        <v/>
      </c>
      <c r="AE261" s="4" t="str">
        <f t="shared" ref="AE261:AE298" si="389">IF(AI260&lt;1,"",AI260)</f>
        <v/>
      </c>
      <c r="AF261" s="4" t="str">
        <f t="shared" si="221"/>
        <v/>
      </c>
      <c r="AG261" s="7" t="str">
        <f t="shared" si="352"/>
        <v/>
      </c>
      <c r="AH261" s="4" t="str">
        <f t="shared" si="353"/>
        <v/>
      </c>
      <c r="AI261" s="4" t="str">
        <f t="shared" si="354"/>
        <v/>
      </c>
      <c r="AJ261" s="33"/>
      <c r="AK261" s="1" t="str">
        <f t="shared" ref="AK261:AK298" si="390">IF(AL261="","",AK260+1)</f>
        <v/>
      </c>
      <c r="AL261" s="4" t="str">
        <f t="shared" ref="AL261:AL298" si="391">IF(AP260&lt;1,"",AP260)</f>
        <v/>
      </c>
      <c r="AM261" s="7" t="str">
        <f t="shared" si="335"/>
        <v/>
      </c>
      <c r="AN261" s="7" t="str">
        <f t="shared" ref="AN261:AN298" si="392">IF(AL261="","",AL261*AL$2/1200)</f>
        <v/>
      </c>
      <c r="AO261" s="4" t="str">
        <f t="shared" si="355"/>
        <v/>
      </c>
      <c r="AP261" s="4" t="str">
        <f t="shared" si="356"/>
        <v/>
      </c>
      <c r="AQ261" s="33"/>
      <c r="AR261" s="1" t="str">
        <f t="shared" ref="AR261:AR298" si="393">IF(AS261="","",AR260+1)</f>
        <v/>
      </c>
      <c r="AS261" s="4" t="str">
        <f t="shared" ref="AS261:AS298" si="394">IF(AW260&lt;1,"",AW260)</f>
        <v/>
      </c>
      <c r="AT261" s="7" t="str">
        <f t="shared" si="338"/>
        <v/>
      </c>
      <c r="AU261" s="7" t="str">
        <f t="shared" ref="AU261:AU298" si="395">IF(AS261="","",AS261*AS$2/1200)</f>
        <v/>
      </c>
      <c r="AV261" s="4" t="str">
        <f t="shared" si="357"/>
        <v/>
      </c>
      <c r="AW261" s="4" t="str">
        <f t="shared" si="358"/>
        <v/>
      </c>
      <c r="AX261" s="33"/>
      <c r="AY261" s="1" t="str">
        <f t="shared" ref="AY261:AY311" si="396">IF(AZ261="","",AY260+1)</f>
        <v/>
      </c>
      <c r="AZ261" s="4" t="str">
        <f t="shared" ref="AZ261:AZ311" si="397">IF(BD260&lt;1,"",BD260)</f>
        <v/>
      </c>
      <c r="BA261" s="4" t="str">
        <f t="shared" si="337"/>
        <v/>
      </c>
      <c r="BB261" s="7" t="str">
        <f t="shared" si="359"/>
        <v/>
      </c>
      <c r="BC261" s="4" t="str">
        <f t="shared" si="360"/>
        <v/>
      </c>
      <c r="BD261" s="4" t="str">
        <f t="shared" si="361"/>
        <v/>
      </c>
      <c r="BE261" s="27"/>
      <c r="BF261" s="1" t="str">
        <f t="shared" ref="BF261:BF298" si="398">IF(BG261="","",BF260+1)</f>
        <v/>
      </c>
      <c r="BG261" s="4" t="str">
        <f t="shared" ref="BG261:BG298" si="399">IF(BK260&lt;1,"",BK260)</f>
        <v/>
      </c>
      <c r="BH261" s="4" t="str">
        <f t="shared" si="327"/>
        <v/>
      </c>
      <c r="BI261" s="7" t="str">
        <f t="shared" si="362"/>
        <v/>
      </c>
      <c r="BJ261" s="4" t="str">
        <f t="shared" si="363"/>
        <v/>
      </c>
      <c r="BK261" s="4" t="str">
        <f t="shared" si="364"/>
        <v/>
      </c>
      <c r="BL261" s="27"/>
      <c r="BM261" s="1" t="str">
        <f t="shared" ref="BM261:BM298" si="400">IF(BN261="","",BM260+1)</f>
        <v/>
      </c>
      <c r="BN261" s="4" t="str">
        <f t="shared" ref="BN261:BN298" si="401">IF(BR260&lt;1,"",BR260)</f>
        <v/>
      </c>
      <c r="BO261" s="4" t="str">
        <f t="shared" si="326"/>
        <v/>
      </c>
      <c r="BP261" s="7" t="str">
        <f t="shared" si="365"/>
        <v/>
      </c>
      <c r="BQ261" s="4" t="str">
        <f t="shared" si="366"/>
        <v/>
      </c>
      <c r="BR261" s="4" t="str">
        <f t="shared" si="367"/>
        <v/>
      </c>
      <c r="BS261" s="27"/>
      <c r="BT261" s="1" t="str">
        <f t="shared" ref="BT261:BT298" si="402">IF(BU261="","",BT260+1)</f>
        <v/>
      </c>
      <c r="BU261" s="4" t="str">
        <f t="shared" ref="BU261:BU298" si="403">IF(BY260&lt;1,"",BY260)</f>
        <v/>
      </c>
      <c r="BV261" s="4" t="str">
        <f t="shared" si="302"/>
        <v/>
      </c>
      <c r="BW261" s="7" t="str">
        <f t="shared" si="368"/>
        <v/>
      </c>
      <c r="BX261" s="4" t="str">
        <f t="shared" si="369"/>
        <v/>
      </c>
      <c r="BY261" s="4" t="str">
        <f t="shared" si="370"/>
        <v/>
      </c>
      <c r="BZ261" s="27"/>
      <c r="CA261" s="1" t="str">
        <f t="shared" ref="CA261:CA299" si="404">IF(CB261="","",CA260+1)</f>
        <v/>
      </c>
      <c r="CB261" s="4" t="str">
        <f t="shared" ref="CB261:CB299" si="405">IF(CF260&lt;1,"",CF260)</f>
        <v/>
      </c>
      <c r="CC261" s="7" t="str">
        <f t="shared" si="311"/>
        <v/>
      </c>
      <c r="CD261" s="7" t="str">
        <f t="shared" si="371"/>
        <v/>
      </c>
      <c r="CE261" s="4" t="str">
        <f t="shared" si="372"/>
        <v/>
      </c>
      <c r="CF261" s="4" t="str">
        <f t="shared" si="373"/>
        <v/>
      </c>
      <c r="CG261" s="33"/>
      <c r="CH261" s="1" t="str">
        <f t="shared" ref="CH261:CH299" si="406">IF(CI261="","",CH260+1)</f>
        <v/>
      </c>
      <c r="CI261" s="4" t="str">
        <f t="shared" ref="CI261:CI299" si="407">IF(CM260&lt;1,"",CM260)</f>
        <v/>
      </c>
      <c r="CJ261" s="7" t="str">
        <f t="shared" si="339"/>
        <v/>
      </c>
      <c r="CK261" s="7" t="str">
        <f t="shared" ref="CK261:CK299" si="408">IF(CI261="","",CI261*CI$2/1200)</f>
        <v/>
      </c>
      <c r="CL261" s="4" t="str">
        <f t="shared" si="374"/>
        <v/>
      </c>
      <c r="CM261" s="4" t="str">
        <f t="shared" si="375"/>
        <v/>
      </c>
      <c r="CN261" s="27"/>
      <c r="CO261" s="1" t="str">
        <f t="shared" ref="CO261:CO299" si="409">IF(CP261="","",CO260+1)</f>
        <v/>
      </c>
      <c r="CP261" s="4" t="str">
        <f t="shared" ref="CP261:CP299" si="410">IF(CT260&lt;1,"",CT260)</f>
        <v/>
      </c>
      <c r="CQ261" s="7" t="str">
        <f t="shared" si="340"/>
        <v/>
      </c>
      <c r="CR261" s="7" t="str">
        <f t="shared" ref="CR261:CR299" si="411">IF(CP261="","",CP261*CP$2/1200)</f>
        <v/>
      </c>
      <c r="CS261" s="4" t="str">
        <f t="shared" si="376"/>
        <v/>
      </c>
      <c r="CT261" s="4" t="str">
        <f t="shared" si="377"/>
        <v/>
      </c>
      <c r="CU261" s="33"/>
      <c r="DB261" s="1"/>
      <c r="DI261" s="1"/>
    </row>
    <row r="262" spans="1:113" ht="15" x14ac:dyDescent="0.25">
      <c r="A262" s="27"/>
      <c r="B262" s="14">
        <f t="shared" si="378"/>
        <v>258</v>
      </c>
      <c r="C262" s="15">
        <f t="shared" si="379"/>
        <v>1487930.3282641794</v>
      </c>
      <c r="D262" s="15">
        <f t="shared" si="341"/>
        <v>40261.354173106563</v>
      </c>
      <c r="E262" s="16">
        <f t="shared" si="342"/>
        <v>10539.506491871271</v>
      </c>
      <c r="F262" s="15">
        <f t="shared" si="343"/>
        <v>29721.847681235293</v>
      </c>
      <c r="G262" s="15">
        <f t="shared" si="344"/>
        <v>1458208.4805829441</v>
      </c>
      <c r="H262" s="29"/>
      <c r="I262" s="1" t="str">
        <f t="shared" si="380"/>
        <v/>
      </c>
      <c r="J262" s="4" t="str">
        <f t="shared" si="381"/>
        <v/>
      </c>
      <c r="K262" s="7" t="str">
        <f t="shared" si="329"/>
        <v/>
      </c>
      <c r="L262" s="7" t="str">
        <f t="shared" si="382"/>
        <v/>
      </c>
      <c r="M262" s="4" t="str">
        <f t="shared" si="345"/>
        <v/>
      </c>
      <c r="N262" s="4" t="str">
        <f t="shared" si="346"/>
        <v/>
      </c>
      <c r="O262" s="29"/>
      <c r="P262" s="1" t="str">
        <f t="shared" si="383"/>
        <v/>
      </c>
      <c r="Q262" s="4" t="str">
        <f t="shared" si="384"/>
        <v/>
      </c>
      <c r="R262" s="7" t="str">
        <f t="shared" ref="R262:R293" si="412">IF(Q262="","",-PMT(Q$2/1200,U$2,S$2))</f>
        <v/>
      </c>
      <c r="S262" s="7" t="str">
        <f t="shared" si="385"/>
        <v/>
      </c>
      <c r="T262" s="4" t="str">
        <f t="shared" si="347"/>
        <v/>
      </c>
      <c r="U262" s="4" t="str">
        <f t="shared" si="348"/>
        <v/>
      </c>
      <c r="V262" s="27"/>
      <c r="W262" s="1" t="str">
        <f t="shared" si="386"/>
        <v/>
      </c>
      <c r="X262" s="4" t="str">
        <f t="shared" si="387"/>
        <v/>
      </c>
      <c r="Y262" s="4" t="str">
        <f t="shared" si="293"/>
        <v/>
      </c>
      <c r="Z262" s="7" t="str">
        <f t="shared" si="349"/>
        <v/>
      </c>
      <c r="AA262" s="4" t="str">
        <f t="shared" si="350"/>
        <v/>
      </c>
      <c r="AB262" s="4" t="str">
        <f t="shared" si="351"/>
        <v/>
      </c>
      <c r="AC262" s="27"/>
      <c r="AD262" s="1" t="str">
        <f t="shared" si="388"/>
        <v/>
      </c>
      <c r="AE262" s="4" t="str">
        <f t="shared" si="389"/>
        <v/>
      </c>
      <c r="AF262" s="4" t="str">
        <f t="shared" si="221"/>
        <v/>
      </c>
      <c r="AG262" s="7" t="str">
        <f t="shared" si="352"/>
        <v/>
      </c>
      <c r="AH262" s="4" t="str">
        <f t="shared" si="353"/>
        <v/>
      </c>
      <c r="AI262" s="4" t="str">
        <f t="shared" si="354"/>
        <v/>
      </c>
      <c r="AJ262" s="33"/>
      <c r="AK262" s="1" t="str">
        <f t="shared" si="390"/>
        <v/>
      </c>
      <c r="AL262" s="4" t="str">
        <f t="shared" si="391"/>
        <v/>
      </c>
      <c r="AM262" s="7" t="str">
        <f t="shared" ref="AM262:AM293" si="413">IF(AL262="","",-PMT(AL$2/1200,AP$2,AN$2))</f>
        <v/>
      </c>
      <c r="AN262" s="7" t="str">
        <f t="shared" si="392"/>
        <v/>
      </c>
      <c r="AO262" s="4" t="str">
        <f t="shared" si="355"/>
        <v/>
      </c>
      <c r="AP262" s="4" t="str">
        <f t="shared" si="356"/>
        <v/>
      </c>
      <c r="AQ262" s="33"/>
      <c r="AR262" s="1" t="str">
        <f t="shared" si="393"/>
        <v/>
      </c>
      <c r="AS262" s="4" t="str">
        <f t="shared" si="394"/>
        <v/>
      </c>
      <c r="AT262" s="7" t="str">
        <f t="shared" si="338"/>
        <v/>
      </c>
      <c r="AU262" s="7" t="str">
        <f t="shared" si="395"/>
        <v/>
      </c>
      <c r="AV262" s="4" t="str">
        <f t="shared" si="357"/>
        <v/>
      </c>
      <c r="AW262" s="4" t="str">
        <f t="shared" si="358"/>
        <v/>
      </c>
      <c r="AX262" s="33"/>
      <c r="AY262" s="1" t="str">
        <f t="shared" si="396"/>
        <v/>
      </c>
      <c r="AZ262" s="4" t="str">
        <f t="shared" si="397"/>
        <v/>
      </c>
      <c r="BA262" s="4" t="str">
        <f t="shared" si="337"/>
        <v/>
      </c>
      <c r="BB262" s="7" t="str">
        <f t="shared" si="359"/>
        <v/>
      </c>
      <c r="BC262" s="4" t="str">
        <f t="shared" si="360"/>
        <v/>
      </c>
      <c r="BD262" s="4" t="str">
        <f t="shared" si="361"/>
        <v/>
      </c>
      <c r="BE262" s="27"/>
      <c r="BF262" s="1" t="str">
        <f t="shared" si="398"/>
        <v/>
      </c>
      <c r="BG262" s="4" t="str">
        <f t="shared" si="399"/>
        <v/>
      </c>
      <c r="BH262" s="4" t="str">
        <f t="shared" si="327"/>
        <v/>
      </c>
      <c r="BI262" s="7" t="str">
        <f t="shared" si="362"/>
        <v/>
      </c>
      <c r="BJ262" s="4" t="str">
        <f t="shared" si="363"/>
        <v/>
      </c>
      <c r="BK262" s="4" t="str">
        <f t="shared" si="364"/>
        <v/>
      </c>
      <c r="BL262" s="27"/>
      <c r="BM262" s="1" t="str">
        <f t="shared" si="400"/>
        <v/>
      </c>
      <c r="BN262" s="4" t="str">
        <f t="shared" si="401"/>
        <v/>
      </c>
      <c r="BO262" s="4" t="str">
        <f t="shared" si="326"/>
        <v/>
      </c>
      <c r="BP262" s="7" t="str">
        <f t="shared" si="365"/>
        <v/>
      </c>
      <c r="BQ262" s="4" t="str">
        <f t="shared" si="366"/>
        <v/>
      </c>
      <c r="BR262" s="4" t="str">
        <f t="shared" si="367"/>
        <v/>
      </c>
      <c r="BS262" s="27"/>
      <c r="BT262" s="1" t="str">
        <f t="shared" si="402"/>
        <v/>
      </c>
      <c r="BU262" s="4" t="str">
        <f t="shared" si="403"/>
        <v/>
      </c>
      <c r="BV262" s="4" t="str">
        <f t="shared" si="302"/>
        <v/>
      </c>
      <c r="BW262" s="7" t="str">
        <f t="shared" si="368"/>
        <v/>
      </c>
      <c r="BX262" s="4" t="str">
        <f t="shared" si="369"/>
        <v/>
      </c>
      <c r="BY262" s="4" t="str">
        <f t="shared" si="370"/>
        <v/>
      </c>
      <c r="BZ262" s="27"/>
      <c r="CA262" s="1" t="str">
        <f t="shared" si="404"/>
        <v/>
      </c>
      <c r="CB262" s="4" t="str">
        <f t="shared" si="405"/>
        <v/>
      </c>
      <c r="CC262" s="7" t="str">
        <f t="shared" si="311"/>
        <v/>
      </c>
      <c r="CD262" s="7" t="str">
        <f t="shared" si="371"/>
        <v/>
      </c>
      <c r="CE262" s="4" t="str">
        <f t="shared" si="372"/>
        <v/>
      </c>
      <c r="CF262" s="4" t="str">
        <f t="shared" si="373"/>
        <v/>
      </c>
      <c r="CG262" s="33"/>
      <c r="CH262" s="1" t="str">
        <f t="shared" si="406"/>
        <v/>
      </c>
      <c r="CI262" s="4" t="str">
        <f t="shared" si="407"/>
        <v/>
      </c>
      <c r="CJ262" s="7" t="str">
        <f t="shared" si="339"/>
        <v/>
      </c>
      <c r="CK262" s="7" t="str">
        <f t="shared" si="408"/>
        <v/>
      </c>
      <c r="CL262" s="4" t="str">
        <f t="shared" si="374"/>
        <v/>
      </c>
      <c r="CM262" s="4" t="str">
        <f t="shared" si="375"/>
        <v/>
      </c>
      <c r="CN262" s="27"/>
      <c r="CO262" s="1" t="str">
        <f t="shared" si="409"/>
        <v/>
      </c>
      <c r="CP262" s="4" t="str">
        <f t="shared" si="410"/>
        <v/>
      </c>
      <c r="CQ262" s="7" t="str">
        <f t="shared" si="340"/>
        <v/>
      </c>
      <c r="CR262" s="7" t="str">
        <f t="shared" si="411"/>
        <v/>
      </c>
      <c r="CS262" s="4" t="str">
        <f t="shared" si="376"/>
        <v/>
      </c>
      <c r="CT262" s="4" t="str">
        <f t="shared" si="377"/>
        <v/>
      </c>
      <c r="CU262" s="33"/>
      <c r="DB262" s="1"/>
      <c r="DI262" s="1"/>
    </row>
    <row r="263" spans="1:113" ht="15" x14ac:dyDescent="0.25">
      <c r="A263" s="27"/>
      <c r="B263" s="14">
        <f t="shared" si="378"/>
        <v>259</v>
      </c>
      <c r="C263" s="15">
        <f t="shared" si="379"/>
        <v>1458208.4805829441</v>
      </c>
      <c r="D263" s="15">
        <f t="shared" si="341"/>
        <v>40261.354173106563</v>
      </c>
      <c r="E263" s="16">
        <f t="shared" si="342"/>
        <v>10328.976737462521</v>
      </c>
      <c r="F263" s="15">
        <f t="shared" si="343"/>
        <v>29932.377435644041</v>
      </c>
      <c r="G263" s="15">
        <f t="shared" si="344"/>
        <v>1428276.1031473</v>
      </c>
      <c r="H263" s="29"/>
      <c r="I263" s="1" t="str">
        <f t="shared" si="380"/>
        <v/>
      </c>
      <c r="J263" s="4" t="str">
        <f t="shared" si="381"/>
        <v/>
      </c>
      <c r="K263" s="7" t="str">
        <f t="shared" si="329"/>
        <v/>
      </c>
      <c r="L263" s="7" t="str">
        <f t="shared" si="382"/>
        <v/>
      </c>
      <c r="M263" s="4" t="str">
        <f t="shared" si="345"/>
        <v/>
      </c>
      <c r="N263" s="4" t="str">
        <f t="shared" si="346"/>
        <v/>
      </c>
      <c r="O263" s="29"/>
      <c r="P263" s="1" t="str">
        <f t="shared" si="383"/>
        <v/>
      </c>
      <c r="Q263" s="4" t="str">
        <f t="shared" si="384"/>
        <v/>
      </c>
      <c r="R263" s="7" t="str">
        <f t="shared" si="412"/>
        <v/>
      </c>
      <c r="S263" s="7" t="str">
        <f t="shared" si="385"/>
        <v/>
      </c>
      <c r="T263" s="4" t="str">
        <f t="shared" si="347"/>
        <v/>
      </c>
      <c r="U263" s="4" t="str">
        <f t="shared" si="348"/>
        <v/>
      </c>
      <c r="V263" s="27"/>
      <c r="W263" s="1" t="str">
        <f t="shared" si="386"/>
        <v/>
      </c>
      <c r="X263" s="4" t="str">
        <f t="shared" si="387"/>
        <v/>
      </c>
      <c r="Y263" s="4" t="str">
        <f t="shared" si="293"/>
        <v/>
      </c>
      <c r="Z263" s="7" t="str">
        <f t="shared" si="349"/>
        <v/>
      </c>
      <c r="AA263" s="4" t="str">
        <f t="shared" si="350"/>
        <v/>
      </c>
      <c r="AB263" s="4" t="str">
        <f t="shared" si="351"/>
        <v/>
      </c>
      <c r="AC263" s="27"/>
      <c r="AD263" s="1" t="str">
        <f t="shared" si="388"/>
        <v/>
      </c>
      <c r="AE263" s="4" t="str">
        <f t="shared" si="389"/>
        <v/>
      </c>
      <c r="AF263" s="4" t="str">
        <f t="shared" si="221"/>
        <v/>
      </c>
      <c r="AG263" s="7" t="str">
        <f t="shared" si="352"/>
        <v/>
      </c>
      <c r="AH263" s="4" t="str">
        <f t="shared" si="353"/>
        <v/>
      </c>
      <c r="AI263" s="4" t="str">
        <f t="shared" si="354"/>
        <v/>
      </c>
      <c r="AJ263" s="33"/>
      <c r="AK263" s="1" t="str">
        <f t="shared" si="390"/>
        <v/>
      </c>
      <c r="AL263" s="4" t="str">
        <f t="shared" si="391"/>
        <v/>
      </c>
      <c r="AM263" s="7" t="str">
        <f t="shared" si="413"/>
        <v/>
      </c>
      <c r="AN263" s="7" t="str">
        <f t="shared" si="392"/>
        <v/>
      </c>
      <c r="AO263" s="4" t="str">
        <f t="shared" si="355"/>
        <v/>
      </c>
      <c r="AP263" s="4" t="str">
        <f t="shared" si="356"/>
        <v/>
      </c>
      <c r="AQ263" s="33"/>
      <c r="AR263" s="1" t="str">
        <f t="shared" si="393"/>
        <v/>
      </c>
      <c r="AS263" s="4" t="str">
        <f t="shared" si="394"/>
        <v/>
      </c>
      <c r="AT263" s="7" t="str">
        <f t="shared" si="338"/>
        <v/>
      </c>
      <c r="AU263" s="7" t="str">
        <f t="shared" si="395"/>
        <v/>
      </c>
      <c r="AV263" s="4" t="str">
        <f t="shared" si="357"/>
        <v/>
      </c>
      <c r="AW263" s="4" t="str">
        <f t="shared" si="358"/>
        <v/>
      </c>
      <c r="AX263" s="33"/>
      <c r="AY263" s="1" t="str">
        <f t="shared" si="396"/>
        <v/>
      </c>
      <c r="AZ263" s="4" t="str">
        <f t="shared" si="397"/>
        <v/>
      </c>
      <c r="BA263" s="4" t="str">
        <f t="shared" si="337"/>
        <v/>
      </c>
      <c r="BB263" s="7" t="str">
        <f t="shared" si="359"/>
        <v/>
      </c>
      <c r="BC263" s="4" t="str">
        <f t="shared" si="360"/>
        <v/>
      </c>
      <c r="BD263" s="4" t="str">
        <f t="shared" si="361"/>
        <v/>
      </c>
      <c r="BE263" s="27"/>
      <c r="BF263" s="1" t="str">
        <f t="shared" si="398"/>
        <v/>
      </c>
      <c r="BG263" s="4" t="str">
        <f t="shared" si="399"/>
        <v/>
      </c>
      <c r="BH263" s="4" t="str">
        <f t="shared" si="327"/>
        <v/>
      </c>
      <c r="BI263" s="7" t="str">
        <f t="shared" si="362"/>
        <v/>
      </c>
      <c r="BJ263" s="4" t="str">
        <f t="shared" si="363"/>
        <v/>
      </c>
      <c r="BK263" s="4" t="str">
        <f t="shared" si="364"/>
        <v/>
      </c>
      <c r="BL263" s="27"/>
      <c r="BM263" s="1" t="str">
        <f t="shared" si="400"/>
        <v/>
      </c>
      <c r="BN263" s="4" t="str">
        <f t="shared" si="401"/>
        <v/>
      </c>
      <c r="BO263" s="4" t="str">
        <f t="shared" si="326"/>
        <v/>
      </c>
      <c r="BP263" s="7" t="str">
        <f t="shared" si="365"/>
        <v/>
      </c>
      <c r="BQ263" s="4" t="str">
        <f t="shared" si="366"/>
        <v/>
      </c>
      <c r="BR263" s="4" t="str">
        <f t="shared" si="367"/>
        <v/>
      </c>
      <c r="BS263" s="27"/>
      <c r="BT263" s="1" t="str">
        <f t="shared" si="402"/>
        <v/>
      </c>
      <c r="BU263" s="4" t="str">
        <f t="shared" si="403"/>
        <v/>
      </c>
      <c r="BV263" s="4" t="str">
        <f t="shared" si="302"/>
        <v/>
      </c>
      <c r="BW263" s="7" t="str">
        <f t="shared" si="368"/>
        <v/>
      </c>
      <c r="BX263" s="4" t="str">
        <f t="shared" si="369"/>
        <v/>
      </c>
      <c r="BY263" s="4" t="str">
        <f t="shared" si="370"/>
        <v/>
      </c>
      <c r="BZ263" s="27"/>
      <c r="CA263" s="1" t="str">
        <f t="shared" si="404"/>
        <v/>
      </c>
      <c r="CB263" s="4" t="str">
        <f t="shared" si="405"/>
        <v/>
      </c>
      <c r="CC263" s="7" t="str">
        <f t="shared" si="311"/>
        <v/>
      </c>
      <c r="CD263" s="7" t="str">
        <f t="shared" si="371"/>
        <v/>
      </c>
      <c r="CE263" s="4" t="str">
        <f t="shared" si="372"/>
        <v/>
      </c>
      <c r="CF263" s="4" t="str">
        <f t="shared" si="373"/>
        <v/>
      </c>
      <c r="CG263" s="33"/>
      <c r="CH263" s="1" t="str">
        <f t="shared" si="406"/>
        <v/>
      </c>
      <c r="CI263" s="4" t="str">
        <f t="shared" si="407"/>
        <v/>
      </c>
      <c r="CJ263" s="7" t="str">
        <f t="shared" si="339"/>
        <v/>
      </c>
      <c r="CK263" s="7" t="str">
        <f t="shared" si="408"/>
        <v/>
      </c>
      <c r="CL263" s="4" t="str">
        <f t="shared" si="374"/>
        <v/>
      </c>
      <c r="CM263" s="4" t="str">
        <f t="shared" si="375"/>
        <v/>
      </c>
      <c r="CN263" s="27"/>
      <c r="CO263" s="1" t="str">
        <f t="shared" si="409"/>
        <v/>
      </c>
      <c r="CP263" s="4" t="str">
        <f t="shared" si="410"/>
        <v/>
      </c>
      <c r="CQ263" s="7" t="str">
        <f t="shared" si="340"/>
        <v/>
      </c>
      <c r="CR263" s="7" t="str">
        <f t="shared" si="411"/>
        <v/>
      </c>
      <c r="CS263" s="4" t="str">
        <f t="shared" si="376"/>
        <v/>
      </c>
      <c r="CT263" s="4" t="str">
        <f t="shared" si="377"/>
        <v/>
      </c>
      <c r="CU263" s="33"/>
      <c r="DB263" s="1"/>
      <c r="DI263" s="1"/>
    </row>
    <row r="264" spans="1:113" ht="15" x14ac:dyDescent="0.25">
      <c r="A264" s="27"/>
      <c r="B264" s="14">
        <f t="shared" si="378"/>
        <v>260</v>
      </c>
      <c r="C264" s="15">
        <f t="shared" si="379"/>
        <v>1428276.1031473</v>
      </c>
      <c r="D264" s="15">
        <f t="shared" si="341"/>
        <v>40261.354173106563</v>
      </c>
      <c r="E264" s="16">
        <f t="shared" si="342"/>
        <v>10116.955730626707</v>
      </c>
      <c r="F264" s="15">
        <f t="shared" si="343"/>
        <v>30144.398442479855</v>
      </c>
      <c r="G264" s="15">
        <f t="shared" si="344"/>
        <v>1398131.7047048202</v>
      </c>
      <c r="H264" s="29"/>
      <c r="I264" s="1" t="str">
        <f t="shared" si="380"/>
        <v/>
      </c>
      <c r="J264" s="4" t="str">
        <f t="shared" si="381"/>
        <v/>
      </c>
      <c r="K264" s="7" t="str">
        <f t="shared" si="329"/>
        <v/>
      </c>
      <c r="L264" s="7" t="str">
        <f t="shared" si="382"/>
        <v/>
      </c>
      <c r="M264" s="4" t="str">
        <f t="shared" si="345"/>
        <v/>
      </c>
      <c r="N264" s="4" t="str">
        <f t="shared" si="346"/>
        <v/>
      </c>
      <c r="O264" s="29"/>
      <c r="P264" s="1" t="str">
        <f t="shared" si="383"/>
        <v/>
      </c>
      <c r="Q264" s="4" t="str">
        <f t="shared" si="384"/>
        <v/>
      </c>
      <c r="R264" s="7" t="str">
        <f t="shared" si="412"/>
        <v/>
      </c>
      <c r="S264" s="7" t="str">
        <f t="shared" si="385"/>
        <v/>
      </c>
      <c r="T264" s="4" t="str">
        <f t="shared" si="347"/>
        <v/>
      </c>
      <c r="U264" s="4" t="str">
        <f t="shared" si="348"/>
        <v/>
      </c>
      <c r="V264" s="27"/>
      <c r="W264" s="1" t="str">
        <f t="shared" si="386"/>
        <v/>
      </c>
      <c r="X264" s="4" t="str">
        <f t="shared" si="387"/>
        <v/>
      </c>
      <c r="Y264" s="4" t="str">
        <f t="shared" si="293"/>
        <v/>
      </c>
      <c r="Z264" s="7" t="str">
        <f t="shared" si="349"/>
        <v/>
      </c>
      <c r="AA264" s="4" t="str">
        <f t="shared" si="350"/>
        <v/>
      </c>
      <c r="AB264" s="4" t="str">
        <f t="shared" si="351"/>
        <v/>
      </c>
      <c r="AC264" s="27"/>
      <c r="AD264" s="1" t="str">
        <f t="shared" si="388"/>
        <v/>
      </c>
      <c r="AE264" s="4" t="str">
        <f t="shared" si="389"/>
        <v/>
      </c>
      <c r="AF264" s="4" t="str">
        <f t="shared" si="221"/>
        <v/>
      </c>
      <c r="AG264" s="7" t="str">
        <f t="shared" si="352"/>
        <v/>
      </c>
      <c r="AH264" s="4" t="str">
        <f t="shared" si="353"/>
        <v/>
      </c>
      <c r="AI264" s="4" t="str">
        <f t="shared" si="354"/>
        <v/>
      </c>
      <c r="AJ264" s="33"/>
      <c r="AK264" s="1" t="str">
        <f t="shared" si="390"/>
        <v/>
      </c>
      <c r="AL264" s="4" t="str">
        <f t="shared" si="391"/>
        <v/>
      </c>
      <c r="AM264" s="7" t="str">
        <f t="shared" si="413"/>
        <v/>
      </c>
      <c r="AN264" s="7" t="str">
        <f t="shared" si="392"/>
        <v/>
      </c>
      <c r="AO264" s="4" t="str">
        <f t="shared" si="355"/>
        <v/>
      </c>
      <c r="AP264" s="4" t="str">
        <f t="shared" si="356"/>
        <v/>
      </c>
      <c r="AQ264" s="33"/>
      <c r="AR264" s="1" t="str">
        <f t="shared" si="393"/>
        <v/>
      </c>
      <c r="AS264" s="4" t="str">
        <f t="shared" si="394"/>
        <v/>
      </c>
      <c r="AT264" s="7" t="str">
        <f t="shared" si="338"/>
        <v/>
      </c>
      <c r="AU264" s="7" t="str">
        <f t="shared" si="395"/>
        <v/>
      </c>
      <c r="AV264" s="4" t="str">
        <f t="shared" si="357"/>
        <v/>
      </c>
      <c r="AW264" s="4" t="str">
        <f t="shared" si="358"/>
        <v/>
      </c>
      <c r="AX264" s="33"/>
      <c r="AY264" s="1" t="str">
        <f t="shared" si="396"/>
        <v/>
      </c>
      <c r="AZ264" s="4" t="str">
        <f t="shared" si="397"/>
        <v/>
      </c>
      <c r="BA264" s="4" t="str">
        <f t="shared" si="337"/>
        <v/>
      </c>
      <c r="BB264" s="7" t="str">
        <f t="shared" si="359"/>
        <v/>
      </c>
      <c r="BC264" s="4" t="str">
        <f t="shared" si="360"/>
        <v/>
      </c>
      <c r="BD264" s="4" t="str">
        <f t="shared" si="361"/>
        <v/>
      </c>
      <c r="BE264" s="27"/>
      <c r="BF264" s="1" t="str">
        <f t="shared" si="398"/>
        <v/>
      </c>
      <c r="BG264" s="4" t="str">
        <f t="shared" si="399"/>
        <v/>
      </c>
      <c r="BH264" s="4" t="str">
        <f t="shared" si="327"/>
        <v/>
      </c>
      <c r="BI264" s="7" t="str">
        <f t="shared" si="362"/>
        <v/>
      </c>
      <c r="BJ264" s="4" t="str">
        <f t="shared" si="363"/>
        <v/>
      </c>
      <c r="BK264" s="4" t="str">
        <f t="shared" si="364"/>
        <v/>
      </c>
      <c r="BL264" s="27"/>
      <c r="BM264" s="1" t="str">
        <f t="shared" si="400"/>
        <v/>
      </c>
      <c r="BN264" s="4" t="str">
        <f t="shared" si="401"/>
        <v/>
      </c>
      <c r="BO264" s="4" t="str">
        <f t="shared" si="326"/>
        <v/>
      </c>
      <c r="BP264" s="7" t="str">
        <f t="shared" si="365"/>
        <v/>
      </c>
      <c r="BQ264" s="4" t="str">
        <f t="shared" si="366"/>
        <v/>
      </c>
      <c r="BR264" s="4" t="str">
        <f t="shared" si="367"/>
        <v/>
      </c>
      <c r="BS264" s="27"/>
      <c r="BT264" s="1" t="str">
        <f t="shared" si="402"/>
        <v/>
      </c>
      <c r="BU264" s="4" t="str">
        <f t="shared" si="403"/>
        <v/>
      </c>
      <c r="BV264" s="4" t="str">
        <f t="shared" si="302"/>
        <v/>
      </c>
      <c r="BW264" s="7" t="str">
        <f t="shared" si="368"/>
        <v/>
      </c>
      <c r="BX264" s="4" t="str">
        <f t="shared" si="369"/>
        <v/>
      </c>
      <c r="BY264" s="4" t="str">
        <f t="shared" si="370"/>
        <v/>
      </c>
      <c r="BZ264" s="27"/>
      <c r="CA264" s="1" t="str">
        <f t="shared" si="404"/>
        <v/>
      </c>
      <c r="CB264" s="4" t="str">
        <f t="shared" si="405"/>
        <v/>
      </c>
      <c r="CC264" s="7" t="str">
        <f t="shared" si="311"/>
        <v/>
      </c>
      <c r="CD264" s="7" t="str">
        <f t="shared" si="371"/>
        <v/>
      </c>
      <c r="CE264" s="4" t="str">
        <f t="shared" si="372"/>
        <v/>
      </c>
      <c r="CF264" s="4" t="str">
        <f t="shared" si="373"/>
        <v/>
      </c>
      <c r="CG264" s="33"/>
      <c r="CH264" s="1" t="str">
        <f t="shared" si="406"/>
        <v/>
      </c>
      <c r="CI264" s="4" t="str">
        <f t="shared" si="407"/>
        <v/>
      </c>
      <c r="CJ264" s="7" t="str">
        <f t="shared" si="339"/>
        <v/>
      </c>
      <c r="CK264" s="7" t="str">
        <f t="shared" si="408"/>
        <v/>
      </c>
      <c r="CL264" s="4" t="str">
        <f t="shared" si="374"/>
        <v/>
      </c>
      <c r="CM264" s="4" t="str">
        <f t="shared" si="375"/>
        <v/>
      </c>
      <c r="CN264" s="27"/>
      <c r="CO264" s="1" t="str">
        <f t="shared" si="409"/>
        <v/>
      </c>
      <c r="CP264" s="4" t="str">
        <f t="shared" si="410"/>
        <v/>
      </c>
      <c r="CQ264" s="7" t="str">
        <f t="shared" si="340"/>
        <v/>
      </c>
      <c r="CR264" s="7" t="str">
        <f t="shared" si="411"/>
        <v/>
      </c>
      <c r="CS264" s="4" t="str">
        <f t="shared" si="376"/>
        <v/>
      </c>
      <c r="CT264" s="4" t="str">
        <f t="shared" si="377"/>
        <v/>
      </c>
      <c r="CU264" s="33"/>
      <c r="DB264" s="1"/>
      <c r="DI264" s="1"/>
    </row>
    <row r="265" spans="1:113" ht="15" x14ac:dyDescent="0.25">
      <c r="A265" s="27"/>
      <c r="B265" s="14">
        <f t="shared" si="378"/>
        <v>261</v>
      </c>
      <c r="C265" s="15">
        <f t="shared" si="379"/>
        <v>1398131.7047048202</v>
      </c>
      <c r="D265" s="15">
        <f t="shared" si="341"/>
        <v>40261.354173106563</v>
      </c>
      <c r="E265" s="16">
        <f t="shared" si="342"/>
        <v>9903.4329083258108</v>
      </c>
      <c r="F265" s="15">
        <f t="shared" si="343"/>
        <v>30357.921264780751</v>
      </c>
      <c r="G265" s="15">
        <f t="shared" si="344"/>
        <v>1367773.7834400395</v>
      </c>
      <c r="H265" s="29"/>
      <c r="I265" s="1" t="str">
        <f t="shared" si="380"/>
        <v/>
      </c>
      <c r="J265" s="4" t="str">
        <f t="shared" si="381"/>
        <v/>
      </c>
      <c r="K265" s="7" t="str">
        <f t="shared" si="329"/>
        <v/>
      </c>
      <c r="L265" s="7" t="str">
        <f t="shared" si="382"/>
        <v/>
      </c>
      <c r="M265" s="4" t="str">
        <f t="shared" si="345"/>
        <v/>
      </c>
      <c r="N265" s="4" t="str">
        <f t="shared" si="346"/>
        <v/>
      </c>
      <c r="O265" s="29"/>
      <c r="P265" s="1" t="str">
        <f t="shared" si="383"/>
        <v/>
      </c>
      <c r="Q265" s="4" t="str">
        <f t="shared" si="384"/>
        <v/>
      </c>
      <c r="R265" s="7" t="str">
        <f t="shared" si="412"/>
        <v/>
      </c>
      <c r="S265" s="7" t="str">
        <f t="shared" si="385"/>
        <v/>
      </c>
      <c r="T265" s="4" t="str">
        <f t="shared" si="347"/>
        <v/>
      </c>
      <c r="U265" s="4" t="str">
        <f t="shared" si="348"/>
        <v/>
      </c>
      <c r="V265" s="27"/>
      <c r="W265" s="1" t="str">
        <f t="shared" si="386"/>
        <v/>
      </c>
      <c r="X265" s="4" t="str">
        <f t="shared" si="387"/>
        <v/>
      </c>
      <c r="Y265" s="4" t="str">
        <f t="shared" si="293"/>
        <v/>
      </c>
      <c r="Z265" s="7" t="str">
        <f t="shared" si="349"/>
        <v/>
      </c>
      <c r="AA265" s="4" t="str">
        <f t="shared" si="350"/>
        <v/>
      </c>
      <c r="AB265" s="4" t="str">
        <f t="shared" si="351"/>
        <v/>
      </c>
      <c r="AC265" s="27"/>
      <c r="AD265" s="1" t="str">
        <f t="shared" si="388"/>
        <v/>
      </c>
      <c r="AE265" s="4" t="str">
        <f t="shared" si="389"/>
        <v/>
      </c>
      <c r="AF265" s="4" t="str">
        <f t="shared" si="221"/>
        <v/>
      </c>
      <c r="AG265" s="7" t="str">
        <f t="shared" si="352"/>
        <v/>
      </c>
      <c r="AH265" s="4" t="str">
        <f t="shared" si="353"/>
        <v/>
      </c>
      <c r="AI265" s="4" t="str">
        <f t="shared" si="354"/>
        <v/>
      </c>
      <c r="AJ265" s="33"/>
      <c r="AK265" s="1" t="str">
        <f t="shared" si="390"/>
        <v/>
      </c>
      <c r="AL265" s="4" t="str">
        <f t="shared" si="391"/>
        <v/>
      </c>
      <c r="AM265" s="7" t="str">
        <f t="shared" si="413"/>
        <v/>
      </c>
      <c r="AN265" s="7" t="str">
        <f t="shared" si="392"/>
        <v/>
      </c>
      <c r="AO265" s="4" t="str">
        <f t="shared" si="355"/>
        <v/>
      </c>
      <c r="AP265" s="4" t="str">
        <f t="shared" si="356"/>
        <v/>
      </c>
      <c r="AQ265" s="33"/>
      <c r="AR265" s="1" t="str">
        <f t="shared" si="393"/>
        <v/>
      </c>
      <c r="AS265" s="4" t="str">
        <f t="shared" si="394"/>
        <v/>
      </c>
      <c r="AT265" s="7" t="str">
        <f t="shared" si="338"/>
        <v/>
      </c>
      <c r="AU265" s="7" t="str">
        <f t="shared" si="395"/>
        <v/>
      </c>
      <c r="AV265" s="4" t="str">
        <f t="shared" si="357"/>
        <v/>
      </c>
      <c r="AW265" s="4" t="str">
        <f t="shared" si="358"/>
        <v/>
      </c>
      <c r="AX265" s="33"/>
      <c r="AY265" s="1" t="str">
        <f t="shared" si="396"/>
        <v/>
      </c>
      <c r="AZ265" s="4" t="str">
        <f t="shared" si="397"/>
        <v/>
      </c>
      <c r="BA265" s="4" t="str">
        <f t="shared" si="337"/>
        <v/>
      </c>
      <c r="BB265" s="7" t="str">
        <f t="shared" si="359"/>
        <v/>
      </c>
      <c r="BC265" s="4" t="str">
        <f t="shared" si="360"/>
        <v/>
      </c>
      <c r="BD265" s="4" t="str">
        <f t="shared" si="361"/>
        <v/>
      </c>
      <c r="BE265" s="27"/>
      <c r="BF265" s="1" t="str">
        <f t="shared" si="398"/>
        <v/>
      </c>
      <c r="BG265" s="4" t="str">
        <f t="shared" si="399"/>
        <v/>
      </c>
      <c r="BH265" s="4" t="str">
        <f t="shared" si="327"/>
        <v/>
      </c>
      <c r="BI265" s="7" t="str">
        <f t="shared" si="362"/>
        <v/>
      </c>
      <c r="BJ265" s="4" t="str">
        <f t="shared" si="363"/>
        <v/>
      </c>
      <c r="BK265" s="4" t="str">
        <f t="shared" si="364"/>
        <v/>
      </c>
      <c r="BL265" s="27"/>
      <c r="BM265" s="1" t="str">
        <f t="shared" si="400"/>
        <v/>
      </c>
      <c r="BN265" s="4" t="str">
        <f t="shared" si="401"/>
        <v/>
      </c>
      <c r="BO265" s="4" t="str">
        <f t="shared" si="326"/>
        <v/>
      </c>
      <c r="BP265" s="7" t="str">
        <f t="shared" si="365"/>
        <v/>
      </c>
      <c r="BQ265" s="4" t="str">
        <f t="shared" si="366"/>
        <v/>
      </c>
      <c r="BR265" s="4" t="str">
        <f t="shared" si="367"/>
        <v/>
      </c>
      <c r="BS265" s="27"/>
      <c r="BT265" s="1" t="str">
        <f t="shared" si="402"/>
        <v/>
      </c>
      <c r="BU265" s="4" t="str">
        <f t="shared" si="403"/>
        <v/>
      </c>
      <c r="BV265" s="4" t="str">
        <f t="shared" si="302"/>
        <v/>
      </c>
      <c r="BW265" s="7" t="str">
        <f t="shared" si="368"/>
        <v/>
      </c>
      <c r="BX265" s="4" t="str">
        <f t="shared" si="369"/>
        <v/>
      </c>
      <c r="BY265" s="4" t="str">
        <f t="shared" si="370"/>
        <v/>
      </c>
      <c r="BZ265" s="27"/>
      <c r="CA265" s="1" t="str">
        <f t="shared" si="404"/>
        <v/>
      </c>
      <c r="CB265" s="4" t="str">
        <f t="shared" si="405"/>
        <v/>
      </c>
      <c r="CC265" s="7" t="str">
        <f t="shared" si="311"/>
        <v/>
      </c>
      <c r="CD265" s="7" t="str">
        <f t="shared" si="371"/>
        <v/>
      </c>
      <c r="CE265" s="4" t="str">
        <f t="shared" si="372"/>
        <v/>
      </c>
      <c r="CF265" s="4" t="str">
        <f t="shared" si="373"/>
        <v/>
      </c>
      <c r="CG265" s="33"/>
      <c r="CH265" s="1" t="str">
        <f t="shared" si="406"/>
        <v/>
      </c>
      <c r="CI265" s="4" t="str">
        <f t="shared" si="407"/>
        <v/>
      </c>
      <c r="CJ265" s="7" t="str">
        <f t="shared" si="339"/>
        <v/>
      </c>
      <c r="CK265" s="7" t="str">
        <f t="shared" si="408"/>
        <v/>
      </c>
      <c r="CL265" s="4" t="str">
        <f t="shared" si="374"/>
        <v/>
      </c>
      <c r="CM265" s="4" t="str">
        <f t="shared" si="375"/>
        <v/>
      </c>
      <c r="CN265" s="27"/>
      <c r="CO265" s="1" t="str">
        <f t="shared" si="409"/>
        <v/>
      </c>
      <c r="CP265" s="4" t="str">
        <f t="shared" si="410"/>
        <v/>
      </c>
      <c r="CQ265" s="7" t="str">
        <f t="shared" si="340"/>
        <v/>
      </c>
      <c r="CR265" s="7" t="str">
        <f t="shared" si="411"/>
        <v/>
      </c>
      <c r="CS265" s="4" t="str">
        <f t="shared" si="376"/>
        <v/>
      </c>
      <c r="CT265" s="4" t="str">
        <f t="shared" si="377"/>
        <v/>
      </c>
      <c r="CU265" s="33"/>
      <c r="DB265" s="1"/>
      <c r="DI265" s="1"/>
    </row>
    <row r="266" spans="1:113" ht="15" x14ac:dyDescent="0.25">
      <c r="A266" s="27"/>
      <c r="B266" s="14">
        <f t="shared" si="378"/>
        <v>262</v>
      </c>
      <c r="C266" s="15">
        <f t="shared" si="379"/>
        <v>1367773.7834400395</v>
      </c>
      <c r="D266" s="15">
        <f t="shared" si="341"/>
        <v>40261.354173106563</v>
      </c>
      <c r="E266" s="16">
        <f t="shared" si="342"/>
        <v>9688.3976327002802</v>
      </c>
      <c r="F266" s="15">
        <f t="shared" si="343"/>
        <v>30572.956540406281</v>
      </c>
      <c r="G266" s="15">
        <f t="shared" si="344"/>
        <v>1337200.8268996333</v>
      </c>
      <c r="H266" s="29"/>
      <c r="I266" s="1" t="str">
        <f t="shared" si="380"/>
        <v/>
      </c>
      <c r="J266" s="4" t="str">
        <f t="shared" si="381"/>
        <v/>
      </c>
      <c r="K266" s="7" t="str">
        <f t="shared" si="329"/>
        <v/>
      </c>
      <c r="L266" s="7" t="str">
        <f t="shared" si="382"/>
        <v/>
      </c>
      <c r="M266" s="4" t="str">
        <f t="shared" si="345"/>
        <v/>
      </c>
      <c r="N266" s="4" t="str">
        <f t="shared" si="346"/>
        <v/>
      </c>
      <c r="O266" s="29"/>
      <c r="P266" s="1" t="str">
        <f t="shared" si="383"/>
        <v/>
      </c>
      <c r="Q266" s="4" t="str">
        <f t="shared" si="384"/>
        <v/>
      </c>
      <c r="R266" s="7" t="str">
        <f t="shared" si="412"/>
        <v/>
      </c>
      <c r="S266" s="7" t="str">
        <f t="shared" si="385"/>
        <v/>
      </c>
      <c r="T266" s="4" t="str">
        <f t="shared" si="347"/>
        <v/>
      </c>
      <c r="U266" s="4" t="str">
        <f t="shared" si="348"/>
        <v/>
      </c>
      <c r="V266" s="27"/>
      <c r="W266" s="1" t="str">
        <f t="shared" si="386"/>
        <v/>
      </c>
      <c r="X266" s="4" t="str">
        <f t="shared" si="387"/>
        <v/>
      </c>
      <c r="Y266" s="4" t="str">
        <f t="shared" si="293"/>
        <v/>
      </c>
      <c r="Z266" s="7" t="str">
        <f t="shared" si="349"/>
        <v/>
      </c>
      <c r="AA266" s="4" t="str">
        <f t="shared" si="350"/>
        <v/>
      </c>
      <c r="AB266" s="4" t="str">
        <f t="shared" si="351"/>
        <v/>
      </c>
      <c r="AC266" s="27"/>
      <c r="AD266" s="1" t="str">
        <f t="shared" si="388"/>
        <v/>
      </c>
      <c r="AE266" s="4" t="str">
        <f t="shared" si="389"/>
        <v/>
      </c>
      <c r="AF266" s="4" t="str">
        <f t="shared" si="221"/>
        <v/>
      </c>
      <c r="AG266" s="7" t="str">
        <f t="shared" si="352"/>
        <v/>
      </c>
      <c r="AH266" s="4" t="str">
        <f t="shared" si="353"/>
        <v/>
      </c>
      <c r="AI266" s="4" t="str">
        <f t="shared" si="354"/>
        <v/>
      </c>
      <c r="AJ266" s="33"/>
      <c r="AK266" s="1" t="str">
        <f t="shared" si="390"/>
        <v/>
      </c>
      <c r="AL266" s="4" t="str">
        <f t="shared" si="391"/>
        <v/>
      </c>
      <c r="AM266" s="7" t="str">
        <f t="shared" si="413"/>
        <v/>
      </c>
      <c r="AN266" s="7" t="str">
        <f t="shared" si="392"/>
        <v/>
      </c>
      <c r="AO266" s="4" t="str">
        <f t="shared" si="355"/>
        <v/>
      </c>
      <c r="AP266" s="4" t="str">
        <f t="shared" si="356"/>
        <v/>
      </c>
      <c r="AQ266" s="33"/>
      <c r="AR266" s="1" t="str">
        <f t="shared" si="393"/>
        <v/>
      </c>
      <c r="AS266" s="4" t="str">
        <f t="shared" si="394"/>
        <v/>
      </c>
      <c r="AT266" s="7" t="str">
        <f t="shared" si="338"/>
        <v/>
      </c>
      <c r="AU266" s="7" t="str">
        <f t="shared" si="395"/>
        <v/>
      </c>
      <c r="AV266" s="4" t="str">
        <f t="shared" si="357"/>
        <v/>
      </c>
      <c r="AW266" s="4" t="str">
        <f t="shared" si="358"/>
        <v/>
      </c>
      <c r="AX266" s="33"/>
      <c r="AY266" s="1" t="str">
        <f t="shared" si="396"/>
        <v/>
      </c>
      <c r="AZ266" s="4" t="str">
        <f t="shared" si="397"/>
        <v/>
      </c>
      <c r="BA266" s="4" t="str">
        <f t="shared" si="337"/>
        <v/>
      </c>
      <c r="BB266" s="7" t="str">
        <f t="shared" si="359"/>
        <v/>
      </c>
      <c r="BC266" s="4" t="str">
        <f t="shared" si="360"/>
        <v/>
      </c>
      <c r="BD266" s="4" t="str">
        <f t="shared" si="361"/>
        <v/>
      </c>
      <c r="BE266" s="27"/>
      <c r="BF266" s="1" t="str">
        <f t="shared" si="398"/>
        <v/>
      </c>
      <c r="BG266" s="4" t="str">
        <f t="shared" si="399"/>
        <v/>
      </c>
      <c r="BH266" s="4" t="str">
        <f t="shared" si="327"/>
        <v/>
      </c>
      <c r="BI266" s="7" t="str">
        <f t="shared" si="362"/>
        <v/>
      </c>
      <c r="BJ266" s="4" t="str">
        <f t="shared" si="363"/>
        <v/>
      </c>
      <c r="BK266" s="4" t="str">
        <f t="shared" si="364"/>
        <v/>
      </c>
      <c r="BL266" s="27"/>
      <c r="BM266" s="1" t="str">
        <f t="shared" si="400"/>
        <v/>
      </c>
      <c r="BN266" s="4" t="str">
        <f t="shared" si="401"/>
        <v/>
      </c>
      <c r="BO266" s="4" t="str">
        <f t="shared" si="326"/>
        <v/>
      </c>
      <c r="BP266" s="7" t="str">
        <f t="shared" si="365"/>
        <v/>
      </c>
      <c r="BQ266" s="4" t="str">
        <f t="shared" si="366"/>
        <v/>
      </c>
      <c r="BR266" s="4" t="str">
        <f t="shared" si="367"/>
        <v/>
      </c>
      <c r="BS266" s="27"/>
      <c r="BT266" s="1" t="str">
        <f t="shared" si="402"/>
        <v/>
      </c>
      <c r="BU266" s="4" t="str">
        <f t="shared" si="403"/>
        <v/>
      </c>
      <c r="BV266" s="4" t="str">
        <f t="shared" si="302"/>
        <v/>
      </c>
      <c r="BW266" s="7" t="str">
        <f t="shared" si="368"/>
        <v/>
      </c>
      <c r="BX266" s="4" t="str">
        <f t="shared" si="369"/>
        <v/>
      </c>
      <c r="BY266" s="4" t="str">
        <f t="shared" si="370"/>
        <v/>
      </c>
      <c r="BZ266" s="27"/>
      <c r="CA266" s="1" t="str">
        <f t="shared" si="404"/>
        <v/>
      </c>
      <c r="CB266" s="4" t="str">
        <f t="shared" si="405"/>
        <v/>
      </c>
      <c r="CC266" s="7" t="str">
        <f t="shared" si="311"/>
        <v/>
      </c>
      <c r="CD266" s="7" t="str">
        <f t="shared" si="371"/>
        <v/>
      </c>
      <c r="CE266" s="4" t="str">
        <f t="shared" si="372"/>
        <v/>
      </c>
      <c r="CF266" s="4" t="str">
        <f t="shared" si="373"/>
        <v/>
      </c>
      <c r="CG266" s="33"/>
      <c r="CH266" s="1" t="str">
        <f t="shared" si="406"/>
        <v/>
      </c>
      <c r="CI266" s="4" t="str">
        <f t="shared" si="407"/>
        <v/>
      </c>
      <c r="CJ266" s="7" t="str">
        <f t="shared" si="339"/>
        <v/>
      </c>
      <c r="CK266" s="7" t="str">
        <f t="shared" si="408"/>
        <v/>
      </c>
      <c r="CL266" s="4" t="str">
        <f t="shared" si="374"/>
        <v/>
      </c>
      <c r="CM266" s="4" t="str">
        <f t="shared" si="375"/>
        <v/>
      </c>
      <c r="CN266" s="27"/>
      <c r="CO266" s="1" t="str">
        <f t="shared" si="409"/>
        <v/>
      </c>
      <c r="CP266" s="4" t="str">
        <f t="shared" si="410"/>
        <v/>
      </c>
      <c r="CQ266" s="7" t="str">
        <f t="shared" si="340"/>
        <v/>
      </c>
      <c r="CR266" s="7" t="str">
        <f t="shared" si="411"/>
        <v/>
      </c>
      <c r="CS266" s="4" t="str">
        <f t="shared" si="376"/>
        <v/>
      </c>
      <c r="CT266" s="4" t="str">
        <f t="shared" si="377"/>
        <v/>
      </c>
      <c r="CU266" s="33"/>
      <c r="DB266" s="1"/>
      <c r="DI266" s="1"/>
    </row>
    <row r="267" spans="1:113" ht="15" x14ac:dyDescent="0.25">
      <c r="A267" s="27"/>
      <c r="B267" s="14">
        <f t="shared" si="378"/>
        <v>263</v>
      </c>
      <c r="C267" s="15">
        <f t="shared" si="379"/>
        <v>1337200.8268996333</v>
      </c>
      <c r="D267" s="15">
        <f t="shared" si="341"/>
        <v>40261.354173106563</v>
      </c>
      <c r="E267" s="16">
        <f t="shared" si="342"/>
        <v>9471.839190539069</v>
      </c>
      <c r="F267" s="15">
        <f t="shared" si="343"/>
        <v>30789.514982567496</v>
      </c>
      <c r="G267" s="15">
        <f t="shared" si="344"/>
        <v>1306411.3119170659</v>
      </c>
      <c r="H267" s="29"/>
      <c r="I267" s="1" t="str">
        <f t="shared" si="380"/>
        <v/>
      </c>
      <c r="J267" s="4" t="str">
        <f t="shared" si="381"/>
        <v/>
      </c>
      <c r="K267" s="7" t="str">
        <f t="shared" si="329"/>
        <v/>
      </c>
      <c r="L267" s="7" t="str">
        <f t="shared" si="382"/>
        <v/>
      </c>
      <c r="M267" s="4" t="str">
        <f t="shared" si="345"/>
        <v/>
      </c>
      <c r="N267" s="4" t="str">
        <f t="shared" si="346"/>
        <v/>
      </c>
      <c r="O267" s="29"/>
      <c r="P267" s="1" t="str">
        <f t="shared" si="383"/>
        <v/>
      </c>
      <c r="Q267" s="4" t="str">
        <f t="shared" si="384"/>
        <v/>
      </c>
      <c r="R267" s="7" t="str">
        <f t="shared" si="412"/>
        <v/>
      </c>
      <c r="S267" s="7" t="str">
        <f t="shared" si="385"/>
        <v/>
      </c>
      <c r="T267" s="4" t="str">
        <f t="shared" si="347"/>
        <v/>
      </c>
      <c r="U267" s="4" t="str">
        <f t="shared" si="348"/>
        <v/>
      </c>
      <c r="V267" s="27"/>
      <c r="W267" s="1" t="str">
        <f t="shared" si="386"/>
        <v/>
      </c>
      <c r="X267" s="4" t="str">
        <f t="shared" si="387"/>
        <v/>
      </c>
      <c r="Y267" s="4" t="str">
        <f t="shared" si="293"/>
        <v/>
      </c>
      <c r="Z267" s="7" t="str">
        <f t="shared" si="349"/>
        <v/>
      </c>
      <c r="AA267" s="4" t="str">
        <f t="shared" si="350"/>
        <v/>
      </c>
      <c r="AB267" s="4" t="str">
        <f t="shared" si="351"/>
        <v/>
      </c>
      <c r="AC267" s="27"/>
      <c r="AD267" s="1" t="str">
        <f t="shared" si="388"/>
        <v/>
      </c>
      <c r="AE267" s="4" t="str">
        <f t="shared" si="389"/>
        <v/>
      </c>
      <c r="AF267" s="4" t="str">
        <f t="shared" si="221"/>
        <v/>
      </c>
      <c r="AG267" s="7" t="str">
        <f t="shared" si="352"/>
        <v/>
      </c>
      <c r="AH267" s="4" t="str">
        <f t="shared" si="353"/>
        <v/>
      </c>
      <c r="AI267" s="4" t="str">
        <f t="shared" si="354"/>
        <v/>
      </c>
      <c r="AJ267" s="33"/>
      <c r="AK267" s="1" t="str">
        <f t="shared" si="390"/>
        <v/>
      </c>
      <c r="AL267" s="4" t="str">
        <f t="shared" si="391"/>
        <v/>
      </c>
      <c r="AM267" s="7" t="str">
        <f t="shared" si="413"/>
        <v/>
      </c>
      <c r="AN267" s="7" t="str">
        <f t="shared" si="392"/>
        <v/>
      </c>
      <c r="AO267" s="4" t="str">
        <f t="shared" si="355"/>
        <v/>
      </c>
      <c r="AP267" s="4" t="str">
        <f t="shared" si="356"/>
        <v/>
      </c>
      <c r="AQ267" s="33"/>
      <c r="AR267" s="1" t="str">
        <f t="shared" si="393"/>
        <v/>
      </c>
      <c r="AS267" s="4" t="str">
        <f t="shared" si="394"/>
        <v/>
      </c>
      <c r="AT267" s="7" t="str">
        <f t="shared" si="338"/>
        <v/>
      </c>
      <c r="AU267" s="7" t="str">
        <f t="shared" si="395"/>
        <v/>
      </c>
      <c r="AV267" s="4" t="str">
        <f t="shared" si="357"/>
        <v/>
      </c>
      <c r="AW267" s="4" t="str">
        <f t="shared" si="358"/>
        <v/>
      </c>
      <c r="AX267" s="33"/>
      <c r="AY267" s="1" t="str">
        <f t="shared" si="396"/>
        <v/>
      </c>
      <c r="AZ267" s="4" t="str">
        <f t="shared" si="397"/>
        <v/>
      </c>
      <c r="BA267" s="4" t="str">
        <f t="shared" si="337"/>
        <v/>
      </c>
      <c r="BB267" s="7" t="str">
        <f t="shared" si="359"/>
        <v/>
      </c>
      <c r="BC267" s="4" t="str">
        <f t="shared" si="360"/>
        <v/>
      </c>
      <c r="BD267" s="4" t="str">
        <f t="shared" si="361"/>
        <v/>
      </c>
      <c r="BE267" s="27"/>
      <c r="BF267" s="1" t="str">
        <f t="shared" si="398"/>
        <v/>
      </c>
      <c r="BG267" s="4" t="str">
        <f t="shared" si="399"/>
        <v/>
      </c>
      <c r="BH267" s="4" t="str">
        <f t="shared" si="327"/>
        <v/>
      </c>
      <c r="BI267" s="7" t="str">
        <f t="shared" si="362"/>
        <v/>
      </c>
      <c r="BJ267" s="4" t="str">
        <f t="shared" si="363"/>
        <v/>
      </c>
      <c r="BK267" s="4" t="str">
        <f t="shared" si="364"/>
        <v/>
      </c>
      <c r="BL267" s="27"/>
      <c r="BM267" s="1" t="str">
        <f t="shared" si="400"/>
        <v/>
      </c>
      <c r="BN267" s="4" t="str">
        <f t="shared" si="401"/>
        <v/>
      </c>
      <c r="BO267" s="4" t="str">
        <f t="shared" si="326"/>
        <v/>
      </c>
      <c r="BP267" s="7" t="str">
        <f t="shared" si="365"/>
        <v/>
      </c>
      <c r="BQ267" s="4" t="str">
        <f t="shared" si="366"/>
        <v/>
      </c>
      <c r="BR267" s="4" t="str">
        <f t="shared" si="367"/>
        <v/>
      </c>
      <c r="BS267" s="27"/>
      <c r="BT267" s="1" t="str">
        <f t="shared" si="402"/>
        <v/>
      </c>
      <c r="BU267" s="4" t="str">
        <f t="shared" si="403"/>
        <v/>
      </c>
      <c r="BV267" s="4" t="str">
        <f t="shared" si="302"/>
        <v/>
      </c>
      <c r="BW267" s="7" t="str">
        <f t="shared" si="368"/>
        <v/>
      </c>
      <c r="BX267" s="4" t="str">
        <f t="shared" si="369"/>
        <v/>
      </c>
      <c r="BY267" s="4" t="str">
        <f t="shared" si="370"/>
        <v/>
      </c>
      <c r="BZ267" s="27"/>
      <c r="CA267" s="1" t="str">
        <f t="shared" si="404"/>
        <v/>
      </c>
      <c r="CB267" s="4" t="str">
        <f t="shared" si="405"/>
        <v/>
      </c>
      <c r="CC267" s="7" t="str">
        <f t="shared" si="311"/>
        <v/>
      </c>
      <c r="CD267" s="7" t="str">
        <f t="shared" si="371"/>
        <v/>
      </c>
      <c r="CE267" s="4" t="str">
        <f t="shared" si="372"/>
        <v/>
      </c>
      <c r="CF267" s="4" t="str">
        <f t="shared" si="373"/>
        <v/>
      </c>
      <c r="CG267" s="33"/>
      <c r="CH267" s="1" t="str">
        <f t="shared" si="406"/>
        <v/>
      </c>
      <c r="CI267" s="4" t="str">
        <f t="shared" si="407"/>
        <v/>
      </c>
      <c r="CJ267" s="7" t="str">
        <f t="shared" si="339"/>
        <v/>
      </c>
      <c r="CK267" s="7" t="str">
        <f t="shared" si="408"/>
        <v/>
      </c>
      <c r="CL267" s="4" t="str">
        <f t="shared" si="374"/>
        <v/>
      </c>
      <c r="CM267" s="4" t="str">
        <f t="shared" si="375"/>
        <v/>
      </c>
      <c r="CN267" s="27"/>
      <c r="CO267" s="1" t="str">
        <f t="shared" si="409"/>
        <v/>
      </c>
      <c r="CP267" s="4" t="str">
        <f t="shared" si="410"/>
        <v/>
      </c>
      <c r="CQ267" s="7" t="str">
        <f t="shared" si="340"/>
        <v/>
      </c>
      <c r="CR267" s="7" t="str">
        <f t="shared" si="411"/>
        <v/>
      </c>
      <c r="CS267" s="4" t="str">
        <f t="shared" si="376"/>
        <v/>
      </c>
      <c r="CT267" s="4" t="str">
        <f t="shared" si="377"/>
        <v/>
      </c>
      <c r="CU267" s="33"/>
      <c r="DB267" s="1"/>
      <c r="DI267" s="1"/>
    </row>
    <row r="268" spans="1:113" ht="15" x14ac:dyDescent="0.25">
      <c r="A268" s="27"/>
      <c r="B268" s="17">
        <f t="shared" si="378"/>
        <v>264</v>
      </c>
      <c r="C268" s="18">
        <f t="shared" si="379"/>
        <v>1306411.3119170659</v>
      </c>
      <c r="D268" s="18">
        <f t="shared" si="341"/>
        <v>40261.354173106563</v>
      </c>
      <c r="E268" s="19">
        <f t="shared" si="342"/>
        <v>9253.7467927458838</v>
      </c>
      <c r="F268" s="18">
        <f t="shared" si="343"/>
        <v>31007.607380360678</v>
      </c>
      <c r="G268" s="18">
        <f t="shared" si="344"/>
        <v>1275403.7045367053</v>
      </c>
      <c r="H268" s="29"/>
      <c r="I268" s="1" t="str">
        <f t="shared" si="380"/>
        <v/>
      </c>
      <c r="J268" s="4" t="str">
        <f t="shared" si="381"/>
        <v/>
      </c>
      <c r="K268" s="7" t="str">
        <f t="shared" si="329"/>
        <v/>
      </c>
      <c r="L268" s="7" t="str">
        <f t="shared" si="382"/>
        <v/>
      </c>
      <c r="M268" s="4" t="str">
        <f t="shared" si="345"/>
        <v/>
      </c>
      <c r="N268" s="4" t="str">
        <f t="shared" si="346"/>
        <v/>
      </c>
      <c r="O268" s="29"/>
      <c r="P268" s="1" t="str">
        <f t="shared" si="383"/>
        <v/>
      </c>
      <c r="Q268" s="4" t="str">
        <f t="shared" si="384"/>
        <v/>
      </c>
      <c r="R268" s="7" t="str">
        <f t="shared" si="412"/>
        <v/>
      </c>
      <c r="S268" s="7" t="str">
        <f t="shared" si="385"/>
        <v/>
      </c>
      <c r="T268" s="4" t="str">
        <f t="shared" si="347"/>
        <v/>
      </c>
      <c r="U268" s="4" t="str">
        <f t="shared" si="348"/>
        <v/>
      </c>
      <c r="V268" s="27"/>
      <c r="W268" s="1" t="str">
        <f t="shared" si="386"/>
        <v/>
      </c>
      <c r="X268" s="4" t="str">
        <f t="shared" si="387"/>
        <v/>
      </c>
      <c r="Y268" s="4" t="str">
        <f t="shared" si="293"/>
        <v/>
      </c>
      <c r="Z268" s="7" t="str">
        <f t="shared" si="349"/>
        <v/>
      </c>
      <c r="AA268" s="4" t="str">
        <f t="shared" si="350"/>
        <v/>
      </c>
      <c r="AB268" s="4" t="str">
        <f t="shared" si="351"/>
        <v/>
      </c>
      <c r="AC268" s="27"/>
      <c r="AD268" s="1" t="str">
        <f t="shared" si="388"/>
        <v/>
      </c>
      <c r="AE268" s="4" t="str">
        <f t="shared" si="389"/>
        <v/>
      </c>
      <c r="AF268" s="4" t="str">
        <f t="shared" si="221"/>
        <v/>
      </c>
      <c r="AG268" s="7" t="str">
        <f t="shared" si="352"/>
        <v/>
      </c>
      <c r="AH268" s="4" t="str">
        <f t="shared" si="353"/>
        <v/>
      </c>
      <c r="AI268" s="4" t="str">
        <f t="shared" si="354"/>
        <v/>
      </c>
      <c r="AJ268" s="33"/>
      <c r="AK268" s="1" t="str">
        <f t="shared" si="390"/>
        <v/>
      </c>
      <c r="AL268" s="4" t="str">
        <f t="shared" si="391"/>
        <v/>
      </c>
      <c r="AM268" s="7" t="str">
        <f t="shared" si="413"/>
        <v/>
      </c>
      <c r="AN268" s="7" t="str">
        <f t="shared" si="392"/>
        <v/>
      </c>
      <c r="AO268" s="4" t="str">
        <f t="shared" si="355"/>
        <v/>
      </c>
      <c r="AP268" s="4" t="str">
        <f t="shared" si="356"/>
        <v/>
      </c>
      <c r="AQ268" s="33"/>
      <c r="AR268" s="1" t="str">
        <f t="shared" si="393"/>
        <v/>
      </c>
      <c r="AS268" s="4" t="str">
        <f t="shared" si="394"/>
        <v/>
      </c>
      <c r="AT268" s="7" t="str">
        <f t="shared" si="338"/>
        <v/>
      </c>
      <c r="AU268" s="7" t="str">
        <f t="shared" si="395"/>
        <v/>
      </c>
      <c r="AV268" s="4" t="str">
        <f t="shared" si="357"/>
        <v/>
      </c>
      <c r="AW268" s="4" t="str">
        <f t="shared" si="358"/>
        <v/>
      </c>
      <c r="AX268" s="33"/>
      <c r="AY268" s="1" t="str">
        <f t="shared" si="396"/>
        <v/>
      </c>
      <c r="AZ268" s="4" t="str">
        <f t="shared" si="397"/>
        <v/>
      </c>
      <c r="BA268" s="4" t="str">
        <f t="shared" si="337"/>
        <v/>
      </c>
      <c r="BB268" s="7" t="str">
        <f t="shared" si="359"/>
        <v/>
      </c>
      <c r="BC268" s="4" t="str">
        <f t="shared" si="360"/>
        <v/>
      </c>
      <c r="BD268" s="4" t="str">
        <f t="shared" si="361"/>
        <v/>
      </c>
      <c r="BE268" s="27"/>
      <c r="BF268" s="1" t="str">
        <f t="shared" si="398"/>
        <v/>
      </c>
      <c r="BG268" s="4" t="str">
        <f t="shared" si="399"/>
        <v/>
      </c>
      <c r="BH268" s="4" t="str">
        <f t="shared" si="327"/>
        <v/>
      </c>
      <c r="BI268" s="7" t="str">
        <f t="shared" si="362"/>
        <v/>
      </c>
      <c r="BJ268" s="4" t="str">
        <f t="shared" si="363"/>
        <v/>
      </c>
      <c r="BK268" s="4" t="str">
        <f t="shared" si="364"/>
        <v/>
      </c>
      <c r="BL268" s="27"/>
      <c r="BM268" s="1" t="str">
        <f t="shared" si="400"/>
        <v/>
      </c>
      <c r="BN268" s="4" t="str">
        <f t="shared" si="401"/>
        <v/>
      </c>
      <c r="BO268" s="4" t="str">
        <f t="shared" si="326"/>
        <v/>
      </c>
      <c r="BP268" s="7" t="str">
        <f t="shared" si="365"/>
        <v/>
      </c>
      <c r="BQ268" s="4" t="str">
        <f t="shared" si="366"/>
        <v/>
      </c>
      <c r="BR268" s="4" t="str">
        <f t="shared" si="367"/>
        <v/>
      </c>
      <c r="BS268" s="27"/>
      <c r="BT268" s="1" t="str">
        <f t="shared" si="402"/>
        <v/>
      </c>
      <c r="BU268" s="4" t="str">
        <f t="shared" si="403"/>
        <v/>
      </c>
      <c r="BV268" s="4" t="str">
        <f t="shared" si="302"/>
        <v/>
      </c>
      <c r="BW268" s="7" t="str">
        <f t="shared" si="368"/>
        <v/>
      </c>
      <c r="BX268" s="4" t="str">
        <f t="shared" si="369"/>
        <v/>
      </c>
      <c r="BY268" s="4" t="str">
        <f t="shared" si="370"/>
        <v/>
      </c>
      <c r="BZ268" s="27"/>
      <c r="CA268" s="1" t="str">
        <f t="shared" si="404"/>
        <v/>
      </c>
      <c r="CB268" s="4" t="str">
        <f t="shared" si="405"/>
        <v/>
      </c>
      <c r="CC268" s="7" t="str">
        <f t="shared" si="311"/>
        <v/>
      </c>
      <c r="CD268" s="7" t="str">
        <f t="shared" si="371"/>
        <v/>
      </c>
      <c r="CE268" s="4" t="str">
        <f t="shared" si="372"/>
        <v/>
      </c>
      <c r="CF268" s="4" t="str">
        <f t="shared" si="373"/>
        <v/>
      </c>
      <c r="CG268" s="33"/>
      <c r="CH268" s="1" t="str">
        <f t="shared" si="406"/>
        <v/>
      </c>
      <c r="CI268" s="4" t="str">
        <f t="shared" si="407"/>
        <v/>
      </c>
      <c r="CJ268" s="7" t="str">
        <f t="shared" si="339"/>
        <v/>
      </c>
      <c r="CK268" s="7" t="str">
        <f t="shared" si="408"/>
        <v/>
      </c>
      <c r="CL268" s="4" t="str">
        <f t="shared" si="374"/>
        <v/>
      </c>
      <c r="CM268" s="4" t="str">
        <f t="shared" si="375"/>
        <v/>
      </c>
      <c r="CN268" s="27"/>
      <c r="CO268" s="1" t="str">
        <f t="shared" si="409"/>
        <v/>
      </c>
      <c r="CP268" s="4" t="str">
        <f t="shared" si="410"/>
        <v/>
      </c>
      <c r="CQ268" s="7" t="str">
        <f t="shared" si="340"/>
        <v/>
      </c>
      <c r="CR268" s="7" t="str">
        <f t="shared" si="411"/>
        <v/>
      </c>
      <c r="CS268" s="4" t="str">
        <f t="shared" si="376"/>
        <v/>
      </c>
      <c r="CT268" s="4" t="str">
        <f t="shared" si="377"/>
        <v/>
      </c>
      <c r="CU268" s="33"/>
      <c r="DB268" s="1"/>
      <c r="DI268" s="1"/>
    </row>
    <row r="269" spans="1:113" ht="15" x14ac:dyDescent="0.25">
      <c r="A269" s="27"/>
      <c r="B269" s="14">
        <f t="shared" si="378"/>
        <v>265</v>
      </c>
      <c r="C269" s="15">
        <f t="shared" si="379"/>
        <v>1275403.7045367053</v>
      </c>
      <c r="D269" s="15">
        <f t="shared" si="341"/>
        <v>40261.354173106563</v>
      </c>
      <c r="E269" s="16">
        <f t="shared" si="342"/>
        <v>9034.1095738016629</v>
      </c>
      <c r="F269" s="15">
        <f t="shared" si="343"/>
        <v>31227.2445993049</v>
      </c>
      <c r="G269" s="15">
        <f t="shared" si="344"/>
        <v>1244176.4599374004</v>
      </c>
      <c r="H269" s="29"/>
      <c r="I269" s="1" t="str">
        <f t="shared" si="380"/>
        <v/>
      </c>
      <c r="J269" s="4" t="str">
        <f t="shared" si="381"/>
        <v/>
      </c>
      <c r="K269" s="7" t="str">
        <f t="shared" si="329"/>
        <v/>
      </c>
      <c r="L269" s="7" t="str">
        <f t="shared" si="382"/>
        <v/>
      </c>
      <c r="M269" s="4" t="str">
        <f t="shared" si="345"/>
        <v/>
      </c>
      <c r="N269" s="4" t="str">
        <f t="shared" si="346"/>
        <v/>
      </c>
      <c r="O269" s="29"/>
      <c r="P269" s="1" t="str">
        <f t="shared" si="383"/>
        <v/>
      </c>
      <c r="Q269" s="4" t="str">
        <f t="shared" si="384"/>
        <v/>
      </c>
      <c r="R269" s="7" t="str">
        <f t="shared" si="412"/>
        <v/>
      </c>
      <c r="S269" s="7" t="str">
        <f t="shared" si="385"/>
        <v/>
      </c>
      <c r="T269" s="4" t="str">
        <f t="shared" si="347"/>
        <v/>
      </c>
      <c r="U269" s="4" t="str">
        <f t="shared" si="348"/>
        <v/>
      </c>
      <c r="V269" s="27"/>
      <c r="W269" s="1" t="str">
        <f t="shared" si="386"/>
        <v/>
      </c>
      <c r="X269" s="4" t="str">
        <f t="shared" si="387"/>
        <v/>
      </c>
      <c r="Y269" s="4" t="str">
        <f t="shared" si="293"/>
        <v/>
      </c>
      <c r="Z269" s="7" t="str">
        <f t="shared" si="349"/>
        <v/>
      </c>
      <c r="AA269" s="4" t="str">
        <f t="shared" si="350"/>
        <v/>
      </c>
      <c r="AB269" s="4" t="str">
        <f t="shared" si="351"/>
        <v/>
      </c>
      <c r="AC269" s="27"/>
      <c r="AD269" s="1" t="str">
        <f t="shared" si="388"/>
        <v/>
      </c>
      <c r="AE269" s="4" t="str">
        <f t="shared" si="389"/>
        <v/>
      </c>
      <c r="AF269" s="4" t="str">
        <f t="shared" si="221"/>
        <v/>
      </c>
      <c r="AG269" s="7" t="str">
        <f t="shared" si="352"/>
        <v/>
      </c>
      <c r="AH269" s="4" t="str">
        <f t="shared" si="353"/>
        <v/>
      </c>
      <c r="AI269" s="4" t="str">
        <f t="shared" si="354"/>
        <v/>
      </c>
      <c r="AJ269" s="33"/>
      <c r="AK269" s="1" t="str">
        <f t="shared" si="390"/>
        <v/>
      </c>
      <c r="AL269" s="4" t="str">
        <f t="shared" si="391"/>
        <v/>
      </c>
      <c r="AM269" s="7" t="str">
        <f t="shared" si="413"/>
        <v/>
      </c>
      <c r="AN269" s="7" t="str">
        <f t="shared" si="392"/>
        <v/>
      </c>
      <c r="AO269" s="4" t="str">
        <f t="shared" si="355"/>
        <v/>
      </c>
      <c r="AP269" s="4" t="str">
        <f t="shared" si="356"/>
        <v/>
      </c>
      <c r="AQ269" s="33"/>
      <c r="AR269" s="1" t="str">
        <f t="shared" si="393"/>
        <v/>
      </c>
      <c r="AS269" s="4" t="str">
        <f t="shared" si="394"/>
        <v/>
      </c>
      <c r="AT269" s="7" t="str">
        <f t="shared" si="338"/>
        <v/>
      </c>
      <c r="AU269" s="7" t="str">
        <f t="shared" si="395"/>
        <v/>
      </c>
      <c r="AV269" s="4" t="str">
        <f t="shared" si="357"/>
        <v/>
      </c>
      <c r="AW269" s="4" t="str">
        <f t="shared" si="358"/>
        <v/>
      </c>
      <c r="AX269" s="33"/>
      <c r="AY269" s="1" t="str">
        <f t="shared" si="396"/>
        <v/>
      </c>
      <c r="AZ269" s="4" t="str">
        <f t="shared" si="397"/>
        <v/>
      </c>
      <c r="BA269" s="4" t="str">
        <f t="shared" si="337"/>
        <v/>
      </c>
      <c r="BB269" s="7" t="str">
        <f t="shared" si="359"/>
        <v/>
      </c>
      <c r="BC269" s="4" t="str">
        <f t="shared" si="360"/>
        <v/>
      </c>
      <c r="BD269" s="4" t="str">
        <f t="shared" si="361"/>
        <v/>
      </c>
      <c r="BE269" s="27"/>
      <c r="BF269" s="1" t="str">
        <f t="shared" si="398"/>
        <v/>
      </c>
      <c r="BG269" s="4" t="str">
        <f t="shared" si="399"/>
        <v/>
      </c>
      <c r="BH269" s="4" t="str">
        <f t="shared" si="327"/>
        <v/>
      </c>
      <c r="BI269" s="7" t="str">
        <f t="shared" si="362"/>
        <v/>
      </c>
      <c r="BJ269" s="4" t="str">
        <f t="shared" si="363"/>
        <v/>
      </c>
      <c r="BK269" s="4" t="str">
        <f t="shared" si="364"/>
        <v/>
      </c>
      <c r="BL269" s="27"/>
      <c r="BM269" s="1" t="str">
        <f t="shared" si="400"/>
        <v/>
      </c>
      <c r="BN269" s="4" t="str">
        <f t="shared" si="401"/>
        <v/>
      </c>
      <c r="BO269" s="4" t="str">
        <f t="shared" si="326"/>
        <v/>
      </c>
      <c r="BP269" s="7" t="str">
        <f t="shared" si="365"/>
        <v/>
      </c>
      <c r="BQ269" s="4" t="str">
        <f t="shared" si="366"/>
        <v/>
      </c>
      <c r="BR269" s="4" t="str">
        <f t="shared" si="367"/>
        <v/>
      </c>
      <c r="BS269" s="27"/>
      <c r="BT269" s="1" t="str">
        <f t="shared" si="402"/>
        <v/>
      </c>
      <c r="BU269" s="4" t="str">
        <f t="shared" si="403"/>
        <v/>
      </c>
      <c r="BV269" s="4" t="str">
        <f t="shared" si="302"/>
        <v/>
      </c>
      <c r="BW269" s="7" t="str">
        <f t="shared" si="368"/>
        <v/>
      </c>
      <c r="BX269" s="4" t="str">
        <f t="shared" si="369"/>
        <v/>
      </c>
      <c r="BY269" s="4" t="str">
        <f t="shared" si="370"/>
        <v/>
      </c>
      <c r="BZ269" s="27"/>
      <c r="CA269" s="1" t="str">
        <f t="shared" si="404"/>
        <v/>
      </c>
      <c r="CB269" s="4" t="str">
        <f t="shared" si="405"/>
        <v/>
      </c>
      <c r="CC269" s="7" t="str">
        <f t="shared" si="311"/>
        <v/>
      </c>
      <c r="CD269" s="7" t="str">
        <f t="shared" si="371"/>
        <v/>
      </c>
      <c r="CE269" s="4" t="str">
        <f t="shared" si="372"/>
        <v/>
      </c>
      <c r="CF269" s="4" t="str">
        <f t="shared" si="373"/>
        <v/>
      </c>
      <c r="CG269" s="33"/>
      <c r="CH269" s="1" t="str">
        <f t="shared" si="406"/>
        <v/>
      </c>
      <c r="CI269" s="4" t="str">
        <f t="shared" si="407"/>
        <v/>
      </c>
      <c r="CJ269" s="7" t="str">
        <f t="shared" si="339"/>
        <v/>
      </c>
      <c r="CK269" s="7" t="str">
        <f t="shared" si="408"/>
        <v/>
      </c>
      <c r="CL269" s="4" t="str">
        <f t="shared" si="374"/>
        <v/>
      </c>
      <c r="CM269" s="4" t="str">
        <f t="shared" si="375"/>
        <v/>
      </c>
      <c r="CN269" s="27"/>
      <c r="CO269" s="1" t="str">
        <f t="shared" si="409"/>
        <v/>
      </c>
      <c r="CP269" s="4" t="str">
        <f t="shared" si="410"/>
        <v/>
      </c>
      <c r="CQ269" s="7" t="str">
        <f t="shared" si="340"/>
        <v/>
      </c>
      <c r="CR269" s="7" t="str">
        <f t="shared" si="411"/>
        <v/>
      </c>
      <c r="CS269" s="4" t="str">
        <f t="shared" si="376"/>
        <v/>
      </c>
      <c r="CT269" s="4" t="str">
        <f t="shared" si="377"/>
        <v/>
      </c>
      <c r="CU269" s="33"/>
      <c r="DB269" s="1"/>
      <c r="DI269" s="1"/>
    </row>
    <row r="270" spans="1:113" ht="15" x14ac:dyDescent="0.25">
      <c r="A270" s="27"/>
      <c r="B270" s="14">
        <f t="shared" si="378"/>
        <v>266</v>
      </c>
      <c r="C270" s="15">
        <f t="shared" si="379"/>
        <v>1244176.4599374004</v>
      </c>
      <c r="D270" s="15">
        <f t="shared" si="341"/>
        <v>40261.354173106563</v>
      </c>
      <c r="E270" s="16">
        <f t="shared" si="342"/>
        <v>8812.9165912232529</v>
      </c>
      <c r="F270" s="15">
        <f t="shared" si="343"/>
        <v>31448.43758188331</v>
      </c>
      <c r="G270" s="15">
        <f t="shared" si="344"/>
        <v>1212728.0223555171</v>
      </c>
      <c r="H270" s="29"/>
      <c r="I270" s="1" t="str">
        <f t="shared" si="380"/>
        <v/>
      </c>
      <c r="J270" s="4" t="str">
        <f t="shared" si="381"/>
        <v/>
      </c>
      <c r="K270" s="7" t="str">
        <f t="shared" si="329"/>
        <v/>
      </c>
      <c r="L270" s="7" t="str">
        <f t="shared" si="382"/>
        <v/>
      </c>
      <c r="M270" s="4" t="str">
        <f t="shared" si="345"/>
        <v/>
      </c>
      <c r="N270" s="4" t="str">
        <f t="shared" si="346"/>
        <v/>
      </c>
      <c r="O270" s="29"/>
      <c r="P270" s="1" t="str">
        <f t="shared" si="383"/>
        <v/>
      </c>
      <c r="Q270" s="4" t="str">
        <f t="shared" si="384"/>
        <v/>
      </c>
      <c r="R270" s="7" t="str">
        <f t="shared" si="412"/>
        <v/>
      </c>
      <c r="S270" s="7" t="str">
        <f t="shared" si="385"/>
        <v/>
      </c>
      <c r="T270" s="4" t="str">
        <f t="shared" si="347"/>
        <v/>
      </c>
      <c r="U270" s="4" t="str">
        <f t="shared" si="348"/>
        <v/>
      </c>
      <c r="V270" s="27"/>
      <c r="W270" s="1" t="str">
        <f t="shared" si="386"/>
        <v/>
      </c>
      <c r="X270" s="4" t="str">
        <f t="shared" si="387"/>
        <v/>
      </c>
      <c r="Y270" s="4" t="str">
        <f t="shared" si="293"/>
        <v/>
      </c>
      <c r="Z270" s="7" t="str">
        <f t="shared" si="349"/>
        <v/>
      </c>
      <c r="AA270" s="4" t="str">
        <f t="shared" si="350"/>
        <v/>
      </c>
      <c r="AB270" s="4" t="str">
        <f t="shared" si="351"/>
        <v/>
      </c>
      <c r="AC270" s="27"/>
      <c r="AD270" s="1" t="str">
        <f t="shared" si="388"/>
        <v/>
      </c>
      <c r="AE270" s="4" t="str">
        <f t="shared" si="389"/>
        <v/>
      </c>
      <c r="AF270" s="4" t="str">
        <f t="shared" si="221"/>
        <v/>
      </c>
      <c r="AG270" s="7" t="str">
        <f t="shared" si="352"/>
        <v/>
      </c>
      <c r="AH270" s="4" t="str">
        <f t="shared" si="353"/>
        <v/>
      </c>
      <c r="AI270" s="4" t="str">
        <f t="shared" si="354"/>
        <v/>
      </c>
      <c r="AJ270" s="33"/>
      <c r="AK270" s="1" t="str">
        <f t="shared" si="390"/>
        <v/>
      </c>
      <c r="AL270" s="4" t="str">
        <f t="shared" si="391"/>
        <v/>
      </c>
      <c r="AM270" s="7" t="str">
        <f t="shared" si="413"/>
        <v/>
      </c>
      <c r="AN270" s="7" t="str">
        <f t="shared" si="392"/>
        <v/>
      </c>
      <c r="AO270" s="4" t="str">
        <f t="shared" si="355"/>
        <v/>
      </c>
      <c r="AP270" s="4" t="str">
        <f t="shared" si="356"/>
        <v/>
      </c>
      <c r="AQ270" s="33"/>
      <c r="AR270" s="1" t="str">
        <f t="shared" si="393"/>
        <v/>
      </c>
      <c r="AS270" s="4" t="str">
        <f t="shared" si="394"/>
        <v/>
      </c>
      <c r="AT270" s="7" t="str">
        <f t="shared" si="338"/>
        <v/>
      </c>
      <c r="AU270" s="7" t="str">
        <f t="shared" si="395"/>
        <v/>
      </c>
      <c r="AV270" s="4" t="str">
        <f t="shared" si="357"/>
        <v/>
      </c>
      <c r="AW270" s="4" t="str">
        <f t="shared" si="358"/>
        <v/>
      </c>
      <c r="AX270" s="33"/>
      <c r="AY270" s="1" t="str">
        <f t="shared" si="396"/>
        <v/>
      </c>
      <c r="AZ270" s="4" t="str">
        <f t="shared" si="397"/>
        <v/>
      </c>
      <c r="BA270" s="4" t="str">
        <f t="shared" si="337"/>
        <v/>
      </c>
      <c r="BB270" s="7" t="str">
        <f t="shared" si="359"/>
        <v/>
      </c>
      <c r="BC270" s="4" t="str">
        <f t="shared" si="360"/>
        <v/>
      </c>
      <c r="BD270" s="4" t="str">
        <f t="shared" si="361"/>
        <v/>
      </c>
      <c r="BE270" s="27"/>
      <c r="BF270" s="1" t="str">
        <f t="shared" si="398"/>
        <v/>
      </c>
      <c r="BG270" s="4" t="str">
        <f t="shared" si="399"/>
        <v/>
      </c>
      <c r="BH270" s="4" t="str">
        <f t="shared" si="327"/>
        <v/>
      </c>
      <c r="BI270" s="7" t="str">
        <f t="shared" si="362"/>
        <v/>
      </c>
      <c r="BJ270" s="4" t="str">
        <f t="shared" si="363"/>
        <v/>
      </c>
      <c r="BK270" s="4" t="str">
        <f t="shared" si="364"/>
        <v/>
      </c>
      <c r="BL270" s="27"/>
      <c r="BM270" s="1" t="str">
        <f t="shared" si="400"/>
        <v/>
      </c>
      <c r="BN270" s="4" t="str">
        <f t="shared" si="401"/>
        <v/>
      </c>
      <c r="BO270" s="4" t="str">
        <f t="shared" si="326"/>
        <v/>
      </c>
      <c r="BP270" s="7" t="str">
        <f t="shared" si="365"/>
        <v/>
      </c>
      <c r="BQ270" s="4" t="str">
        <f t="shared" si="366"/>
        <v/>
      </c>
      <c r="BR270" s="4" t="str">
        <f t="shared" si="367"/>
        <v/>
      </c>
      <c r="BS270" s="27"/>
      <c r="BT270" s="1" t="str">
        <f t="shared" si="402"/>
        <v/>
      </c>
      <c r="BU270" s="4" t="str">
        <f t="shared" si="403"/>
        <v/>
      </c>
      <c r="BV270" s="4" t="str">
        <f t="shared" si="302"/>
        <v/>
      </c>
      <c r="BW270" s="7" t="str">
        <f t="shared" si="368"/>
        <v/>
      </c>
      <c r="BX270" s="4" t="str">
        <f t="shared" si="369"/>
        <v/>
      </c>
      <c r="BY270" s="4" t="str">
        <f t="shared" si="370"/>
        <v/>
      </c>
      <c r="BZ270" s="27"/>
      <c r="CA270" s="1" t="str">
        <f t="shared" si="404"/>
        <v/>
      </c>
      <c r="CB270" s="4" t="str">
        <f t="shared" si="405"/>
        <v/>
      </c>
      <c r="CC270" s="7" t="str">
        <f t="shared" si="311"/>
        <v/>
      </c>
      <c r="CD270" s="7" t="str">
        <f t="shared" si="371"/>
        <v/>
      </c>
      <c r="CE270" s="4" t="str">
        <f t="shared" si="372"/>
        <v/>
      </c>
      <c r="CF270" s="4" t="str">
        <f t="shared" si="373"/>
        <v/>
      </c>
      <c r="CG270" s="33"/>
      <c r="CH270" s="1" t="str">
        <f t="shared" si="406"/>
        <v/>
      </c>
      <c r="CI270" s="4" t="str">
        <f t="shared" si="407"/>
        <v/>
      </c>
      <c r="CJ270" s="7" t="str">
        <f t="shared" si="339"/>
        <v/>
      </c>
      <c r="CK270" s="7" t="str">
        <f t="shared" si="408"/>
        <v/>
      </c>
      <c r="CL270" s="4" t="str">
        <f t="shared" si="374"/>
        <v/>
      </c>
      <c r="CM270" s="4" t="str">
        <f t="shared" si="375"/>
        <v/>
      </c>
      <c r="CN270" s="27"/>
      <c r="CO270" s="1" t="str">
        <f t="shared" si="409"/>
        <v/>
      </c>
      <c r="CP270" s="4" t="str">
        <f t="shared" si="410"/>
        <v/>
      </c>
      <c r="CQ270" s="7" t="str">
        <f t="shared" si="340"/>
        <v/>
      </c>
      <c r="CR270" s="7" t="str">
        <f t="shared" si="411"/>
        <v/>
      </c>
      <c r="CS270" s="4" t="str">
        <f t="shared" si="376"/>
        <v/>
      </c>
      <c r="CT270" s="4" t="str">
        <f t="shared" si="377"/>
        <v/>
      </c>
      <c r="CU270" s="33"/>
      <c r="DB270" s="1"/>
      <c r="DI270" s="1"/>
    </row>
    <row r="271" spans="1:113" ht="15" x14ac:dyDescent="0.25">
      <c r="A271" s="27"/>
      <c r="B271" s="14">
        <f t="shared" si="378"/>
        <v>267</v>
      </c>
      <c r="C271" s="15">
        <f t="shared" si="379"/>
        <v>1212728.0223555171</v>
      </c>
      <c r="D271" s="15">
        <f t="shared" si="341"/>
        <v>40261.354173106563</v>
      </c>
      <c r="E271" s="16">
        <f t="shared" si="342"/>
        <v>8590.1568250182463</v>
      </c>
      <c r="F271" s="15">
        <f t="shared" si="343"/>
        <v>31671.197348088317</v>
      </c>
      <c r="G271" s="15">
        <f t="shared" si="344"/>
        <v>1181056.8250074289</v>
      </c>
      <c r="H271" s="29"/>
      <c r="I271" s="1" t="str">
        <f t="shared" si="380"/>
        <v/>
      </c>
      <c r="J271" s="4" t="str">
        <f t="shared" si="381"/>
        <v/>
      </c>
      <c r="K271" s="7" t="str">
        <f t="shared" si="329"/>
        <v/>
      </c>
      <c r="L271" s="7" t="str">
        <f t="shared" si="382"/>
        <v/>
      </c>
      <c r="M271" s="4" t="str">
        <f t="shared" si="345"/>
        <v/>
      </c>
      <c r="N271" s="4" t="str">
        <f t="shared" si="346"/>
        <v/>
      </c>
      <c r="O271" s="29"/>
      <c r="P271" s="1" t="str">
        <f t="shared" si="383"/>
        <v/>
      </c>
      <c r="Q271" s="4" t="str">
        <f t="shared" si="384"/>
        <v/>
      </c>
      <c r="R271" s="7" t="str">
        <f t="shared" si="412"/>
        <v/>
      </c>
      <c r="S271" s="7" t="str">
        <f t="shared" si="385"/>
        <v/>
      </c>
      <c r="T271" s="4" t="str">
        <f t="shared" si="347"/>
        <v/>
      </c>
      <c r="U271" s="4" t="str">
        <f t="shared" si="348"/>
        <v/>
      </c>
      <c r="V271" s="27"/>
      <c r="W271" s="1" t="str">
        <f t="shared" si="386"/>
        <v/>
      </c>
      <c r="X271" s="4" t="str">
        <f t="shared" si="387"/>
        <v/>
      </c>
      <c r="Y271" s="4" t="str">
        <f t="shared" si="293"/>
        <v/>
      </c>
      <c r="Z271" s="7" t="str">
        <f t="shared" si="349"/>
        <v/>
      </c>
      <c r="AA271" s="4" t="str">
        <f t="shared" si="350"/>
        <v/>
      </c>
      <c r="AB271" s="4" t="str">
        <f t="shared" si="351"/>
        <v/>
      </c>
      <c r="AC271" s="27"/>
      <c r="AD271" s="1" t="str">
        <f t="shared" si="388"/>
        <v/>
      </c>
      <c r="AE271" s="4" t="str">
        <f t="shared" si="389"/>
        <v/>
      </c>
      <c r="AF271" s="4" t="str">
        <f t="shared" si="221"/>
        <v/>
      </c>
      <c r="AG271" s="7" t="str">
        <f t="shared" si="352"/>
        <v/>
      </c>
      <c r="AH271" s="4" t="str">
        <f t="shared" si="353"/>
        <v/>
      </c>
      <c r="AI271" s="4" t="str">
        <f t="shared" si="354"/>
        <v/>
      </c>
      <c r="AJ271" s="33"/>
      <c r="AK271" s="1" t="str">
        <f t="shared" si="390"/>
        <v/>
      </c>
      <c r="AL271" s="4" t="str">
        <f t="shared" si="391"/>
        <v/>
      </c>
      <c r="AM271" s="7" t="str">
        <f t="shared" si="413"/>
        <v/>
      </c>
      <c r="AN271" s="7" t="str">
        <f t="shared" si="392"/>
        <v/>
      </c>
      <c r="AO271" s="4" t="str">
        <f t="shared" si="355"/>
        <v/>
      </c>
      <c r="AP271" s="4" t="str">
        <f t="shared" si="356"/>
        <v/>
      </c>
      <c r="AQ271" s="33"/>
      <c r="AR271" s="1" t="str">
        <f t="shared" si="393"/>
        <v/>
      </c>
      <c r="AS271" s="4" t="str">
        <f t="shared" si="394"/>
        <v/>
      </c>
      <c r="AT271" s="7" t="str">
        <f t="shared" si="338"/>
        <v/>
      </c>
      <c r="AU271" s="7" t="str">
        <f t="shared" si="395"/>
        <v/>
      </c>
      <c r="AV271" s="4" t="str">
        <f t="shared" si="357"/>
        <v/>
      </c>
      <c r="AW271" s="4" t="str">
        <f t="shared" si="358"/>
        <v/>
      </c>
      <c r="AX271" s="33"/>
      <c r="AY271" s="1" t="str">
        <f t="shared" si="396"/>
        <v/>
      </c>
      <c r="AZ271" s="4" t="str">
        <f t="shared" si="397"/>
        <v/>
      </c>
      <c r="BA271" s="4" t="str">
        <f t="shared" si="337"/>
        <v/>
      </c>
      <c r="BB271" s="7" t="str">
        <f t="shared" si="359"/>
        <v/>
      </c>
      <c r="BC271" s="4" t="str">
        <f t="shared" si="360"/>
        <v/>
      </c>
      <c r="BD271" s="4" t="str">
        <f t="shared" si="361"/>
        <v/>
      </c>
      <c r="BE271" s="27"/>
      <c r="BF271" s="1" t="str">
        <f t="shared" si="398"/>
        <v/>
      </c>
      <c r="BG271" s="4" t="str">
        <f t="shared" si="399"/>
        <v/>
      </c>
      <c r="BH271" s="4" t="str">
        <f t="shared" si="327"/>
        <v/>
      </c>
      <c r="BI271" s="7" t="str">
        <f t="shared" si="362"/>
        <v/>
      </c>
      <c r="BJ271" s="4" t="str">
        <f t="shared" si="363"/>
        <v/>
      </c>
      <c r="BK271" s="4" t="str">
        <f t="shared" si="364"/>
        <v/>
      </c>
      <c r="BL271" s="27"/>
      <c r="BM271" s="1" t="str">
        <f t="shared" si="400"/>
        <v/>
      </c>
      <c r="BN271" s="4" t="str">
        <f t="shared" si="401"/>
        <v/>
      </c>
      <c r="BO271" s="4" t="str">
        <f t="shared" si="326"/>
        <v/>
      </c>
      <c r="BP271" s="7" t="str">
        <f t="shared" si="365"/>
        <v/>
      </c>
      <c r="BQ271" s="4" t="str">
        <f t="shared" si="366"/>
        <v/>
      </c>
      <c r="BR271" s="4" t="str">
        <f t="shared" si="367"/>
        <v/>
      </c>
      <c r="BS271" s="27"/>
      <c r="BT271" s="1" t="str">
        <f t="shared" si="402"/>
        <v/>
      </c>
      <c r="BU271" s="4" t="str">
        <f t="shared" si="403"/>
        <v/>
      </c>
      <c r="BV271" s="4" t="str">
        <f t="shared" si="302"/>
        <v/>
      </c>
      <c r="BW271" s="7" t="str">
        <f t="shared" si="368"/>
        <v/>
      </c>
      <c r="BX271" s="4" t="str">
        <f t="shared" si="369"/>
        <v/>
      </c>
      <c r="BY271" s="4" t="str">
        <f t="shared" si="370"/>
        <v/>
      </c>
      <c r="BZ271" s="27"/>
      <c r="CA271" s="1" t="str">
        <f t="shared" si="404"/>
        <v/>
      </c>
      <c r="CB271" s="4" t="str">
        <f t="shared" si="405"/>
        <v/>
      </c>
      <c r="CC271" s="7" t="str">
        <f t="shared" si="311"/>
        <v/>
      </c>
      <c r="CD271" s="7" t="str">
        <f t="shared" si="371"/>
        <v/>
      </c>
      <c r="CE271" s="4" t="str">
        <f t="shared" si="372"/>
        <v/>
      </c>
      <c r="CF271" s="4" t="str">
        <f t="shared" si="373"/>
        <v/>
      </c>
      <c r="CG271" s="33"/>
      <c r="CH271" s="1" t="str">
        <f t="shared" si="406"/>
        <v/>
      </c>
      <c r="CI271" s="4" t="str">
        <f t="shared" si="407"/>
        <v/>
      </c>
      <c r="CJ271" s="7" t="str">
        <f t="shared" si="339"/>
        <v/>
      </c>
      <c r="CK271" s="7" t="str">
        <f t="shared" si="408"/>
        <v/>
      </c>
      <c r="CL271" s="4" t="str">
        <f t="shared" si="374"/>
        <v/>
      </c>
      <c r="CM271" s="4" t="str">
        <f t="shared" si="375"/>
        <v/>
      </c>
      <c r="CN271" s="27"/>
      <c r="CO271" s="1" t="str">
        <f t="shared" si="409"/>
        <v/>
      </c>
      <c r="CP271" s="4" t="str">
        <f t="shared" si="410"/>
        <v/>
      </c>
      <c r="CQ271" s="7" t="str">
        <f t="shared" si="340"/>
        <v/>
      </c>
      <c r="CR271" s="7" t="str">
        <f t="shared" si="411"/>
        <v/>
      </c>
      <c r="CS271" s="4" t="str">
        <f t="shared" si="376"/>
        <v/>
      </c>
      <c r="CT271" s="4" t="str">
        <f t="shared" si="377"/>
        <v/>
      </c>
      <c r="CU271" s="33"/>
      <c r="DB271" s="1"/>
      <c r="DI271" s="1"/>
    </row>
    <row r="272" spans="1:113" ht="15" x14ac:dyDescent="0.25">
      <c r="A272" s="27"/>
      <c r="B272" s="14">
        <f t="shared" si="378"/>
        <v>268</v>
      </c>
      <c r="C272" s="15">
        <f t="shared" si="379"/>
        <v>1181056.8250074289</v>
      </c>
      <c r="D272" s="15">
        <f t="shared" si="341"/>
        <v>40261.354173106563</v>
      </c>
      <c r="E272" s="16">
        <f t="shared" si="342"/>
        <v>8365.8191771359543</v>
      </c>
      <c r="F272" s="15">
        <f t="shared" si="343"/>
        <v>31895.534995970607</v>
      </c>
      <c r="G272" s="15">
        <f t="shared" si="344"/>
        <v>1149161.2900114583</v>
      </c>
      <c r="H272" s="29"/>
      <c r="I272" s="1" t="str">
        <f t="shared" si="380"/>
        <v/>
      </c>
      <c r="J272" s="4" t="str">
        <f t="shared" si="381"/>
        <v/>
      </c>
      <c r="K272" s="7" t="str">
        <f t="shared" si="329"/>
        <v/>
      </c>
      <c r="L272" s="7" t="str">
        <f t="shared" si="382"/>
        <v/>
      </c>
      <c r="M272" s="4" t="str">
        <f t="shared" si="345"/>
        <v/>
      </c>
      <c r="N272" s="4" t="str">
        <f t="shared" si="346"/>
        <v/>
      </c>
      <c r="O272" s="29"/>
      <c r="P272" s="1" t="str">
        <f t="shared" si="383"/>
        <v/>
      </c>
      <c r="Q272" s="4" t="str">
        <f t="shared" si="384"/>
        <v/>
      </c>
      <c r="R272" s="7" t="str">
        <f t="shared" si="412"/>
        <v/>
      </c>
      <c r="S272" s="7" t="str">
        <f t="shared" si="385"/>
        <v/>
      </c>
      <c r="T272" s="4" t="str">
        <f t="shared" si="347"/>
        <v/>
      </c>
      <c r="U272" s="4" t="str">
        <f t="shared" si="348"/>
        <v/>
      </c>
      <c r="V272" s="27"/>
      <c r="W272" s="1" t="str">
        <f t="shared" si="386"/>
        <v/>
      </c>
      <c r="X272" s="4" t="str">
        <f t="shared" si="387"/>
        <v/>
      </c>
      <c r="Y272" s="4" t="str">
        <f t="shared" si="293"/>
        <v/>
      </c>
      <c r="Z272" s="7" t="str">
        <f t="shared" si="349"/>
        <v/>
      </c>
      <c r="AA272" s="4" t="str">
        <f t="shared" si="350"/>
        <v/>
      </c>
      <c r="AB272" s="4" t="str">
        <f t="shared" si="351"/>
        <v/>
      </c>
      <c r="AC272" s="27"/>
      <c r="AD272" s="1" t="str">
        <f t="shared" si="388"/>
        <v/>
      </c>
      <c r="AE272" s="4" t="str">
        <f t="shared" si="389"/>
        <v/>
      </c>
      <c r="AF272" s="4" t="str">
        <f t="shared" si="221"/>
        <v/>
      </c>
      <c r="AG272" s="7" t="str">
        <f t="shared" si="352"/>
        <v/>
      </c>
      <c r="AH272" s="4" t="str">
        <f t="shared" si="353"/>
        <v/>
      </c>
      <c r="AI272" s="4" t="str">
        <f t="shared" si="354"/>
        <v/>
      </c>
      <c r="AJ272" s="33"/>
      <c r="AK272" s="1" t="str">
        <f t="shared" si="390"/>
        <v/>
      </c>
      <c r="AL272" s="4" t="str">
        <f t="shared" si="391"/>
        <v/>
      </c>
      <c r="AM272" s="7" t="str">
        <f t="shared" si="413"/>
        <v/>
      </c>
      <c r="AN272" s="7" t="str">
        <f t="shared" si="392"/>
        <v/>
      </c>
      <c r="AO272" s="4" t="str">
        <f t="shared" si="355"/>
        <v/>
      </c>
      <c r="AP272" s="4" t="str">
        <f t="shared" si="356"/>
        <v/>
      </c>
      <c r="AQ272" s="33"/>
      <c r="AR272" s="1" t="str">
        <f t="shared" si="393"/>
        <v/>
      </c>
      <c r="AS272" s="4" t="str">
        <f t="shared" si="394"/>
        <v/>
      </c>
      <c r="AT272" s="7" t="str">
        <f t="shared" si="338"/>
        <v/>
      </c>
      <c r="AU272" s="7" t="str">
        <f t="shared" si="395"/>
        <v/>
      </c>
      <c r="AV272" s="4" t="str">
        <f t="shared" si="357"/>
        <v/>
      </c>
      <c r="AW272" s="4" t="str">
        <f t="shared" si="358"/>
        <v/>
      </c>
      <c r="AX272" s="33"/>
      <c r="AY272" s="1" t="str">
        <f t="shared" si="396"/>
        <v/>
      </c>
      <c r="AZ272" s="4" t="str">
        <f t="shared" si="397"/>
        <v/>
      </c>
      <c r="BA272" s="4" t="str">
        <f t="shared" si="337"/>
        <v/>
      </c>
      <c r="BB272" s="7" t="str">
        <f t="shared" si="359"/>
        <v/>
      </c>
      <c r="BC272" s="4" t="str">
        <f t="shared" si="360"/>
        <v/>
      </c>
      <c r="BD272" s="4" t="str">
        <f t="shared" si="361"/>
        <v/>
      </c>
      <c r="BE272" s="27"/>
      <c r="BF272" s="1" t="str">
        <f t="shared" si="398"/>
        <v/>
      </c>
      <c r="BG272" s="4" t="str">
        <f t="shared" si="399"/>
        <v/>
      </c>
      <c r="BH272" s="4" t="str">
        <f t="shared" si="327"/>
        <v/>
      </c>
      <c r="BI272" s="7" t="str">
        <f t="shared" si="362"/>
        <v/>
      </c>
      <c r="BJ272" s="4" t="str">
        <f t="shared" si="363"/>
        <v/>
      </c>
      <c r="BK272" s="4" t="str">
        <f t="shared" si="364"/>
        <v/>
      </c>
      <c r="BL272" s="27"/>
      <c r="BM272" s="1" t="str">
        <f t="shared" si="400"/>
        <v/>
      </c>
      <c r="BN272" s="4" t="str">
        <f t="shared" si="401"/>
        <v/>
      </c>
      <c r="BO272" s="4" t="str">
        <f t="shared" si="326"/>
        <v/>
      </c>
      <c r="BP272" s="7" t="str">
        <f t="shared" si="365"/>
        <v/>
      </c>
      <c r="BQ272" s="4" t="str">
        <f t="shared" si="366"/>
        <v/>
      </c>
      <c r="BR272" s="4" t="str">
        <f t="shared" si="367"/>
        <v/>
      </c>
      <c r="BS272" s="27"/>
      <c r="BT272" s="1" t="str">
        <f t="shared" si="402"/>
        <v/>
      </c>
      <c r="BU272" s="4" t="str">
        <f t="shared" si="403"/>
        <v/>
      </c>
      <c r="BV272" s="4" t="str">
        <f t="shared" si="302"/>
        <v/>
      </c>
      <c r="BW272" s="7" t="str">
        <f t="shared" si="368"/>
        <v/>
      </c>
      <c r="BX272" s="4" t="str">
        <f t="shared" si="369"/>
        <v/>
      </c>
      <c r="BY272" s="4" t="str">
        <f t="shared" si="370"/>
        <v/>
      </c>
      <c r="BZ272" s="27"/>
      <c r="CA272" s="1" t="str">
        <f t="shared" si="404"/>
        <v/>
      </c>
      <c r="CB272" s="4" t="str">
        <f t="shared" si="405"/>
        <v/>
      </c>
      <c r="CC272" s="7" t="str">
        <f t="shared" si="311"/>
        <v/>
      </c>
      <c r="CD272" s="7" t="str">
        <f t="shared" si="371"/>
        <v/>
      </c>
      <c r="CE272" s="4" t="str">
        <f t="shared" si="372"/>
        <v/>
      </c>
      <c r="CF272" s="4" t="str">
        <f t="shared" si="373"/>
        <v/>
      </c>
      <c r="CG272" s="33"/>
      <c r="CH272" s="1" t="str">
        <f t="shared" si="406"/>
        <v/>
      </c>
      <c r="CI272" s="4" t="str">
        <f t="shared" si="407"/>
        <v/>
      </c>
      <c r="CJ272" s="7" t="str">
        <f t="shared" si="339"/>
        <v/>
      </c>
      <c r="CK272" s="7" t="str">
        <f t="shared" si="408"/>
        <v/>
      </c>
      <c r="CL272" s="4" t="str">
        <f t="shared" si="374"/>
        <v/>
      </c>
      <c r="CM272" s="4" t="str">
        <f t="shared" si="375"/>
        <v/>
      </c>
      <c r="CN272" s="27"/>
      <c r="CO272" s="1" t="str">
        <f t="shared" si="409"/>
        <v/>
      </c>
      <c r="CP272" s="4" t="str">
        <f t="shared" si="410"/>
        <v/>
      </c>
      <c r="CQ272" s="7" t="str">
        <f t="shared" si="340"/>
        <v/>
      </c>
      <c r="CR272" s="7" t="str">
        <f t="shared" si="411"/>
        <v/>
      </c>
      <c r="CS272" s="4" t="str">
        <f t="shared" si="376"/>
        <v/>
      </c>
      <c r="CT272" s="4" t="str">
        <f t="shared" si="377"/>
        <v/>
      </c>
      <c r="CU272" s="33"/>
      <c r="DB272" s="1"/>
      <c r="DI272" s="1"/>
    </row>
    <row r="273" spans="1:113" ht="15" x14ac:dyDescent="0.25">
      <c r="A273" s="27"/>
      <c r="B273" s="14">
        <f t="shared" si="378"/>
        <v>269</v>
      </c>
      <c r="C273" s="15">
        <f t="shared" si="379"/>
        <v>1149161.2900114583</v>
      </c>
      <c r="D273" s="15">
        <f t="shared" si="341"/>
        <v>40261.354173106563</v>
      </c>
      <c r="E273" s="16">
        <f t="shared" si="342"/>
        <v>8139.8924709144967</v>
      </c>
      <c r="F273" s="15">
        <f t="shared" si="343"/>
        <v>32121.461702192068</v>
      </c>
      <c r="G273" s="15">
        <f t="shared" si="344"/>
        <v>1117039.8283092664</v>
      </c>
      <c r="H273" s="29"/>
      <c r="I273" s="1" t="str">
        <f t="shared" si="380"/>
        <v/>
      </c>
      <c r="J273" s="4" t="str">
        <f t="shared" si="381"/>
        <v/>
      </c>
      <c r="K273" s="7" t="str">
        <f t="shared" si="329"/>
        <v/>
      </c>
      <c r="L273" s="7" t="str">
        <f t="shared" si="382"/>
        <v/>
      </c>
      <c r="M273" s="4" t="str">
        <f t="shared" si="345"/>
        <v/>
      </c>
      <c r="N273" s="4" t="str">
        <f t="shared" si="346"/>
        <v/>
      </c>
      <c r="O273" s="29"/>
      <c r="P273" s="1" t="str">
        <f t="shared" si="383"/>
        <v/>
      </c>
      <c r="Q273" s="4" t="str">
        <f t="shared" si="384"/>
        <v/>
      </c>
      <c r="R273" s="7" t="str">
        <f t="shared" si="412"/>
        <v/>
      </c>
      <c r="S273" s="7" t="str">
        <f t="shared" si="385"/>
        <v/>
      </c>
      <c r="T273" s="4" t="str">
        <f t="shared" si="347"/>
        <v/>
      </c>
      <c r="U273" s="4" t="str">
        <f t="shared" si="348"/>
        <v/>
      </c>
      <c r="V273" s="27"/>
      <c r="W273" s="1" t="str">
        <f t="shared" si="386"/>
        <v/>
      </c>
      <c r="X273" s="4" t="str">
        <f t="shared" si="387"/>
        <v/>
      </c>
      <c r="Y273" s="4" t="str">
        <f t="shared" si="293"/>
        <v/>
      </c>
      <c r="Z273" s="7" t="str">
        <f t="shared" si="349"/>
        <v/>
      </c>
      <c r="AA273" s="4" t="str">
        <f t="shared" si="350"/>
        <v/>
      </c>
      <c r="AB273" s="4" t="str">
        <f t="shared" si="351"/>
        <v/>
      </c>
      <c r="AC273" s="27"/>
      <c r="AD273" s="1" t="str">
        <f t="shared" si="388"/>
        <v/>
      </c>
      <c r="AE273" s="4" t="str">
        <f t="shared" si="389"/>
        <v/>
      </c>
      <c r="AF273" s="4" t="str">
        <f t="shared" si="221"/>
        <v/>
      </c>
      <c r="AG273" s="7" t="str">
        <f t="shared" si="352"/>
        <v/>
      </c>
      <c r="AH273" s="4" t="str">
        <f t="shared" si="353"/>
        <v/>
      </c>
      <c r="AI273" s="4" t="str">
        <f t="shared" si="354"/>
        <v/>
      </c>
      <c r="AJ273" s="33"/>
      <c r="AK273" s="1" t="str">
        <f t="shared" si="390"/>
        <v/>
      </c>
      <c r="AL273" s="4" t="str">
        <f t="shared" si="391"/>
        <v/>
      </c>
      <c r="AM273" s="7" t="str">
        <f t="shared" si="413"/>
        <v/>
      </c>
      <c r="AN273" s="7" t="str">
        <f t="shared" si="392"/>
        <v/>
      </c>
      <c r="AO273" s="4" t="str">
        <f t="shared" si="355"/>
        <v/>
      </c>
      <c r="AP273" s="4" t="str">
        <f t="shared" si="356"/>
        <v/>
      </c>
      <c r="AQ273" s="33"/>
      <c r="AR273" s="1" t="str">
        <f t="shared" si="393"/>
        <v/>
      </c>
      <c r="AS273" s="4" t="str">
        <f t="shared" si="394"/>
        <v/>
      </c>
      <c r="AT273" s="7" t="str">
        <f t="shared" si="338"/>
        <v/>
      </c>
      <c r="AU273" s="7" t="str">
        <f t="shared" si="395"/>
        <v/>
      </c>
      <c r="AV273" s="4" t="str">
        <f t="shared" si="357"/>
        <v/>
      </c>
      <c r="AW273" s="4" t="str">
        <f t="shared" si="358"/>
        <v/>
      </c>
      <c r="AX273" s="33"/>
      <c r="AY273" s="1" t="str">
        <f t="shared" si="396"/>
        <v/>
      </c>
      <c r="AZ273" s="4" t="str">
        <f t="shared" si="397"/>
        <v/>
      </c>
      <c r="BA273" s="4" t="str">
        <f t="shared" si="337"/>
        <v/>
      </c>
      <c r="BB273" s="7" t="str">
        <f t="shared" si="359"/>
        <v/>
      </c>
      <c r="BC273" s="4" t="str">
        <f t="shared" si="360"/>
        <v/>
      </c>
      <c r="BD273" s="4" t="str">
        <f t="shared" si="361"/>
        <v/>
      </c>
      <c r="BE273" s="27"/>
      <c r="BF273" s="1" t="str">
        <f t="shared" si="398"/>
        <v/>
      </c>
      <c r="BG273" s="4" t="str">
        <f t="shared" si="399"/>
        <v/>
      </c>
      <c r="BH273" s="4" t="str">
        <f t="shared" si="327"/>
        <v/>
      </c>
      <c r="BI273" s="7" t="str">
        <f t="shared" si="362"/>
        <v/>
      </c>
      <c r="BJ273" s="4" t="str">
        <f t="shared" si="363"/>
        <v/>
      </c>
      <c r="BK273" s="4" t="str">
        <f t="shared" si="364"/>
        <v/>
      </c>
      <c r="BL273" s="27"/>
      <c r="BM273" s="1" t="str">
        <f t="shared" si="400"/>
        <v/>
      </c>
      <c r="BN273" s="4" t="str">
        <f t="shared" si="401"/>
        <v/>
      </c>
      <c r="BO273" s="4" t="str">
        <f t="shared" si="326"/>
        <v/>
      </c>
      <c r="BP273" s="7" t="str">
        <f t="shared" si="365"/>
        <v/>
      </c>
      <c r="BQ273" s="4" t="str">
        <f t="shared" si="366"/>
        <v/>
      </c>
      <c r="BR273" s="4" t="str">
        <f t="shared" si="367"/>
        <v/>
      </c>
      <c r="BS273" s="27"/>
      <c r="BT273" s="1" t="str">
        <f t="shared" si="402"/>
        <v/>
      </c>
      <c r="BU273" s="4" t="str">
        <f t="shared" si="403"/>
        <v/>
      </c>
      <c r="BV273" s="4" t="str">
        <f t="shared" si="302"/>
        <v/>
      </c>
      <c r="BW273" s="7" t="str">
        <f t="shared" si="368"/>
        <v/>
      </c>
      <c r="BX273" s="4" t="str">
        <f t="shared" si="369"/>
        <v/>
      </c>
      <c r="BY273" s="4" t="str">
        <f t="shared" si="370"/>
        <v/>
      </c>
      <c r="BZ273" s="27"/>
      <c r="CA273" s="1" t="str">
        <f t="shared" si="404"/>
        <v/>
      </c>
      <c r="CB273" s="4" t="str">
        <f t="shared" si="405"/>
        <v/>
      </c>
      <c r="CC273" s="7" t="str">
        <f t="shared" si="311"/>
        <v/>
      </c>
      <c r="CD273" s="7" t="str">
        <f t="shared" si="371"/>
        <v/>
      </c>
      <c r="CE273" s="4" t="str">
        <f t="shared" si="372"/>
        <v/>
      </c>
      <c r="CF273" s="4" t="str">
        <f t="shared" si="373"/>
        <v/>
      </c>
      <c r="CG273" s="33"/>
      <c r="CH273" s="1" t="str">
        <f t="shared" si="406"/>
        <v/>
      </c>
      <c r="CI273" s="4" t="str">
        <f t="shared" si="407"/>
        <v/>
      </c>
      <c r="CJ273" s="7" t="str">
        <f t="shared" si="339"/>
        <v/>
      </c>
      <c r="CK273" s="7" t="str">
        <f t="shared" si="408"/>
        <v/>
      </c>
      <c r="CL273" s="4" t="str">
        <f t="shared" si="374"/>
        <v/>
      </c>
      <c r="CM273" s="4" t="str">
        <f t="shared" si="375"/>
        <v/>
      </c>
      <c r="CN273" s="27"/>
      <c r="CO273" s="1" t="str">
        <f t="shared" si="409"/>
        <v/>
      </c>
      <c r="CP273" s="4" t="str">
        <f t="shared" si="410"/>
        <v/>
      </c>
      <c r="CQ273" s="7" t="str">
        <f t="shared" si="340"/>
        <v/>
      </c>
      <c r="CR273" s="7" t="str">
        <f t="shared" si="411"/>
        <v/>
      </c>
      <c r="CS273" s="4" t="str">
        <f t="shared" si="376"/>
        <v/>
      </c>
      <c r="CT273" s="4" t="str">
        <f t="shared" si="377"/>
        <v/>
      </c>
      <c r="CU273" s="33"/>
      <c r="DB273" s="1"/>
      <c r="DI273" s="1"/>
    </row>
    <row r="274" spans="1:113" ht="15" x14ac:dyDescent="0.25">
      <c r="A274" s="27"/>
      <c r="B274" s="14">
        <f t="shared" si="378"/>
        <v>270</v>
      </c>
      <c r="C274" s="15">
        <f t="shared" si="379"/>
        <v>1117039.8283092664</v>
      </c>
      <c r="D274" s="15">
        <f t="shared" si="341"/>
        <v>40261.354173106563</v>
      </c>
      <c r="E274" s="16">
        <f t="shared" si="342"/>
        <v>7912.365450523971</v>
      </c>
      <c r="F274" s="15">
        <f t="shared" si="343"/>
        <v>32348.988722582591</v>
      </c>
      <c r="G274" s="15">
        <f t="shared" si="344"/>
        <v>1084690.8395866838</v>
      </c>
      <c r="H274" s="29"/>
      <c r="I274" s="1" t="str">
        <f t="shared" si="380"/>
        <v/>
      </c>
      <c r="J274" s="4" t="str">
        <f t="shared" si="381"/>
        <v/>
      </c>
      <c r="K274" s="7" t="str">
        <f t="shared" si="329"/>
        <v/>
      </c>
      <c r="L274" s="7" t="str">
        <f t="shared" si="382"/>
        <v/>
      </c>
      <c r="M274" s="4" t="str">
        <f t="shared" si="345"/>
        <v/>
      </c>
      <c r="N274" s="4" t="str">
        <f t="shared" si="346"/>
        <v/>
      </c>
      <c r="O274" s="29"/>
      <c r="P274" s="1" t="str">
        <f t="shared" si="383"/>
        <v/>
      </c>
      <c r="Q274" s="4" t="str">
        <f t="shared" si="384"/>
        <v/>
      </c>
      <c r="R274" s="7" t="str">
        <f t="shared" si="412"/>
        <v/>
      </c>
      <c r="S274" s="7" t="str">
        <f t="shared" si="385"/>
        <v/>
      </c>
      <c r="T274" s="4" t="str">
        <f t="shared" si="347"/>
        <v/>
      </c>
      <c r="U274" s="4" t="str">
        <f t="shared" si="348"/>
        <v/>
      </c>
      <c r="V274" s="27"/>
      <c r="W274" s="1" t="str">
        <f t="shared" si="386"/>
        <v/>
      </c>
      <c r="X274" s="4" t="str">
        <f t="shared" si="387"/>
        <v/>
      </c>
      <c r="Y274" s="4" t="str">
        <f t="shared" si="293"/>
        <v/>
      </c>
      <c r="Z274" s="7" t="str">
        <f t="shared" si="349"/>
        <v/>
      </c>
      <c r="AA274" s="4" t="str">
        <f t="shared" si="350"/>
        <v/>
      </c>
      <c r="AB274" s="4" t="str">
        <f t="shared" si="351"/>
        <v/>
      </c>
      <c r="AC274" s="27"/>
      <c r="AD274" s="1" t="str">
        <f t="shared" si="388"/>
        <v/>
      </c>
      <c r="AE274" s="4" t="str">
        <f t="shared" si="389"/>
        <v/>
      </c>
      <c r="AF274" s="4" t="str">
        <f t="shared" si="221"/>
        <v/>
      </c>
      <c r="AG274" s="7" t="str">
        <f t="shared" si="352"/>
        <v/>
      </c>
      <c r="AH274" s="4" t="str">
        <f t="shared" si="353"/>
        <v/>
      </c>
      <c r="AI274" s="4" t="str">
        <f t="shared" si="354"/>
        <v/>
      </c>
      <c r="AJ274" s="33"/>
      <c r="AK274" s="1" t="str">
        <f t="shared" si="390"/>
        <v/>
      </c>
      <c r="AL274" s="4" t="str">
        <f t="shared" si="391"/>
        <v/>
      </c>
      <c r="AM274" s="7" t="str">
        <f t="shared" si="413"/>
        <v/>
      </c>
      <c r="AN274" s="7" t="str">
        <f t="shared" si="392"/>
        <v/>
      </c>
      <c r="AO274" s="4" t="str">
        <f t="shared" si="355"/>
        <v/>
      </c>
      <c r="AP274" s="4" t="str">
        <f t="shared" si="356"/>
        <v/>
      </c>
      <c r="AQ274" s="33"/>
      <c r="AR274" s="1" t="str">
        <f t="shared" si="393"/>
        <v/>
      </c>
      <c r="AS274" s="4" t="str">
        <f t="shared" si="394"/>
        <v/>
      </c>
      <c r="AT274" s="7" t="str">
        <f t="shared" si="338"/>
        <v/>
      </c>
      <c r="AU274" s="7" t="str">
        <f t="shared" si="395"/>
        <v/>
      </c>
      <c r="AV274" s="4" t="str">
        <f t="shared" si="357"/>
        <v/>
      </c>
      <c r="AW274" s="4" t="str">
        <f t="shared" si="358"/>
        <v/>
      </c>
      <c r="AX274" s="33"/>
      <c r="AY274" s="1" t="str">
        <f t="shared" si="396"/>
        <v/>
      </c>
      <c r="AZ274" s="4" t="str">
        <f t="shared" si="397"/>
        <v/>
      </c>
      <c r="BA274" s="4" t="str">
        <f t="shared" si="337"/>
        <v/>
      </c>
      <c r="BB274" s="7" t="str">
        <f t="shared" si="359"/>
        <v/>
      </c>
      <c r="BC274" s="4" t="str">
        <f t="shared" si="360"/>
        <v/>
      </c>
      <c r="BD274" s="4" t="str">
        <f t="shared" si="361"/>
        <v/>
      </c>
      <c r="BE274" s="27"/>
      <c r="BF274" s="1" t="str">
        <f t="shared" si="398"/>
        <v/>
      </c>
      <c r="BG274" s="4" t="str">
        <f t="shared" si="399"/>
        <v/>
      </c>
      <c r="BH274" s="4" t="str">
        <f t="shared" si="327"/>
        <v/>
      </c>
      <c r="BI274" s="7" t="str">
        <f t="shared" si="362"/>
        <v/>
      </c>
      <c r="BJ274" s="4" t="str">
        <f t="shared" si="363"/>
        <v/>
      </c>
      <c r="BK274" s="4" t="str">
        <f t="shared" si="364"/>
        <v/>
      </c>
      <c r="BL274" s="27"/>
      <c r="BM274" s="1" t="str">
        <f t="shared" si="400"/>
        <v/>
      </c>
      <c r="BN274" s="4" t="str">
        <f t="shared" si="401"/>
        <v/>
      </c>
      <c r="BO274" s="4" t="str">
        <f t="shared" si="326"/>
        <v/>
      </c>
      <c r="BP274" s="7" t="str">
        <f t="shared" si="365"/>
        <v/>
      </c>
      <c r="BQ274" s="4" t="str">
        <f t="shared" si="366"/>
        <v/>
      </c>
      <c r="BR274" s="4" t="str">
        <f t="shared" si="367"/>
        <v/>
      </c>
      <c r="BS274" s="27"/>
      <c r="BT274" s="1" t="str">
        <f t="shared" si="402"/>
        <v/>
      </c>
      <c r="BU274" s="4" t="str">
        <f t="shared" si="403"/>
        <v/>
      </c>
      <c r="BV274" s="4" t="str">
        <f t="shared" si="302"/>
        <v/>
      </c>
      <c r="BW274" s="7" t="str">
        <f t="shared" si="368"/>
        <v/>
      </c>
      <c r="BX274" s="4" t="str">
        <f t="shared" si="369"/>
        <v/>
      </c>
      <c r="BY274" s="4" t="str">
        <f t="shared" si="370"/>
        <v/>
      </c>
      <c r="BZ274" s="27"/>
      <c r="CA274" s="1" t="str">
        <f t="shared" si="404"/>
        <v/>
      </c>
      <c r="CB274" s="4" t="str">
        <f t="shared" si="405"/>
        <v/>
      </c>
      <c r="CC274" s="7" t="str">
        <f t="shared" si="311"/>
        <v/>
      </c>
      <c r="CD274" s="7" t="str">
        <f t="shared" si="371"/>
        <v/>
      </c>
      <c r="CE274" s="4" t="str">
        <f t="shared" si="372"/>
        <v/>
      </c>
      <c r="CF274" s="4" t="str">
        <f t="shared" si="373"/>
        <v/>
      </c>
      <c r="CG274" s="33"/>
      <c r="CH274" s="1" t="str">
        <f t="shared" si="406"/>
        <v/>
      </c>
      <c r="CI274" s="4" t="str">
        <f t="shared" si="407"/>
        <v/>
      </c>
      <c r="CJ274" s="7" t="str">
        <f t="shared" si="339"/>
        <v/>
      </c>
      <c r="CK274" s="7" t="str">
        <f t="shared" si="408"/>
        <v/>
      </c>
      <c r="CL274" s="4" t="str">
        <f t="shared" si="374"/>
        <v/>
      </c>
      <c r="CM274" s="4" t="str">
        <f t="shared" si="375"/>
        <v/>
      </c>
      <c r="CN274" s="27"/>
      <c r="CO274" s="1" t="str">
        <f t="shared" si="409"/>
        <v/>
      </c>
      <c r="CP274" s="4" t="str">
        <f t="shared" si="410"/>
        <v/>
      </c>
      <c r="CQ274" s="7" t="str">
        <f t="shared" si="340"/>
        <v/>
      </c>
      <c r="CR274" s="7" t="str">
        <f t="shared" si="411"/>
        <v/>
      </c>
      <c r="CS274" s="4" t="str">
        <f t="shared" si="376"/>
        <v/>
      </c>
      <c r="CT274" s="4" t="str">
        <f t="shared" si="377"/>
        <v/>
      </c>
      <c r="CU274" s="33"/>
      <c r="DB274" s="1"/>
      <c r="DI274" s="1"/>
    </row>
    <row r="275" spans="1:113" ht="15" x14ac:dyDescent="0.25">
      <c r="A275" s="27"/>
      <c r="B275" s="14">
        <f t="shared" si="378"/>
        <v>271</v>
      </c>
      <c r="C275" s="15">
        <f t="shared" si="379"/>
        <v>1084690.8395866838</v>
      </c>
      <c r="D275" s="15">
        <f t="shared" si="341"/>
        <v>40261.354173106563</v>
      </c>
      <c r="E275" s="16">
        <f t="shared" si="342"/>
        <v>7683.2267804056764</v>
      </c>
      <c r="F275" s="15">
        <f t="shared" si="343"/>
        <v>32578.127392700888</v>
      </c>
      <c r="G275" s="15">
        <f t="shared" si="344"/>
        <v>1052112.7121939829</v>
      </c>
      <c r="H275" s="29"/>
      <c r="I275" s="1" t="str">
        <f t="shared" si="380"/>
        <v/>
      </c>
      <c r="J275" s="4" t="str">
        <f t="shared" si="381"/>
        <v/>
      </c>
      <c r="K275" s="7" t="str">
        <f t="shared" si="329"/>
        <v/>
      </c>
      <c r="L275" s="7" t="str">
        <f t="shared" si="382"/>
        <v/>
      </c>
      <c r="M275" s="4" t="str">
        <f t="shared" si="345"/>
        <v/>
      </c>
      <c r="N275" s="4" t="str">
        <f t="shared" si="346"/>
        <v/>
      </c>
      <c r="O275" s="29"/>
      <c r="P275" s="1" t="str">
        <f t="shared" si="383"/>
        <v/>
      </c>
      <c r="Q275" s="4" t="str">
        <f t="shared" si="384"/>
        <v/>
      </c>
      <c r="R275" s="7" t="str">
        <f t="shared" si="412"/>
        <v/>
      </c>
      <c r="S275" s="7" t="str">
        <f t="shared" si="385"/>
        <v/>
      </c>
      <c r="T275" s="4" t="str">
        <f t="shared" si="347"/>
        <v/>
      </c>
      <c r="U275" s="4" t="str">
        <f t="shared" si="348"/>
        <v/>
      </c>
      <c r="V275" s="27"/>
      <c r="W275" s="1" t="str">
        <f t="shared" si="386"/>
        <v/>
      </c>
      <c r="X275" s="4" t="str">
        <f t="shared" si="387"/>
        <v/>
      </c>
      <c r="Y275" s="4" t="str">
        <f t="shared" si="293"/>
        <v/>
      </c>
      <c r="Z275" s="7" t="str">
        <f t="shared" si="349"/>
        <v/>
      </c>
      <c r="AA275" s="4" t="str">
        <f t="shared" si="350"/>
        <v/>
      </c>
      <c r="AB275" s="4" t="str">
        <f t="shared" si="351"/>
        <v/>
      </c>
      <c r="AC275" s="27"/>
      <c r="AD275" s="1" t="str">
        <f t="shared" si="388"/>
        <v/>
      </c>
      <c r="AE275" s="4" t="str">
        <f t="shared" si="389"/>
        <v/>
      </c>
      <c r="AF275" s="4" t="str">
        <f t="shared" si="221"/>
        <v/>
      </c>
      <c r="AG275" s="7" t="str">
        <f t="shared" si="352"/>
        <v/>
      </c>
      <c r="AH275" s="4" t="str">
        <f t="shared" si="353"/>
        <v/>
      </c>
      <c r="AI275" s="4" t="str">
        <f t="shared" si="354"/>
        <v/>
      </c>
      <c r="AJ275" s="33"/>
      <c r="AK275" s="1" t="str">
        <f t="shared" si="390"/>
        <v/>
      </c>
      <c r="AL275" s="4" t="str">
        <f t="shared" si="391"/>
        <v/>
      </c>
      <c r="AM275" s="7" t="str">
        <f t="shared" si="413"/>
        <v/>
      </c>
      <c r="AN275" s="7" t="str">
        <f t="shared" si="392"/>
        <v/>
      </c>
      <c r="AO275" s="4" t="str">
        <f t="shared" si="355"/>
        <v/>
      </c>
      <c r="AP275" s="4" t="str">
        <f t="shared" si="356"/>
        <v/>
      </c>
      <c r="AQ275" s="33"/>
      <c r="AR275" s="1" t="str">
        <f t="shared" si="393"/>
        <v/>
      </c>
      <c r="AS275" s="4" t="str">
        <f t="shared" si="394"/>
        <v/>
      </c>
      <c r="AT275" s="7" t="str">
        <f t="shared" si="338"/>
        <v/>
      </c>
      <c r="AU275" s="7" t="str">
        <f t="shared" si="395"/>
        <v/>
      </c>
      <c r="AV275" s="4" t="str">
        <f t="shared" si="357"/>
        <v/>
      </c>
      <c r="AW275" s="4" t="str">
        <f t="shared" si="358"/>
        <v/>
      </c>
      <c r="AX275" s="33"/>
      <c r="AY275" s="1" t="str">
        <f t="shared" si="396"/>
        <v/>
      </c>
      <c r="AZ275" s="4" t="str">
        <f t="shared" si="397"/>
        <v/>
      </c>
      <c r="BA275" s="4" t="str">
        <f t="shared" si="337"/>
        <v/>
      </c>
      <c r="BB275" s="7" t="str">
        <f t="shared" si="359"/>
        <v/>
      </c>
      <c r="BC275" s="4" t="str">
        <f t="shared" si="360"/>
        <v/>
      </c>
      <c r="BD275" s="4" t="str">
        <f t="shared" si="361"/>
        <v/>
      </c>
      <c r="BE275" s="27"/>
      <c r="BF275" s="1" t="str">
        <f t="shared" si="398"/>
        <v/>
      </c>
      <c r="BG275" s="4" t="str">
        <f t="shared" si="399"/>
        <v/>
      </c>
      <c r="BH275" s="4" t="str">
        <f t="shared" si="327"/>
        <v/>
      </c>
      <c r="BI275" s="7" t="str">
        <f t="shared" si="362"/>
        <v/>
      </c>
      <c r="BJ275" s="4" t="str">
        <f t="shared" si="363"/>
        <v/>
      </c>
      <c r="BK275" s="4" t="str">
        <f t="shared" si="364"/>
        <v/>
      </c>
      <c r="BL275" s="27"/>
      <c r="BM275" s="1" t="str">
        <f t="shared" si="400"/>
        <v/>
      </c>
      <c r="BN275" s="4" t="str">
        <f t="shared" si="401"/>
        <v/>
      </c>
      <c r="BO275" s="4" t="str">
        <f t="shared" si="326"/>
        <v/>
      </c>
      <c r="BP275" s="7" t="str">
        <f t="shared" si="365"/>
        <v/>
      </c>
      <c r="BQ275" s="4" t="str">
        <f t="shared" si="366"/>
        <v/>
      </c>
      <c r="BR275" s="4" t="str">
        <f t="shared" si="367"/>
        <v/>
      </c>
      <c r="BS275" s="27"/>
      <c r="BT275" s="1" t="str">
        <f t="shared" si="402"/>
        <v/>
      </c>
      <c r="BU275" s="4" t="str">
        <f t="shared" si="403"/>
        <v/>
      </c>
      <c r="BV275" s="4" t="str">
        <f t="shared" si="302"/>
        <v/>
      </c>
      <c r="BW275" s="7" t="str">
        <f t="shared" si="368"/>
        <v/>
      </c>
      <c r="BX275" s="4" t="str">
        <f t="shared" si="369"/>
        <v/>
      </c>
      <c r="BY275" s="4" t="str">
        <f t="shared" si="370"/>
        <v/>
      </c>
      <c r="BZ275" s="27"/>
      <c r="CA275" s="1" t="str">
        <f t="shared" si="404"/>
        <v/>
      </c>
      <c r="CB275" s="4" t="str">
        <f t="shared" si="405"/>
        <v/>
      </c>
      <c r="CC275" s="7" t="str">
        <f t="shared" si="311"/>
        <v/>
      </c>
      <c r="CD275" s="7" t="str">
        <f t="shared" si="371"/>
        <v/>
      </c>
      <c r="CE275" s="4" t="str">
        <f t="shared" si="372"/>
        <v/>
      </c>
      <c r="CF275" s="4" t="str">
        <f t="shared" si="373"/>
        <v/>
      </c>
      <c r="CG275" s="33"/>
      <c r="CH275" s="1" t="str">
        <f t="shared" si="406"/>
        <v/>
      </c>
      <c r="CI275" s="4" t="str">
        <f t="shared" si="407"/>
        <v/>
      </c>
      <c r="CJ275" s="7" t="str">
        <f t="shared" si="339"/>
        <v/>
      </c>
      <c r="CK275" s="7" t="str">
        <f t="shared" si="408"/>
        <v/>
      </c>
      <c r="CL275" s="4" t="str">
        <f t="shared" si="374"/>
        <v/>
      </c>
      <c r="CM275" s="4" t="str">
        <f t="shared" si="375"/>
        <v/>
      </c>
      <c r="CN275" s="27"/>
      <c r="CO275" s="1" t="str">
        <f t="shared" si="409"/>
        <v/>
      </c>
      <c r="CP275" s="4" t="str">
        <f t="shared" si="410"/>
        <v/>
      </c>
      <c r="CQ275" s="7" t="str">
        <f t="shared" si="340"/>
        <v/>
      </c>
      <c r="CR275" s="7" t="str">
        <f t="shared" si="411"/>
        <v/>
      </c>
      <c r="CS275" s="4" t="str">
        <f t="shared" si="376"/>
        <v/>
      </c>
      <c r="CT275" s="4" t="str">
        <f t="shared" si="377"/>
        <v/>
      </c>
      <c r="CU275" s="33"/>
      <c r="DB275" s="1"/>
      <c r="DI275" s="1"/>
    </row>
    <row r="276" spans="1:113" ht="15" x14ac:dyDescent="0.25">
      <c r="A276" s="27"/>
      <c r="B276" s="14">
        <f t="shared" si="378"/>
        <v>272</v>
      </c>
      <c r="C276" s="15">
        <f t="shared" si="379"/>
        <v>1052112.7121939829</v>
      </c>
      <c r="D276" s="15">
        <f t="shared" si="341"/>
        <v>40261.354173106563</v>
      </c>
      <c r="E276" s="16">
        <f t="shared" si="342"/>
        <v>7452.46504470738</v>
      </c>
      <c r="F276" s="15">
        <f t="shared" si="343"/>
        <v>32808.889128399183</v>
      </c>
      <c r="G276" s="15">
        <f t="shared" si="344"/>
        <v>1019303.8230655837</v>
      </c>
      <c r="H276" s="29"/>
      <c r="I276" s="1" t="str">
        <f t="shared" si="380"/>
        <v/>
      </c>
      <c r="J276" s="4" t="str">
        <f t="shared" si="381"/>
        <v/>
      </c>
      <c r="K276" s="7" t="str">
        <f t="shared" si="329"/>
        <v/>
      </c>
      <c r="L276" s="7" t="str">
        <f t="shared" si="382"/>
        <v/>
      </c>
      <c r="M276" s="4" t="str">
        <f t="shared" si="345"/>
        <v/>
      </c>
      <c r="N276" s="4" t="str">
        <f t="shared" si="346"/>
        <v/>
      </c>
      <c r="O276" s="29"/>
      <c r="P276" s="1" t="str">
        <f t="shared" si="383"/>
        <v/>
      </c>
      <c r="Q276" s="4" t="str">
        <f t="shared" si="384"/>
        <v/>
      </c>
      <c r="R276" s="7" t="str">
        <f t="shared" si="412"/>
        <v/>
      </c>
      <c r="S276" s="7" t="str">
        <f t="shared" si="385"/>
        <v/>
      </c>
      <c r="T276" s="4" t="str">
        <f t="shared" si="347"/>
        <v/>
      </c>
      <c r="U276" s="4" t="str">
        <f t="shared" si="348"/>
        <v/>
      </c>
      <c r="V276" s="27"/>
      <c r="W276" s="1" t="str">
        <f t="shared" si="386"/>
        <v/>
      </c>
      <c r="X276" s="4" t="str">
        <f t="shared" si="387"/>
        <v/>
      </c>
      <c r="Y276" s="4" t="str">
        <f t="shared" si="293"/>
        <v/>
      </c>
      <c r="Z276" s="7" t="str">
        <f t="shared" si="349"/>
        <v/>
      </c>
      <c r="AA276" s="4" t="str">
        <f t="shared" si="350"/>
        <v/>
      </c>
      <c r="AB276" s="4" t="str">
        <f t="shared" si="351"/>
        <v/>
      </c>
      <c r="AC276" s="27"/>
      <c r="AD276" s="1" t="str">
        <f t="shared" si="388"/>
        <v/>
      </c>
      <c r="AE276" s="4" t="str">
        <f t="shared" si="389"/>
        <v/>
      </c>
      <c r="AF276" s="4" t="str">
        <f t="shared" si="221"/>
        <v/>
      </c>
      <c r="AG276" s="7" t="str">
        <f t="shared" si="352"/>
        <v/>
      </c>
      <c r="AH276" s="4" t="str">
        <f t="shared" si="353"/>
        <v/>
      </c>
      <c r="AI276" s="4" t="str">
        <f t="shared" si="354"/>
        <v/>
      </c>
      <c r="AJ276" s="33"/>
      <c r="AK276" s="1" t="str">
        <f t="shared" si="390"/>
        <v/>
      </c>
      <c r="AL276" s="4" t="str">
        <f t="shared" si="391"/>
        <v/>
      </c>
      <c r="AM276" s="7" t="str">
        <f t="shared" si="413"/>
        <v/>
      </c>
      <c r="AN276" s="7" t="str">
        <f t="shared" si="392"/>
        <v/>
      </c>
      <c r="AO276" s="4" t="str">
        <f t="shared" si="355"/>
        <v/>
      </c>
      <c r="AP276" s="4" t="str">
        <f t="shared" si="356"/>
        <v/>
      </c>
      <c r="AQ276" s="33"/>
      <c r="AR276" s="1" t="str">
        <f t="shared" si="393"/>
        <v/>
      </c>
      <c r="AS276" s="4" t="str">
        <f t="shared" si="394"/>
        <v/>
      </c>
      <c r="AT276" s="7" t="str">
        <f t="shared" si="338"/>
        <v/>
      </c>
      <c r="AU276" s="7" t="str">
        <f t="shared" si="395"/>
        <v/>
      </c>
      <c r="AV276" s="4" t="str">
        <f t="shared" si="357"/>
        <v/>
      </c>
      <c r="AW276" s="4" t="str">
        <f t="shared" si="358"/>
        <v/>
      </c>
      <c r="AX276" s="33"/>
      <c r="AY276" s="1" t="str">
        <f t="shared" si="396"/>
        <v/>
      </c>
      <c r="AZ276" s="4" t="str">
        <f t="shared" si="397"/>
        <v/>
      </c>
      <c r="BA276" s="4" t="str">
        <f t="shared" si="337"/>
        <v/>
      </c>
      <c r="BB276" s="7" t="str">
        <f t="shared" si="359"/>
        <v/>
      </c>
      <c r="BC276" s="4" t="str">
        <f t="shared" si="360"/>
        <v/>
      </c>
      <c r="BD276" s="4" t="str">
        <f t="shared" si="361"/>
        <v/>
      </c>
      <c r="BE276" s="27"/>
      <c r="BF276" s="1" t="str">
        <f t="shared" si="398"/>
        <v/>
      </c>
      <c r="BG276" s="4" t="str">
        <f t="shared" si="399"/>
        <v/>
      </c>
      <c r="BH276" s="4" t="str">
        <f t="shared" si="327"/>
        <v/>
      </c>
      <c r="BI276" s="7" t="str">
        <f t="shared" si="362"/>
        <v/>
      </c>
      <c r="BJ276" s="4" t="str">
        <f t="shared" si="363"/>
        <v/>
      </c>
      <c r="BK276" s="4" t="str">
        <f t="shared" si="364"/>
        <v/>
      </c>
      <c r="BL276" s="27"/>
      <c r="BM276" s="1" t="str">
        <f t="shared" si="400"/>
        <v/>
      </c>
      <c r="BN276" s="4" t="str">
        <f t="shared" si="401"/>
        <v/>
      </c>
      <c r="BO276" s="4" t="str">
        <f t="shared" si="326"/>
        <v/>
      </c>
      <c r="BP276" s="7" t="str">
        <f t="shared" si="365"/>
        <v/>
      </c>
      <c r="BQ276" s="4" t="str">
        <f t="shared" si="366"/>
        <v/>
      </c>
      <c r="BR276" s="4" t="str">
        <f t="shared" si="367"/>
        <v/>
      </c>
      <c r="BS276" s="27"/>
      <c r="BT276" s="1" t="str">
        <f t="shared" si="402"/>
        <v/>
      </c>
      <c r="BU276" s="4" t="str">
        <f t="shared" si="403"/>
        <v/>
      </c>
      <c r="BV276" s="4" t="str">
        <f t="shared" si="302"/>
        <v/>
      </c>
      <c r="BW276" s="7" t="str">
        <f t="shared" si="368"/>
        <v/>
      </c>
      <c r="BX276" s="4" t="str">
        <f t="shared" si="369"/>
        <v/>
      </c>
      <c r="BY276" s="4" t="str">
        <f t="shared" si="370"/>
        <v/>
      </c>
      <c r="BZ276" s="27"/>
      <c r="CA276" s="1" t="str">
        <f t="shared" si="404"/>
        <v/>
      </c>
      <c r="CB276" s="4" t="str">
        <f t="shared" si="405"/>
        <v/>
      </c>
      <c r="CC276" s="7" t="str">
        <f t="shared" si="311"/>
        <v/>
      </c>
      <c r="CD276" s="7" t="str">
        <f t="shared" si="371"/>
        <v/>
      </c>
      <c r="CE276" s="4" t="str">
        <f t="shared" si="372"/>
        <v/>
      </c>
      <c r="CF276" s="4" t="str">
        <f t="shared" si="373"/>
        <v/>
      </c>
      <c r="CG276" s="33"/>
      <c r="CH276" s="1" t="str">
        <f t="shared" si="406"/>
        <v/>
      </c>
      <c r="CI276" s="4" t="str">
        <f t="shared" si="407"/>
        <v/>
      </c>
      <c r="CJ276" s="7" t="str">
        <f t="shared" si="339"/>
        <v/>
      </c>
      <c r="CK276" s="7" t="str">
        <f t="shared" si="408"/>
        <v/>
      </c>
      <c r="CL276" s="4" t="str">
        <f t="shared" si="374"/>
        <v/>
      </c>
      <c r="CM276" s="4" t="str">
        <f t="shared" si="375"/>
        <v/>
      </c>
      <c r="CN276" s="27"/>
      <c r="CO276" s="1" t="str">
        <f t="shared" si="409"/>
        <v/>
      </c>
      <c r="CP276" s="4" t="str">
        <f t="shared" si="410"/>
        <v/>
      </c>
      <c r="CQ276" s="7" t="str">
        <f t="shared" si="340"/>
        <v/>
      </c>
      <c r="CR276" s="7" t="str">
        <f t="shared" si="411"/>
        <v/>
      </c>
      <c r="CS276" s="4" t="str">
        <f t="shared" si="376"/>
        <v/>
      </c>
      <c r="CT276" s="4" t="str">
        <f t="shared" si="377"/>
        <v/>
      </c>
      <c r="CU276" s="33"/>
      <c r="DB276" s="1"/>
      <c r="DI276" s="1"/>
    </row>
    <row r="277" spans="1:113" ht="15" x14ac:dyDescent="0.25">
      <c r="A277" s="27"/>
      <c r="B277" s="14">
        <f t="shared" si="378"/>
        <v>273</v>
      </c>
      <c r="C277" s="15">
        <f t="shared" si="379"/>
        <v>1019303.8230655837</v>
      </c>
      <c r="D277" s="15">
        <f t="shared" si="341"/>
        <v>40261.354173106563</v>
      </c>
      <c r="E277" s="16">
        <f t="shared" si="342"/>
        <v>7220.0687467145517</v>
      </c>
      <c r="F277" s="15">
        <f t="shared" si="343"/>
        <v>33041.285426392009</v>
      </c>
      <c r="G277" s="15">
        <f t="shared" si="344"/>
        <v>986262.53763919172</v>
      </c>
      <c r="H277" s="29"/>
      <c r="I277" s="1" t="str">
        <f t="shared" si="380"/>
        <v/>
      </c>
      <c r="J277" s="4" t="str">
        <f t="shared" si="381"/>
        <v/>
      </c>
      <c r="K277" s="7" t="str">
        <f t="shared" si="329"/>
        <v/>
      </c>
      <c r="L277" s="7" t="str">
        <f t="shared" si="382"/>
        <v/>
      </c>
      <c r="M277" s="4" t="str">
        <f t="shared" si="345"/>
        <v/>
      </c>
      <c r="N277" s="4" t="str">
        <f t="shared" si="346"/>
        <v/>
      </c>
      <c r="O277" s="29"/>
      <c r="P277" s="1" t="str">
        <f t="shared" si="383"/>
        <v/>
      </c>
      <c r="Q277" s="4" t="str">
        <f t="shared" si="384"/>
        <v/>
      </c>
      <c r="R277" s="7" t="str">
        <f t="shared" si="412"/>
        <v/>
      </c>
      <c r="S277" s="7" t="str">
        <f t="shared" si="385"/>
        <v/>
      </c>
      <c r="T277" s="4" t="str">
        <f t="shared" si="347"/>
        <v/>
      </c>
      <c r="U277" s="4" t="str">
        <f t="shared" si="348"/>
        <v/>
      </c>
      <c r="V277" s="27"/>
      <c r="W277" s="1" t="str">
        <f t="shared" si="386"/>
        <v/>
      </c>
      <c r="X277" s="4" t="str">
        <f t="shared" si="387"/>
        <v/>
      </c>
      <c r="Y277" s="4" t="str">
        <f t="shared" si="293"/>
        <v/>
      </c>
      <c r="Z277" s="7" t="str">
        <f t="shared" si="349"/>
        <v/>
      </c>
      <c r="AA277" s="4" t="str">
        <f t="shared" si="350"/>
        <v/>
      </c>
      <c r="AB277" s="4" t="str">
        <f t="shared" si="351"/>
        <v/>
      </c>
      <c r="AC277" s="27"/>
      <c r="AD277" s="1" t="str">
        <f t="shared" si="388"/>
        <v/>
      </c>
      <c r="AE277" s="4" t="str">
        <f t="shared" si="389"/>
        <v/>
      </c>
      <c r="AF277" s="4" t="str">
        <f t="shared" si="221"/>
        <v/>
      </c>
      <c r="AG277" s="7" t="str">
        <f t="shared" si="352"/>
        <v/>
      </c>
      <c r="AH277" s="4" t="str">
        <f t="shared" si="353"/>
        <v/>
      </c>
      <c r="AI277" s="4" t="str">
        <f t="shared" si="354"/>
        <v/>
      </c>
      <c r="AJ277" s="33"/>
      <c r="AK277" s="1" t="str">
        <f t="shared" si="390"/>
        <v/>
      </c>
      <c r="AL277" s="4" t="str">
        <f t="shared" si="391"/>
        <v/>
      </c>
      <c r="AM277" s="7" t="str">
        <f t="shared" si="413"/>
        <v/>
      </c>
      <c r="AN277" s="7" t="str">
        <f t="shared" si="392"/>
        <v/>
      </c>
      <c r="AO277" s="4" t="str">
        <f t="shared" si="355"/>
        <v/>
      </c>
      <c r="AP277" s="4" t="str">
        <f t="shared" si="356"/>
        <v/>
      </c>
      <c r="AQ277" s="33"/>
      <c r="AR277" s="1" t="str">
        <f t="shared" si="393"/>
        <v/>
      </c>
      <c r="AS277" s="4" t="str">
        <f t="shared" si="394"/>
        <v/>
      </c>
      <c r="AT277" s="7" t="str">
        <f t="shared" si="338"/>
        <v/>
      </c>
      <c r="AU277" s="7" t="str">
        <f t="shared" si="395"/>
        <v/>
      </c>
      <c r="AV277" s="4" t="str">
        <f t="shared" si="357"/>
        <v/>
      </c>
      <c r="AW277" s="4" t="str">
        <f t="shared" si="358"/>
        <v/>
      </c>
      <c r="AX277" s="33"/>
      <c r="AY277" s="1" t="str">
        <f t="shared" si="396"/>
        <v/>
      </c>
      <c r="AZ277" s="4" t="str">
        <f t="shared" si="397"/>
        <v/>
      </c>
      <c r="BA277" s="4" t="str">
        <f t="shared" si="337"/>
        <v/>
      </c>
      <c r="BB277" s="7" t="str">
        <f t="shared" si="359"/>
        <v/>
      </c>
      <c r="BC277" s="4" t="str">
        <f t="shared" si="360"/>
        <v/>
      </c>
      <c r="BD277" s="4" t="str">
        <f t="shared" si="361"/>
        <v/>
      </c>
      <c r="BE277" s="27"/>
      <c r="BF277" s="1" t="str">
        <f t="shared" si="398"/>
        <v/>
      </c>
      <c r="BG277" s="4" t="str">
        <f t="shared" si="399"/>
        <v/>
      </c>
      <c r="BH277" s="4" t="str">
        <f t="shared" si="327"/>
        <v/>
      </c>
      <c r="BI277" s="7" t="str">
        <f t="shared" si="362"/>
        <v/>
      </c>
      <c r="BJ277" s="4" t="str">
        <f t="shared" si="363"/>
        <v/>
      </c>
      <c r="BK277" s="4" t="str">
        <f t="shared" si="364"/>
        <v/>
      </c>
      <c r="BL277" s="27"/>
      <c r="BM277" s="1" t="str">
        <f t="shared" si="400"/>
        <v/>
      </c>
      <c r="BN277" s="4" t="str">
        <f t="shared" si="401"/>
        <v/>
      </c>
      <c r="BO277" s="4" t="str">
        <f t="shared" si="326"/>
        <v/>
      </c>
      <c r="BP277" s="7" t="str">
        <f t="shared" si="365"/>
        <v/>
      </c>
      <c r="BQ277" s="4" t="str">
        <f t="shared" si="366"/>
        <v/>
      </c>
      <c r="BR277" s="4" t="str">
        <f t="shared" si="367"/>
        <v/>
      </c>
      <c r="BS277" s="27"/>
      <c r="BT277" s="1" t="str">
        <f t="shared" si="402"/>
        <v/>
      </c>
      <c r="BU277" s="4" t="str">
        <f t="shared" si="403"/>
        <v/>
      </c>
      <c r="BV277" s="4" t="str">
        <f t="shared" si="302"/>
        <v/>
      </c>
      <c r="BW277" s="7" t="str">
        <f t="shared" si="368"/>
        <v/>
      </c>
      <c r="BX277" s="4" t="str">
        <f t="shared" si="369"/>
        <v/>
      </c>
      <c r="BY277" s="4" t="str">
        <f t="shared" si="370"/>
        <v/>
      </c>
      <c r="BZ277" s="27"/>
      <c r="CA277" s="1" t="str">
        <f t="shared" si="404"/>
        <v/>
      </c>
      <c r="CB277" s="4" t="str">
        <f t="shared" si="405"/>
        <v/>
      </c>
      <c r="CC277" s="7" t="str">
        <f t="shared" si="311"/>
        <v/>
      </c>
      <c r="CD277" s="7" t="str">
        <f t="shared" si="371"/>
        <v/>
      </c>
      <c r="CE277" s="4" t="str">
        <f t="shared" si="372"/>
        <v/>
      </c>
      <c r="CF277" s="4" t="str">
        <f t="shared" si="373"/>
        <v/>
      </c>
      <c r="CG277" s="33"/>
      <c r="CH277" s="1" t="str">
        <f t="shared" si="406"/>
        <v/>
      </c>
      <c r="CI277" s="4" t="str">
        <f t="shared" si="407"/>
        <v/>
      </c>
      <c r="CJ277" s="7" t="str">
        <f t="shared" si="339"/>
        <v/>
      </c>
      <c r="CK277" s="7" t="str">
        <f t="shared" si="408"/>
        <v/>
      </c>
      <c r="CL277" s="4" t="str">
        <f t="shared" si="374"/>
        <v/>
      </c>
      <c r="CM277" s="4" t="str">
        <f t="shared" si="375"/>
        <v/>
      </c>
      <c r="CN277" s="27"/>
      <c r="CO277" s="1" t="str">
        <f t="shared" si="409"/>
        <v/>
      </c>
      <c r="CP277" s="4" t="str">
        <f t="shared" si="410"/>
        <v/>
      </c>
      <c r="CQ277" s="7" t="str">
        <f t="shared" si="340"/>
        <v/>
      </c>
      <c r="CR277" s="7" t="str">
        <f t="shared" si="411"/>
        <v/>
      </c>
      <c r="CS277" s="4" t="str">
        <f t="shared" si="376"/>
        <v/>
      </c>
      <c r="CT277" s="4" t="str">
        <f t="shared" si="377"/>
        <v/>
      </c>
      <c r="CU277" s="33"/>
      <c r="DB277" s="1"/>
      <c r="DI277" s="1"/>
    </row>
    <row r="278" spans="1:113" ht="15" x14ac:dyDescent="0.25">
      <c r="A278" s="27"/>
      <c r="B278" s="14">
        <f t="shared" si="378"/>
        <v>274</v>
      </c>
      <c r="C278" s="15">
        <f t="shared" si="379"/>
        <v>986262.53763919172</v>
      </c>
      <c r="D278" s="15">
        <f t="shared" si="341"/>
        <v>40261.354173106563</v>
      </c>
      <c r="E278" s="16">
        <f t="shared" si="342"/>
        <v>6986.0263082776082</v>
      </c>
      <c r="F278" s="15">
        <f t="shared" si="343"/>
        <v>33275.327864828956</v>
      </c>
      <c r="G278" s="15">
        <f t="shared" si="344"/>
        <v>952987.20977436274</v>
      </c>
      <c r="H278" s="29"/>
      <c r="I278" s="1" t="str">
        <f t="shared" si="380"/>
        <v/>
      </c>
      <c r="J278" s="4" t="str">
        <f t="shared" si="381"/>
        <v/>
      </c>
      <c r="K278" s="7" t="str">
        <f t="shared" si="329"/>
        <v/>
      </c>
      <c r="L278" s="7" t="str">
        <f t="shared" si="382"/>
        <v/>
      </c>
      <c r="M278" s="4" t="str">
        <f t="shared" si="345"/>
        <v/>
      </c>
      <c r="N278" s="4" t="str">
        <f t="shared" si="346"/>
        <v/>
      </c>
      <c r="O278" s="29"/>
      <c r="P278" s="1" t="str">
        <f t="shared" si="383"/>
        <v/>
      </c>
      <c r="Q278" s="4" t="str">
        <f t="shared" si="384"/>
        <v/>
      </c>
      <c r="R278" s="7" t="str">
        <f t="shared" si="412"/>
        <v/>
      </c>
      <c r="S278" s="7" t="str">
        <f t="shared" si="385"/>
        <v/>
      </c>
      <c r="T278" s="4" t="str">
        <f t="shared" si="347"/>
        <v/>
      </c>
      <c r="U278" s="4" t="str">
        <f t="shared" si="348"/>
        <v/>
      </c>
      <c r="V278" s="27"/>
      <c r="W278" s="1" t="str">
        <f t="shared" si="386"/>
        <v/>
      </c>
      <c r="X278" s="4" t="str">
        <f t="shared" si="387"/>
        <v/>
      </c>
      <c r="Y278" s="4" t="str">
        <f t="shared" si="293"/>
        <v/>
      </c>
      <c r="Z278" s="7" t="str">
        <f t="shared" si="349"/>
        <v/>
      </c>
      <c r="AA278" s="4" t="str">
        <f t="shared" si="350"/>
        <v/>
      </c>
      <c r="AB278" s="4" t="str">
        <f t="shared" si="351"/>
        <v/>
      </c>
      <c r="AC278" s="27"/>
      <c r="AD278" s="1" t="str">
        <f t="shared" si="388"/>
        <v/>
      </c>
      <c r="AE278" s="4" t="str">
        <f t="shared" si="389"/>
        <v/>
      </c>
      <c r="AF278" s="4" t="str">
        <f t="shared" si="221"/>
        <v/>
      </c>
      <c r="AG278" s="7" t="str">
        <f t="shared" si="352"/>
        <v/>
      </c>
      <c r="AH278" s="4" t="str">
        <f t="shared" si="353"/>
        <v/>
      </c>
      <c r="AI278" s="4" t="str">
        <f t="shared" si="354"/>
        <v/>
      </c>
      <c r="AJ278" s="33"/>
      <c r="AK278" s="1" t="str">
        <f t="shared" si="390"/>
        <v/>
      </c>
      <c r="AL278" s="4" t="str">
        <f t="shared" si="391"/>
        <v/>
      </c>
      <c r="AM278" s="7" t="str">
        <f t="shared" si="413"/>
        <v/>
      </c>
      <c r="AN278" s="7" t="str">
        <f t="shared" si="392"/>
        <v/>
      </c>
      <c r="AO278" s="4" t="str">
        <f t="shared" si="355"/>
        <v/>
      </c>
      <c r="AP278" s="4" t="str">
        <f t="shared" si="356"/>
        <v/>
      </c>
      <c r="AQ278" s="33"/>
      <c r="AR278" s="1" t="str">
        <f t="shared" si="393"/>
        <v/>
      </c>
      <c r="AS278" s="4" t="str">
        <f t="shared" si="394"/>
        <v/>
      </c>
      <c r="AT278" s="7" t="str">
        <f t="shared" si="338"/>
        <v/>
      </c>
      <c r="AU278" s="7" t="str">
        <f t="shared" si="395"/>
        <v/>
      </c>
      <c r="AV278" s="4" t="str">
        <f t="shared" si="357"/>
        <v/>
      </c>
      <c r="AW278" s="4" t="str">
        <f t="shared" si="358"/>
        <v/>
      </c>
      <c r="AX278" s="33"/>
      <c r="AY278" s="1" t="str">
        <f t="shared" si="396"/>
        <v/>
      </c>
      <c r="AZ278" s="4" t="str">
        <f t="shared" si="397"/>
        <v/>
      </c>
      <c r="BA278" s="4" t="str">
        <f t="shared" si="337"/>
        <v/>
      </c>
      <c r="BB278" s="7" t="str">
        <f t="shared" si="359"/>
        <v/>
      </c>
      <c r="BC278" s="4" t="str">
        <f t="shared" si="360"/>
        <v/>
      </c>
      <c r="BD278" s="4" t="str">
        <f t="shared" si="361"/>
        <v/>
      </c>
      <c r="BE278" s="27"/>
      <c r="BF278" s="1" t="str">
        <f t="shared" si="398"/>
        <v/>
      </c>
      <c r="BG278" s="4" t="str">
        <f t="shared" si="399"/>
        <v/>
      </c>
      <c r="BH278" s="4" t="str">
        <f t="shared" si="327"/>
        <v/>
      </c>
      <c r="BI278" s="7" t="str">
        <f t="shared" si="362"/>
        <v/>
      </c>
      <c r="BJ278" s="4" t="str">
        <f t="shared" si="363"/>
        <v/>
      </c>
      <c r="BK278" s="4" t="str">
        <f t="shared" si="364"/>
        <v/>
      </c>
      <c r="BL278" s="27"/>
      <c r="BM278" s="1" t="str">
        <f t="shared" si="400"/>
        <v/>
      </c>
      <c r="BN278" s="4" t="str">
        <f t="shared" si="401"/>
        <v/>
      </c>
      <c r="BO278" s="4" t="str">
        <f t="shared" si="326"/>
        <v/>
      </c>
      <c r="BP278" s="7" t="str">
        <f t="shared" si="365"/>
        <v/>
      </c>
      <c r="BQ278" s="4" t="str">
        <f t="shared" si="366"/>
        <v/>
      </c>
      <c r="BR278" s="4" t="str">
        <f t="shared" si="367"/>
        <v/>
      </c>
      <c r="BS278" s="27"/>
      <c r="BT278" s="1" t="str">
        <f t="shared" si="402"/>
        <v/>
      </c>
      <c r="BU278" s="4" t="str">
        <f t="shared" si="403"/>
        <v/>
      </c>
      <c r="BV278" s="4" t="str">
        <f t="shared" si="302"/>
        <v/>
      </c>
      <c r="BW278" s="7" t="str">
        <f t="shared" si="368"/>
        <v/>
      </c>
      <c r="BX278" s="4" t="str">
        <f t="shared" si="369"/>
        <v/>
      </c>
      <c r="BY278" s="4" t="str">
        <f t="shared" si="370"/>
        <v/>
      </c>
      <c r="BZ278" s="27"/>
      <c r="CA278" s="1" t="str">
        <f t="shared" si="404"/>
        <v/>
      </c>
      <c r="CB278" s="4" t="str">
        <f t="shared" si="405"/>
        <v/>
      </c>
      <c r="CC278" s="7" t="str">
        <f t="shared" si="311"/>
        <v/>
      </c>
      <c r="CD278" s="7" t="str">
        <f t="shared" si="371"/>
        <v/>
      </c>
      <c r="CE278" s="4" t="str">
        <f t="shared" si="372"/>
        <v/>
      </c>
      <c r="CF278" s="4" t="str">
        <f t="shared" si="373"/>
        <v/>
      </c>
      <c r="CG278" s="33"/>
      <c r="CH278" s="1" t="str">
        <f t="shared" si="406"/>
        <v/>
      </c>
      <c r="CI278" s="4" t="str">
        <f t="shared" si="407"/>
        <v/>
      </c>
      <c r="CJ278" s="7" t="str">
        <f t="shared" si="339"/>
        <v/>
      </c>
      <c r="CK278" s="7" t="str">
        <f t="shared" si="408"/>
        <v/>
      </c>
      <c r="CL278" s="4" t="str">
        <f t="shared" si="374"/>
        <v/>
      </c>
      <c r="CM278" s="4" t="str">
        <f t="shared" si="375"/>
        <v/>
      </c>
      <c r="CN278" s="27"/>
      <c r="CO278" s="1" t="str">
        <f t="shared" si="409"/>
        <v/>
      </c>
      <c r="CP278" s="4" t="str">
        <f t="shared" si="410"/>
        <v/>
      </c>
      <c r="CQ278" s="7" t="str">
        <f t="shared" si="340"/>
        <v/>
      </c>
      <c r="CR278" s="7" t="str">
        <f t="shared" si="411"/>
        <v/>
      </c>
      <c r="CS278" s="4" t="str">
        <f t="shared" si="376"/>
        <v/>
      </c>
      <c r="CT278" s="4" t="str">
        <f t="shared" si="377"/>
        <v/>
      </c>
      <c r="CU278" s="33"/>
      <c r="DB278" s="1"/>
      <c r="DI278" s="1"/>
    </row>
    <row r="279" spans="1:113" ht="15" x14ac:dyDescent="0.25">
      <c r="A279" s="27"/>
      <c r="B279" s="14">
        <f t="shared" si="378"/>
        <v>275</v>
      </c>
      <c r="C279" s="15">
        <f t="shared" si="379"/>
        <v>952987.20977436274</v>
      </c>
      <c r="D279" s="15">
        <f t="shared" si="341"/>
        <v>40261.354173106563</v>
      </c>
      <c r="E279" s="16">
        <f t="shared" si="342"/>
        <v>6750.3260692350686</v>
      </c>
      <c r="F279" s="15">
        <f t="shared" si="343"/>
        <v>33511.028103871497</v>
      </c>
      <c r="G279" s="15">
        <f t="shared" si="344"/>
        <v>919476.18167049123</v>
      </c>
      <c r="H279" s="29"/>
      <c r="I279" s="1" t="str">
        <f t="shared" si="380"/>
        <v/>
      </c>
      <c r="J279" s="4" t="str">
        <f t="shared" si="381"/>
        <v/>
      </c>
      <c r="K279" s="7" t="str">
        <f t="shared" si="329"/>
        <v/>
      </c>
      <c r="L279" s="7" t="str">
        <f t="shared" si="382"/>
        <v/>
      </c>
      <c r="M279" s="4" t="str">
        <f t="shared" si="345"/>
        <v/>
      </c>
      <c r="N279" s="4" t="str">
        <f t="shared" si="346"/>
        <v/>
      </c>
      <c r="O279" s="29"/>
      <c r="P279" s="1" t="str">
        <f t="shared" si="383"/>
        <v/>
      </c>
      <c r="Q279" s="4" t="str">
        <f t="shared" si="384"/>
        <v/>
      </c>
      <c r="R279" s="7" t="str">
        <f t="shared" si="412"/>
        <v/>
      </c>
      <c r="S279" s="7" t="str">
        <f t="shared" si="385"/>
        <v/>
      </c>
      <c r="T279" s="4" t="str">
        <f t="shared" si="347"/>
        <v/>
      </c>
      <c r="U279" s="4" t="str">
        <f t="shared" si="348"/>
        <v/>
      </c>
      <c r="V279" s="27"/>
      <c r="W279" s="1" t="str">
        <f t="shared" si="386"/>
        <v/>
      </c>
      <c r="X279" s="4" t="str">
        <f t="shared" si="387"/>
        <v/>
      </c>
      <c r="Y279" s="4" t="str">
        <f t="shared" si="293"/>
        <v/>
      </c>
      <c r="Z279" s="7" t="str">
        <f t="shared" si="349"/>
        <v/>
      </c>
      <c r="AA279" s="4" t="str">
        <f t="shared" si="350"/>
        <v/>
      </c>
      <c r="AB279" s="4" t="str">
        <f t="shared" si="351"/>
        <v/>
      </c>
      <c r="AC279" s="27"/>
      <c r="AD279" s="1" t="str">
        <f t="shared" si="388"/>
        <v/>
      </c>
      <c r="AE279" s="4" t="str">
        <f t="shared" si="389"/>
        <v/>
      </c>
      <c r="AF279" s="4" t="str">
        <f t="shared" si="221"/>
        <v/>
      </c>
      <c r="AG279" s="7" t="str">
        <f t="shared" si="352"/>
        <v/>
      </c>
      <c r="AH279" s="4" t="str">
        <f t="shared" si="353"/>
        <v/>
      </c>
      <c r="AI279" s="4" t="str">
        <f t="shared" si="354"/>
        <v/>
      </c>
      <c r="AJ279" s="33"/>
      <c r="AK279" s="1" t="str">
        <f t="shared" si="390"/>
        <v/>
      </c>
      <c r="AL279" s="4" t="str">
        <f t="shared" si="391"/>
        <v/>
      </c>
      <c r="AM279" s="7" t="str">
        <f t="shared" si="413"/>
        <v/>
      </c>
      <c r="AN279" s="7" t="str">
        <f t="shared" si="392"/>
        <v/>
      </c>
      <c r="AO279" s="4" t="str">
        <f t="shared" si="355"/>
        <v/>
      </c>
      <c r="AP279" s="4" t="str">
        <f t="shared" si="356"/>
        <v/>
      </c>
      <c r="AQ279" s="33"/>
      <c r="AR279" s="1" t="str">
        <f t="shared" si="393"/>
        <v/>
      </c>
      <c r="AS279" s="4" t="str">
        <f t="shared" si="394"/>
        <v/>
      </c>
      <c r="AT279" s="7" t="str">
        <f t="shared" si="338"/>
        <v/>
      </c>
      <c r="AU279" s="7" t="str">
        <f t="shared" si="395"/>
        <v/>
      </c>
      <c r="AV279" s="4" t="str">
        <f t="shared" si="357"/>
        <v/>
      </c>
      <c r="AW279" s="4" t="str">
        <f t="shared" si="358"/>
        <v/>
      </c>
      <c r="AX279" s="33"/>
      <c r="AY279" s="1" t="str">
        <f t="shared" si="396"/>
        <v/>
      </c>
      <c r="AZ279" s="4" t="str">
        <f t="shared" si="397"/>
        <v/>
      </c>
      <c r="BA279" s="4" t="str">
        <f t="shared" si="337"/>
        <v/>
      </c>
      <c r="BB279" s="7" t="str">
        <f t="shared" si="359"/>
        <v/>
      </c>
      <c r="BC279" s="4" t="str">
        <f t="shared" si="360"/>
        <v/>
      </c>
      <c r="BD279" s="4" t="str">
        <f t="shared" si="361"/>
        <v/>
      </c>
      <c r="BE279" s="27"/>
      <c r="BF279" s="1" t="str">
        <f t="shared" si="398"/>
        <v/>
      </c>
      <c r="BG279" s="4" t="str">
        <f t="shared" si="399"/>
        <v/>
      </c>
      <c r="BH279" s="4" t="str">
        <f t="shared" si="327"/>
        <v/>
      </c>
      <c r="BI279" s="7" t="str">
        <f t="shared" si="362"/>
        <v/>
      </c>
      <c r="BJ279" s="4" t="str">
        <f t="shared" si="363"/>
        <v/>
      </c>
      <c r="BK279" s="4" t="str">
        <f t="shared" si="364"/>
        <v/>
      </c>
      <c r="BL279" s="27"/>
      <c r="BM279" s="1" t="str">
        <f t="shared" si="400"/>
        <v/>
      </c>
      <c r="BN279" s="4" t="str">
        <f t="shared" si="401"/>
        <v/>
      </c>
      <c r="BO279" s="4" t="str">
        <f t="shared" si="326"/>
        <v/>
      </c>
      <c r="BP279" s="7" t="str">
        <f t="shared" si="365"/>
        <v/>
      </c>
      <c r="BQ279" s="4" t="str">
        <f t="shared" si="366"/>
        <v/>
      </c>
      <c r="BR279" s="4" t="str">
        <f t="shared" si="367"/>
        <v/>
      </c>
      <c r="BS279" s="27"/>
      <c r="BT279" s="1" t="str">
        <f t="shared" si="402"/>
        <v/>
      </c>
      <c r="BU279" s="4" t="str">
        <f t="shared" si="403"/>
        <v/>
      </c>
      <c r="BV279" s="4" t="str">
        <f t="shared" si="302"/>
        <v/>
      </c>
      <c r="BW279" s="7" t="str">
        <f t="shared" si="368"/>
        <v/>
      </c>
      <c r="BX279" s="4" t="str">
        <f t="shared" si="369"/>
        <v/>
      </c>
      <c r="BY279" s="4" t="str">
        <f t="shared" si="370"/>
        <v/>
      </c>
      <c r="BZ279" s="27"/>
      <c r="CA279" s="1" t="str">
        <f t="shared" si="404"/>
        <v/>
      </c>
      <c r="CB279" s="4" t="str">
        <f t="shared" si="405"/>
        <v/>
      </c>
      <c r="CC279" s="7" t="str">
        <f t="shared" si="311"/>
        <v/>
      </c>
      <c r="CD279" s="7" t="str">
        <f t="shared" si="371"/>
        <v/>
      </c>
      <c r="CE279" s="4" t="str">
        <f t="shared" si="372"/>
        <v/>
      </c>
      <c r="CF279" s="4" t="str">
        <f t="shared" si="373"/>
        <v/>
      </c>
      <c r="CG279" s="33"/>
      <c r="CH279" s="1" t="str">
        <f t="shared" si="406"/>
        <v/>
      </c>
      <c r="CI279" s="4" t="str">
        <f t="shared" si="407"/>
        <v/>
      </c>
      <c r="CJ279" s="7" t="str">
        <f t="shared" si="339"/>
        <v/>
      </c>
      <c r="CK279" s="7" t="str">
        <f t="shared" si="408"/>
        <v/>
      </c>
      <c r="CL279" s="4" t="str">
        <f t="shared" si="374"/>
        <v/>
      </c>
      <c r="CM279" s="4" t="str">
        <f t="shared" si="375"/>
        <v/>
      </c>
      <c r="CN279" s="27"/>
      <c r="CO279" s="1" t="str">
        <f t="shared" si="409"/>
        <v/>
      </c>
      <c r="CP279" s="4" t="str">
        <f t="shared" si="410"/>
        <v/>
      </c>
      <c r="CQ279" s="7" t="str">
        <f t="shared" si="340"/>
        <v/>
      </c>
      <c r="CR279" s="7" t="str">
        <f t="shared" si="411"/>
        <v/>
      </c>
      <c r="CS279" s="4" t="str">
        <f t="shared" si="376"/>
        <v/>
      </c>
      <c r="CT279" s="4" t="str">
        <f t="shared" si="377"/>
        <v/>
      </c>
      <c r="CU279" s="33"/>
      <c r="DB279" s="1"/>
      <c r="DI279" s="1"/>
    </row>
    <row r="280" spans="1:113" ht="15" x14ac:dyDescent="0.25">
      <c r="A280" s="27"/>
      <c r="B280" s="17">
        <f t="shared" si="378"/>
        <v>276</v>
      </c>
      <c r="C280" s="18">
        <f t="shared" si="379"/>
        <v>919476.18167049123</v>
      </c>
      <c r="D280" s="18">
        <f t="shared" si="341"/>
        <v>40261.354173106563</v>
      </c>
      <c r="E280" s="19">
        <f t="shared" si="342"/>
        <v>6512.9562868326457</v>
      </c>
      <c r="F280" s="18">
        <f t="shared" si="343"/>
        <v>33748.397886273917</v>
      </c>
      <c r="G280" s="18">
        <f t="shared" si="344"/>
        <v>885727.78378421732</v>
      </c>
      <c r="H280" s="29"/>
      <c r="I280" s="1" t="str">
        <f t="shared" si="380"/>
        <v/>
      </c>
      <c r="J280" s="4" t="str">
        <f t="shared" si="381"/>
        <v/>
      </c>
      <c r="K280" s="7" t="str">
        <f t="shared" si="329"/>
        <v/>
      </c>
      <c r="L280" s="7" t="str">
        <f t="shared" si="382"/>
        <v/>
      </c>
      <c r="M280" s="4" t="str">
        <f t="shared" si="345"/>
        <v/>
      </c>
      <c r="N280" s="4" t="str">
        <f t="shared" si="346"/>
        <v/>
      </c>
      <c r="O280" s="29"/>
      <c r="P280" s="1" t="str">
        <f t="shared" si="383"/>
        <v/>
      </c>
      <c r="Q280" s="4" t="str">
        <f t="shared" si="384"/>
        <v/>
      </c>
      <c r="R280" s="7" t="str">
        <f t="shared" si="412"/>
        <v/>
      </c>
      <c r="S280" s="7" t="str">
        <f t="shared" si="385"/>
        <v/>
      </c>
      <c r="T280" s="4" t="str">
        <f t="shared" si="347"/>
        <v/>
      </c>
      <c r="U280" s="4" t="str">
        <f t="shared" si="348"/>
        <v/>
      </c>
      <c r="V280" s="27"/>
      <c r="W280" s="1" t="str">
        <f t="shared" si="386"/>
        <v/>
      </c>
      <c r="X280" s="4" t="str">
        <f t="shared" si="387"/>
        <v/>
      </c>
      <c r="Y280" s="4" t="str">
        <f t="shared" si="293"/>
        <v/>
      </c>
      <c r="Z280" s="7" t="str">
        <f t="shared" si="349"/>
        <v/>
      </c>
      <c r="AA280" s="4" t="str">
        <f t="shared" si="350"/>
        <v/>
      </c>
      <c r="AB280" s="4" t="str">
        <f t="shared" si="351"/>
        <v/>
      </c>
      <c r="AC280" s="27"/>
      <c r="AD280" s="1" t="str">
        <f t="shared" si="388"/>
        <v/>
      </c>
      <c r="AE280" s="4" t="str">
        <f t="shared" si="389"/>
        <v/>
      </c>
      <c r="AF280" s="4" t="str">
        <f t="shared" si="221"/>
        <v/>
      </c>
      <c r="AG280" s="7" t="str">
        <f t="shared" si="352"/>
        <v/>
      </c>
      <c r="AH280" s="4" t="str">
        <f t="shared" si="353"/>
        <v/>
      </c>
      <c r="AI280" s="4" t="str">
        <f t="shared" si="354"/>
        <v/>
      </c>
      <c r="AJ280" s="33"/>
      <c r="AK280" s="1" t="str">
        <f t="shared" si="390"/>
        <v/>
      </c>
      <c r="AL280" s="4" t="str">
        <f t="shared" si="391"/>
        <v/>
      </c>
      <c r="AM280" s="7" t="str">
        <f t="shared" si="413"/>
        <v/>
      </c>
      <c r="AN280" s="7" t="str">
        <f t="shared" si="392"/>
        <v/>
      </c>
      <c r="AO280" s="4" t="str">
        <f t="shared" si="355"/>
        <v/>
      </c>
      <c r="AP280" s="4" t="str">
        <f t="shared" si="356"/>
        <v/>
      </c>
      <c r="AQ280" s="33"/>
      <c r="AR280" s="1" t="str">
        <f t="shared" si="393"/>
        <v/>
      </c>
      <c r="AS280" s="4" t="str">
        <f t="shared" si="394"/>
        <v/>
      </c>
      <c r="AT280" s="7" t="str">
        <f t="shared" si="338"/>
        <v/>
      </c>
      <c r="AU280" s="7" t="str">
        <f t="shared" si="395"/>
        <v/>
      </c>
      <c r="AV280" s="4" t="str">
        <f t="shared" si="357"/>
        <v/>
      </c>
      <c r="AW280" s="4" t="str">
        <f t="shared" si="358"/>
        <v/>
      </c>
      <c r="AX280" s="33"/>
      <c r="AY280" s="1" t="str">
        <f t="shared" si="396"/>
        <v/>
      </c>
      <c r="AZ280" s="4" t="str">
        <f t="shared" si="397"/>
        <v/>
      </c>
      <c r="BA280" s="4" t="str">
        <f t="shared" si="337"/>
        <v/>
      </c>
      <c r="BB280" s="7" t="str">
        <f t="shared" si="359"/>
        <v/>
      </c>
      <c r="BC280" s="4" t="str">
        <f t="shared" si="360"/>
        <v/>
      </c>
      <c r="BD280" s="4" t="str">
        <f t="shared" si="361"/>
        <v/>
      </c>
      <c r="BE280" s="27"/>
      <c r="BF280" s="1" t="str">
        <f t="shared" si="398"/>
        <v/>
      </c>
      <c r="BG280" s="4" t="str">
        <f t="shared" si="399"/>
        <v/>
      </c>
      <c r="BH280" s="4" t="str">
        <f t="shared" si="327"/>
        <v/>
      </c>
      <c r="BI280" s="7" t="str">
        <f t="shared" si="362"/>
        <v/>
      </c>
      <c r="BJ280" s="4" t="str">
        <f t="shared" si="363"/>
        <v/>
      </c>
      <c r="BK280" s="4" t="str">
        <f t="shared" si="364"/>
        <v/>
      </c>
      <c r="BL280" s="27"/>
      <c r="BM280" s="1" t="str">
        <f t="shared" si="400"/>
        <v/>
      </c>
      <c r="BN280" s="4" t="str">
        <f t="shared" si="401"/>
        <v/>
      </c>
      <c r="BO280" s="4" t="str">
        <f t="shared" si="326"/>
        <v/>
      </c>
      <c r="BP280" s="7" t="str">
        <f t="shared" si="365"/>
        <v/>
      </c>
      <c r="BQ280" s="4" t="str">
        <f t="shared" si="366"/>
        <v/>
      </c>
      <c r="BR280" s="4" t="str">
        <f t="shared" si="367"/>
        <v/>
      </c>
      <c r="BS280" s="27"/>
      <c r="BT280" s="1" t="str">
        <f t="shared" si="402"/>
        <v/>
      </c>
      <c r="BU280" s="4" t="str">
        <f t="shared" si="403"/>
        <v/>
      </c>
      <c r="BV280" s="4" t="str">
        <f t="shared" si="302"/>
        <v/>
      </c>
      <c r="BW280" s="7" t="str">
        <f t="shared" si="368"/>
        <v/>
      </c>
      <c r="BX280" s="4" t="str">
        <f t="shared" si="369"/>
        <v/>
      </c>
      <c r="BY280" s="4" t="str">
        <f t="shared" si="370"/>
        <v/>
      </c>
      <c r="BZ280" s="27"/>
      <c r="CA280" s="1" t="str">
        <f t="shared" si="404"/>
        <v/>
      </c>
      <c r="CB280" s="4" t="str">
        <f t="shared" si="405"/>
        <v/>
      </c>
      <c r="CC280" s="7" t="str">
        <f t="shared" si="311"/>
        <v/>
      </c>
      <c r="CD280" s="7" t="str">
        <f t="shared" si="371"/>
        <v/>
      </c>
      <c r="CE280" s="4" t="str">
        <f t="shared" si="372"/>
        <v/>
      </c>
      <c r="CF280" s="4" t="str">
        <f t="shared" si="373"/>
        <v/>
      </c>
      <c r="CG280" s="33"/>
      <c r="CH280" s="1" t="str">
        <f t="shared" si="406"/>
        <v/>
      </c>
      <c r="CI280" s="4" t="str">
        <f t="shared" si="407"/>
        <v/>
      </c>
      <c r="CJ280" s="7" t="str">
        <f t="shared" si="339"/>
        <v/>
      </c>
      <c r="CK280" s="7" t="str">
        <f t="shared" si="408"/>
        <v/>
      </c>
      <c r="CL280" s="4" t="str">
        <f t="shared" si="374"/>
        <v/>
      </c>
      <c r="CM280" s="4" t="str">
        <f t="shared" si="375"/>
        <v/>
      </c>
      <c r="CN280" s="27"/>
      <c r="CO280" s="1" t="str">
        <f t="shared" si="409"/>
        <v/>
      </c>
      <c r="CP280" s="4" t="str">
        <f t="shared" si="410"/>
        <v/>
      </c>
      <c r="CQ280" s="7" t="str">
        <f t="shared" si="340"/>
        <v/>
      </c>
      <c r="CR280" s="7" t="str">
        <f t="shared" si="411"/>
        <v/>
      </c>
      <c r="CS280" s="4" t="str">
        <f t="shared" si="376"/>
        <v/>
      </c>
      <c r="CT280" s="4" t="str">
        <f t="shared" si="377"/>
        <v/>
      </c>
      <c r="CU280" s="33"/>
      <c r="DB280" s="1"/>
      <c r="DI280" s="1"/>
    </row>
    <row r="281" spans="1:113" ht="15" x14ac:dyDescent="0.25">
      <c r="A281" s="27"/>
      <c r="B281" s="14">
        <f t="shared" si="378"/>
        <v>277</v>
      </c>
      <c r="C281" s="15">
        <f t="shared" si="379"/>
        <v>885727.78378421732</v>
      </c>
      <c r="D281" s="15">
        <f t="shared" si="341"/>
        <v>40261.354173106563</v>
      </c>
      <c r="E281" s="16">
        <f t="shared" si="342"/>
        <v>6273.9051351382068</v>
      </c>
      <c r="F281" s="15">
        <f t="shared" si="343"/>
        <v>33987.449037968356</v>
      </c>
      <c r="G281" s="15">
        <f t="shared" si="344"/>
        <v>851740.33474624902</v>
      </c>
      <c r="H281" s="29"/>
      <c r="I281" s="1" t="str">
        <f t="shared" si="380"/>
        <v/>
      </c>
      <c r="J281" s="4" t="str">
        <f t="shared" si="381"/>
        <v/>
      </c>
      <c r="K281" s="7" t="str">
        <f t="shared" ref="K281:K298" si="414">IF(J281="","",-PMT(J$2/1200,N$2,L$2))</f>
        <v/>
      </c>
      <c r="L281" s="7" t="str">
        <f t="shared" si="382"/>
        <v/>
      </c>
      <c r="M281" s="4" t="str">
        <f t="shared" si="345"/>
        <v/>
      </c>
      <c r="N281" s="4" t="str">
        <f t="shared" si="346"/>
        <v/>
      </c>
      <c r="O281" s="29"/>
      <c r="P281" s="1" t="str">
        <f t="shared" si="383"/>
        <v/>
      </c>
      <c r="Q281" s="4" t="str">
        <f t="shared" si="384"/>
        <v/>
      </c>
      <c r="R281" s="7" t="str">
        <f t="shared" si="412"/>
        <v/>
      </c>
      <c r="S281" s="7" t="str">
        <f t="shared" si="385"/>
        <v/>
      </c>
      <c r="T281" s="4" t="str">
        <f t="shared" si="347"/>
        <v/>
      </c>
      <c r="U281" s="4" t="str">
        <f t="shared" si="348"/>
        <v/>
      </c>
      <c r="V281" s="27"/>
      <c r="W281" s="1" t="str">
        <f t="shared" si="386"/>
        <v/>
      </c>
      <c r="X281" s="4" t="str">
        <f t="shared" si="387"/>
        <v/>
      </c>
      <c r="Y281" s="4" t="str">
        <f t="shared" si="293"/>
        <v/>
      </c>
      <c r="Z281" s="7" t="str">
        <f t="shared" si="349"/>
        <v/>
      </c>
      <c r="AA281" s="4" t="str">
        <f t="shared" si="350"/>
        <v/>
      </c>
      <c r="AB281" s="4" t="str">
        <f t="shared" si="351"/>
        <v/>
      </c>
      <c r="AC281" s="27"/>
      <c r="AD281" s="1" t="str">
        <f t="shared" si="388"/>
        <v/>
      </c>
      <c r="AE281" s="4" t="str">
        <f t="shared" si="389"/>
        <v/>
      </c>
      <c r="AF281" s="4" t="str">
        <f t="shared" si="221"/>
        <v/>
      </c>
      <c r="AG281" s="7" t="str">
        <f t="shared" si="352"/>
        <v/>
      </c>
      <c r="AH281" s="4" t="str">
        <f t="shared" si="353"/>
        <v/>
      </c>
      <c r="AI281" s="4" t="str">
        <f t="shared" si="354"/>
        <v/>
      </c>
      <c r="AJ281" s="33"/>
      <c r="AK281" s="1" t="str">
        <f t="shared" si="390"/>
        <v/>
      </c>
      <c r="AL281" s="4" t="str">
        <f t="shared" si="391"/>
        <v/>
      </c>
      <c r="AM281" s="7" t="str">
        <f t="shared" si="413"/>
        <v/>
      </c>
      <c r="AN281" s="7" t="str">
        <f t="shared" si="392"/>
        <v/>
      </c>
      <c r="AO281" s="4" t="str">
        <f t="shared" si="355"/>
        <v/>
      </c>
      <c r="AP281" s="4" t="str">
        <f t="shared" si="356"/>
        <v/>
      </c>
      <c r="AQ281" s="33"/>
      <c r="AR281" s="1" t="str">
        <f t="shared" si="393"/>
        <v/>
      </c>
      <c r="AS281" s="4" t="str">
        <f t="shared" si="394"/>
        <v/>
      </c>
      <c r="AT281" s="7" t="str">
        <f t="shared" si="338"/>
        <v/>
      </c>
      <c r="AU281" s="7" t="str">
        <f t="shared" si="395"/>
        <v/>
      </c>
      <c r="AV281" s="4" t="str">
        <f t="shared" si="357"/>
        <v/>
      </c>
      <c r="AW281" s="4" t="str">
        <f t="shared" si="358"/>
        <v/>
      </c>
      <c r="AX281" s="33"/>
      <c r="AY281" s="1" t="str">
        <f t="shared" si="396"/>
        <v/>
      </c>
      <c r="AZ281" s="4" t="str">
        <f t="shared" si="397"/>
        <v/>
      </c>
      <c r="BA281" s="4" t="str">
        <f t="shared" si="337"/>
        <v/>
      </c>
      <c r="BB281" s="7" t="str">
        <f t="shared" si="359"/>
        <v/>
      </c>
      <c r="BC281" s="4" t="str">
        <f t="shared" si="360"/>
        <v/>
      </c>
      <c r="BD281" s="4" t="str">
        <f t="shared" si="361"/>
        <v/>
      </c>
      <c r="BE281" s="27"/>
      <c r="BF281" s="1" t="str">
        <f t="shared" si="398"/>
        <v/>
      </c>
      <c r="BG281" s="4" t="str">
        <f t="shared" si="399"/>
        <v/>
      </c>
      <c r="BH281" s="4" t="str">
        <f t="shared" si="327"/>
        <v/>
      </c>
      <c r="BI281" s="7" t="str">
        <f t="shared" si="362"/>
        <v/>
      </c>
      <c r="BJ281" s="4" t="str">
        <f t="shared" si="363"/>
        <v/>
      </c>
      <c r="BK281" s="4" t="str">
        <f t="shared" si="364"/>
        <v/>
      </c>
      <c r="BL281" s="27"/>
      <c r="BM281" s="1" t="str">
        <f t="shared" si="400"/>
        <v/>
      </c>
      <c r="BN281" s="4" t="str">
        <f t="shared" si="401"/>
        <v/>
      </c>
      <c r="BO281" s="4" t="str">
        <f t="shared" si="326"/>
        <v/>
      </c>
      <c r="BP281" s="7" t="str">
        <f t="shared" si="365"/>
        <v/>
      </c>
      <c r="BQ281" s="4" t="str">
        <f t="shared" si="366"/>
        <v/>
      </c>
      <c r="BR281" s="4" t="str">
        <f t="shared" si="367"/>
        <v/>
      </c>
      <c r="BS281" s="27"/>
      <c r="BT281" s="1" t="str">
        <f t="shared" si="402"/>
        <v/>
      </c>
      <c r="BU281" s="4" t="str">
        <f t="shared" si="403"/>
        <v/>
      </c>
      <c r="BV281" s="4" t="str">
        <f t="shared" si="302"/>
        <v/>
      </c>
      <c r="BW281" s="7" t="str">
        <f t="shared" si="368"/>
        <v/>
      </c>
      <c r="BX281" s="4" t="str">
        <f t="shared" si="369"/>
        <v/>
      </c>
      <c r="BY281" s="4" t="str">
        <f t="shared" si="370"/>
        <v/>
      </c>
      <c r="BZ281" s="27"/>
      <c r="CA281" s="1" t="str">
        <f t="shared" si="404"/>
        <v/>
      </c>
      <c r="CB281" s="4" t="str">
        <f t="shared" si="405"/>
        <v/>
      </c>
      <c r="CC281" s="7" t="str">
        <f t="shared" si="311"/>
        <v/>
      </c>
      <c r="CD281" s="7" t="str">
        <f t="shared" si="371"/>
        <v/>
      </c>
      <c r="CE281" s="4" t="str">
        <f t="shared" si="372"/>
        <v/>
      </c>
      <c r="CF281" s="4" t="str">
        <f t="shared" si="373"/>
        <v/>
      </c>
      <c r="CG281" s="33"/>
      <c r="CH281" s="1" t="str">
        <f t="shared" si="406"/>
        <v/>
      </c>
      <c r="CI281" s="4" t="str">
        <f t="shared" si="407"/>
        <v/>
      </c>
      <c r="CJ281" s="7" t="str">
        <f t="shared" si="339"/>
        <v/>
      </c>
      <c r="CK281" s="7" t="str">
        <f t="shared" si="408"/>
        <v/>
      </c>
      <c r="CL281" s="4" t="str">
        <f t="shared" si="374"/>
        <v/>
      </c>
      <c r="CM281" s="4" t="str">
        <f t="shared" si="375"/>
        <v/>
      </c>
      <c r="CN281" s="27"/>
      <c r="CO281" s="1" t="str">
        <f t="shared" si="409"/>
        <v/>
      </c>
      <c r="CP281" s="4" t="str">
        <f t="shared" si="410"/>
        <v/>
      </c>
      <c r="CQ281" s="7" t="str">
        <f t="shared" si="340"/>
        <v/>
      </c>
      <c r="CR281" s="7" t="str">
        <f t="shared" si="411"/>
        <v/>
      </c>
      <c r="CS281" s="4" t="str">
        <f t="shared" si="376"/>
        <v/>
      </c>
      <c r="CT281" s="4" t="str">
        <f t="shared" si="377"/>
        <v/>
      </c>
      <c r="CU281" s="33"/>
      <c r="DB281" s="1"/>
      <c r="DI281" s="1"/>
    </row>
    <row r="282" spans="1:113" ht="15" x14ac:dyDescent="0.25">
      <c r="A282" s="27"/>
      <c r="B282" s="14">
        <f t="shared" si="378"/>
        <v>278</v>
      </c>
      <c r="C282" s="15">
        <f t="shared" si="379"/>
        <v>851740.33474624902</v>
      </c>
      <c r="D282" s="15">
        <f t="shared" si="341"/>
        <v>40261.354173106563</v>
      </c>
      <c r="E282" s="16">
        <f t="shared" si="342"/>
        <v>6033.1607044525972</v>
      </c>
      <c r="F282" s="15">
        <f t="shared" si="343"/>
        <v>34228.193468653968</v>
      </c>
      <c r="G282" s="15">
        <f t="shared" si="344"/>
        <v>817512.14127759507</v>
      </c>
      <c r="H282" s="29"/>
      <c r="I282" s="1" t="str">
        <f t="shared" si="380"/>
        <v/>
      </c>
      <c r="J282" s="4" t="str">
        <f t="shared" si="381"/>
        <v/>
      </c>
      <c r="K282" s="7" t="str">
        <f t="shared" si="414"/>
        <v/>
      </c>
      <c r="L282" s="7" t="str">
        <f t="shared" si="382"/>
        <v/>
      </c>
      <c r="M282" s="4" t="str">
        <f t="shared" si="345"/>
        <v/>
      </c>
      <c r="N282" s="4" t="str">
        <f t="shared" si="346"/>
        <v/>
      </c>
      <c r="O282" s="29"/>
      <c r="P282" s="1" t="str">
        <f t="shared" si="383"/>
        <v/>
      </c>
      <c r="Q282" s="4" t="str">
        <f t="shared" si="384"/>
        <v/>
      </c>
      <c r="R282" s="7" t="str">
        <f t="shared" si="412"/>
        <v/>
      </c>
      <c r="S282" s="7" t="str">
        <f t="shared" si="385"/>
        <v/>
      </c>
      <c r="T282" s="4" t="str">
        <f t="shared" si="347"/>
        <v/>
      </c>
      <c r="U282" s="4" t="str">
        <f t="shared" si="348"/>
        <v/>
      </c>
      <c r="V282" s="27"/>
      <c r="W282" s="1" t="str">
        <f t="shared" si="386"/>
        <v/>
      </c>
      <c r="X282" s="4" t="str">
        <f t="shared" si="387"/>
        <v/>
      </c>
      <c r="Y282" s="4" t="str">
        <f t="shared" si="293"/>
        <v/>
      </c>
      <c r="Z282" s="7" t="str">
        <f t="shared" si="349"/>
        <v/>
      </c>
      <c r="AA282" s="4" t="str">
        <f t="shared" si="350"/>
        <v/>
      </c>
      <c r="AB282" s="4" t="str">
        <f t="shared" si="351"/>
        <v/>
      </c>
      <c r="AC282" s="27"/>
      <c r="AD282" s="1" t="str">
        <f t="shared" si="388"/>
        <v/>
      </c>
      <c r="AE282" s="4" t="str">
        <f t="shared" si="389"/>
        <v/>
      </c>
      <c r="AF282" s="4" t="str">
        <f t="shared" si="221"/>
        <v/>
      </c>
      <c r="AG282" s="7" t="str">
        <f t="shared" si="352"/>
        <v/>
      </c>
      <c r="AH282" s="4" t="str">
        <f t="shared" si="353"/>
        <v/>
      </c>
      <c r="AI282" s="4" t="str">
        <f t="shared" si="354"/>
        <v/>
      </c>
      <c r="AJ282" s="33"/>
      <c r="AK282" s="1" t="str">
        <f t="shared" si="390"/>
        <v/>
      </c>
      <c r="AL282" s="4" t="str">
        <f t="shared" si="391"/>
        <v/>
      </c>
      <c r="AM282" s="7" t="str">
        <f t="shared" si="413"/>
        <v/>
      </c>
      <c r="AN282" s="7" t="str">
        <f t="shared" si="392"/>
        <v/>
      </c>
      <c r="AO282" s="4" t="str">
        <f t="shared" si="355"/>
        <v/>
      </c>
      <c r="AP282" s="4" t="str">
        <f t="shared" si="356"/>
        <v/>
      </c>
      <c r="AQ282" s="33"/>
      <c r="AR282" s="1" t="str">
        <f t="shared" si="393"/>
        <v/>
      </c>
      <c r="AS282" s="4" t="str">
        <f t="shared" si="394"/>
        <v/>
      </c>
      <c r="AT282" s="7" t="str">
        <f t="shared" si="338"/>
        <v/>
      </c>
      <c r="AU282" s="7" t="str">
        <f t="shared" si="395"/>
        <v/>
      </c>
      <c r="AV282" s="4" t="str">
        <f t="shared" si="357"/>
        <v/>
      </c>
      <c r="AW282" s="4" t="str">
        <f t="shared" si="358"/>
        <v/>
      </c>
      <c r="AX282" s="33"/>
      <c r="AY282" s="1" t="str">
        <f t="shared" si="396"/>
        <v/>
      </c>
      <c r="AZ282" s="4" t="str">
        <f t="shared" si="397"/>
        <v/>
      </c>
      <c r="BA282" s="4" t="str">
        <f t="shared" si="337"/>
        <v/>
      </c>
      <c r="BB282" s="7" t="str">
        <f t="shared" si="359"/>
        <v/>
      </c>
      <c r="BC282" s="4" t="str">
        <f t="shared" si="360"/>
        <v/>
      </c>
      <c r="BD282" s="4" t="str">
        <f t="shared" si="361"/>
        <v/>
      </c>
      <c r="BE282" s="27"/>
      <c r="BF282" s="1" t="str">
        <f t="shared" si="398"/>
        <v/>
      </c>
      <c r="BG282" s="4" t="str">
        <f t="shared" si="399"/>
        <v/>
      </c>
      <c r="BH282" s="4" t="str">
        <f t="shared" si="327"/>
        <v/>
      </c>
      <c r="BI282" s="7" t="str">
        <f t="shared" si="362"/>
        <v/>
      </c>
      <c r="BJ282" s="4" t="str">
        <f t="shared" si="363"/>
        <v/>
      </c>
      <c r="BK282" s="4" t="str">
        <f t="shared" si="364"/>
        <v/>
      </c>
      <c r="BL282" s="27"/>
      <c r="BM282" s="1" t="str">
        <f t="shared" si="400"/>
        <v/>
      </c>
      <c r="BN282" s="4" t="str">
        <f t="shared" si="401"/>
        <v/>
      </c>
      <c r="BO282" s="4" t="str">
        <f t="shared" si="326"/>
        <v/>
      </c>
      <c r="BP282" s="7" t="str">
        <f t="shared" si="365"/>
        <v/>
      </c>
      <c r="BQ282" s="4" t="str">
        <f t="shared" si="366"/>
        <v/>
      </c>
      <c r="BR282" s="4" t="str">
        <f t="shared" si="367"/>
        <v/>
      </c>
      <c r="BS282" s="27"/>
      <c r="BT282" s="1" t="str">
        <f t="shared" si="402"/>
        <v/>
      </c>
      <c r="BU282" s="4" t="str">
        <f t="shared" si="403"/>
        <v/>
      </c>
      <c r="BV282" s="4" t="str">
        <f t="shared" si="302"/>
        <v/>
      </c>
      <c r="BW282" s="7" t="str">
        <f t="shared" si="368"/>
        <v/>
      </c>
      <c r="BX282" s="4" t="str">
        <f t="shared" si="369"/>
        <v/>
      </c>
      <c r="BY282" s="4" t="str">
        <f t="shared" si="370"/>
        <v/>
      </c>
      <c r="BZ282" s="27"/>
      <c r="CA282" s="1" t="str">
        <f t="shared" si="404"/>
        <v/>
      </c>
      <c r="CB282" s="4" t="str">
        <f t="shared" si="405"/>
        <v/>
      </c>
      <c r="CC282" s="7" t="str">
        <f t="shared" si="311"/>
        <v/>
      </c>
      <c r="CD282" s="7" t="str">
        <f t="shared" si="371"/>
        <v/>
      </c>
      <c r="CE282" s="4" t="str">
        <f t="shared" si="372"/>
        <v/>
      </c>
      <c r="CF282" s="4" t="str">
        <f t="shared" si="373"/>
        <v/>
      </c>
      <c r="CG282" s="33"/>
      <c r="CH282" s="1" t="str">
        <f t="shared" si="406"/>
        <v/>
      </c>
      <c r="CI282" s="4" t="str">
        <f t="shared" si="407"/>
        <v/>
      </c>
      <c r="CJ282" s="7" t="str">
        <f t="shared" si="339"/>
        <v/>
      </c>
      <c r="CK282" s="7" t="str">
        <f t="shared" si="408"/>
        <v/>
      </c>
      <c r="CL282" s="4" t="str">
        <f t="shared" si="374"/>
        <v/>
      </c>
      <c r="CM282" s="4" t="str">
        <f t="shared" si="375"/>
        <v/>
      </c>
      <c r="CN282" s="27"/>
      <c r="CO282" s="1" t="str">
        <f t="shared" si="409"/>
        <v/>
      </c>
      <c r="CP282" s="4" t="str">
        <f t="shared" si="410"/>
        <v/>
      </c>
      <c r="CQ282" s="7" t="str">
        <f t="shared" si="340"/>
        <v/>
      </c>
      <c r="CR282" s="7" t="str">
        <f t="shared" si="411"/>
        <v/>
      </c>
      <c r="CS282" s="4" t="str">
        <f t="shared" si="376"/>
        <v/>
      </c>
      <c r="CT282" s="4" t="str">
        <f t="shared" si="377"/>
        <v/>
      </c>
      <c r="CU282" s="33"/>
      <c r="DB282" s="1"/>
      <c r="DI282" s="1"/>
    </row>
    <row r="283" spans="1:113" ht="15" x14ac:dyDescent="0.25">
      <c r="A283" s="27"/>
      <c r="B283" s="14">
        <f t="shared" si="378"/>
        <v>279</v>
      </c>
      <c r="C283" s="15">
        <f t="shared" si="379"/>
        <v>817512.14127759507</v>
      </c>
      <c r="D283" s="15">
        <f t="shared" si="341"/>
        <v>40261.354173106563</v>
      </c>
      <c r="E283" s="16">
        <f t="shared" si="342"/>
        <v>5790.7110007162983</v>
      </c>
      <c r="F283" s="15">
        <f t="shared" si="343"/>
        <v>34470.643172390264</v>
      </c>
      <c r="G283" s="15">
        <f t="shared" si="344"/>
        <v>783041.49810520478</v>
      </c>
      <c r="H283" s="29"/>
      <c r="I283" s="1" t="str">
        <f t="shared" si="380"/>
        <v/>
      </c>
      <c r="J283" s="4" t="str">
        <f t="shared" si="381"/>
        <v/>
      </c>
      <c r="K283" s="7" t="str">
        <f t="shared" si="414"/>
        <v/>
      </c>
      <c r="L283" s="7" t="str">
        <f t="shared" si="382"/>
        <v/>
      </c>
      <c r="M283" s="4" t="str">
        <f t="shared" si="345"/>
        <v/>
      </c>
      <c r="N283" s="4" t="str">
        <f t="shared" si="346"/>
        <v/>
      </c>
      <c r="O283" s="29"/>
      <c r="P283" s="1" t="str">
        <f t="shared" si="383"/>
        <v/>
      </c>
      <c r="Q283" s="4" t="str">
        <f t="shared" si="384"/>
        <v/>
      </c>
      <c r="R283" s="7" t="str">
        <f t="shared" si="412"/>
        <v/>
      </c>
      <c r="S283" s="7" t="str">
        <f t="shared" si="385"/>
        <v/>
      </c>
      <c r="T283" s="4" t="str">
        <f t="shared" si="347"/>
        <v/>
      </c>
      <c r="U283" s="4" t="str">
        <f t="shared" si="348"/>
        <v/>
      </c>
      <c r="V283" s="27"/>
      <c r="W283" s="1" t="str">
        <f t="shared" si="386"/>
        <v/>
      </c>
      <c r="X283" s="4" t="str">
        <f t="shared" si="387"/>
        <v/>
      </c>
      <c r="Y283" s="4" t="str">
        <f t="shared" si="293"/>
        <v/>
      </c>
      <c r="Z283" s="7" t="str">
        <f t="shared" si="349"/>
        <v/>
      </c>
      <c r="AA283" s="4" t="str">
        <f t="shared" si="350"/>
        <v/>
      </c>
      <c r="AB283" s="4" t="str">
        <f t="shared" si="351"/>
        <v/>
      </c>
      <c r="AC283" s="27"/>
      <c r="AD283" s="1" t="str">
        <f t="shared" si="388"/>
        <v/>
      </c>
      <c r="AE283" s="4" t="str">
        <f t="shared" si="389"/>
        <v/>
      </c>
      <c r="AF283" s="4" t="str">
        <f t="shared" si="221"/>
        <v/>
      </c>
      <c r="AG283" s="7" t="str">
        <f t="shared" si="352"/>
        <v/>
      </c>
      <c r="AH283" s="4" t="str">
        <f t="shared" si="353"/>
        <v/>
      </c>
      <c r="AI283" s="4" t="str">
        <f t="shared" si="354"/>
        <v/>
      </c>
      <c r="AJ283" s="33"/>
      <c r="AK283" s="1" t="str">
        <f t="shared" si="390"/>
        <v/>
      </c>
      <c r="AL283" s="4" t="str">
        <f t="shared" si="391"/>
        <v/>
      </c>
      <c r="AM283" s="7" t="str">
        <f t="shared" si="413"/>
        <v/>
      </c>
      <c r="AN283" s="7" t="str">
        <f t="shared" si="392"/>
        <v/>
      </c>
      <c r="AO283" s="4" t="str">
        <f t="shared" si="355"/>
        <v/>
      </c>
      <c r="AP283" s="4" t="str">
        <f t="shared" si="356"/>
        <v/>
      </c>
      <c r="AQ283" s="33"/>
      <c r="AR283" s="1" t="str">
        <f t="shared" si="393"/>
        <v/>
      </c>
      <c r="AS283" s="4" t="str">
        <f t="shared" si="394"/>
        <v/>
      </c>
      <c r="AT283" s="7" t="str">
        <f t="shared" si="338"/>
        <v/>
      </c>
      <c r="AU283" s="7" t="str">
        <f t="shared" si="395"/>
        <v/>
      </c>
      <c r="AV283" s="4" t="str">
        <f t="shared" si="357"/>
        <v/>
      </c>
      <c r="AW283" s="4" t="str">
        <f t="shared" si="358"/>
        <v/>
      </c>
      <c r="AX283" s="33"/>
      <c r="AY283" s="1" t="str">
        <f t="shared" si="396"/>
        <v/>
      </c>
      <c r="AZ283" s="4" t="str">
        <f t="shared" si="397"/>
        <v/>
      </c>
      <c r="BA283" s="4" t="str">
        <f t="shared" si="337"/>
        <v/>
      </c>
      <c r="BB283" s="7" t="str">
        <f t="shared" si="359"/>
        <v/>
      </c>
      <c r="BC283" s="4" t="str">
        <f t="shared" si="360"/>
        <v/>
      </c>
      <c r="BD283" s="4" t="str">
        <f t="shared" si="361"/>
        <v/>
      </c>
      <c r="BE283" s="27"/>
      <c r="BF283" s="1" t="str">
        <f t="shared" si="398"/>
        <v/>
      </c>
      <c r="BG283" s="4" t="str">
        <f t="shared" si="399"/>
        <v/>
      </c>
      <c r="BH283" s="4" t="str">
        <f t="shared" si="327"/>
        <v/>
      </c>
      <c r="BI283" s="7" t="str">
        <f t="shared" si="362"/>
        <v/>
      </c>
      <c r="BJ283" s="4" t="str">
        <f t="shared" si="363"/>
        <v/>
      </c>
      <c r="BK283" s="4" t="str">
        <f t="shared" si="364"/>
        <v/>
      </c>
      <c r="BL283" s="27"/>
      <c r="BM283" s="1" t="str">
        <f t="shared" si="400"/>
        <v/>
      </c>
      <c r="BN283" s="4" t="str">
        <f t="shared" si="401"/>
        <v/>
      </c>
      <c r="BO283" s="4" t="str">
        <f t="shared" si="326"/>
        <v/>
      </c>
      <c r="BP283" s="7" t="str">
        <f t="shared" si="365"/>
        <v/>
      </c>
      <c r="BQ283" s="4" t="str">
        <f t="shared" si="366"/>
        <v/>
      </c>
      <c r="BR283" s="4" t="str">
        <f t="shared" si="367"/>
        <v/>
      </c>
      <c r="BS283" s="27"/>
      <c r="BT283" s="1" t="str">
        <f t="shared" si="402"/>
        <v/>
      </c>
      <c r="BU283" s="4" t="str">
        <f t="shared" si="403"/>
        <v/>
      </c>
      <c r="BV283" s="4" t="str">
        <f t="shared" si="302"/>
        <v/>
      </c>
      <c r="BW283" s="7" t="str">
        <f t="shared" si="368"/>
        <v/>
      </c>
      <c r="BX283" s="4" t="str">
        <f t="shared" si="369"/>
        <v/>
      </c>
      <c r="BY283" s="4" t="str">
        <f t="shared" si="370"/>
        <v/>
      </c>
      <c r="BZ283" s="27"/>
      <c r="CA283" s="1" t="str">
        <f t="shared" si="404"/>
        <v/>
      </c>
      <c r="CB283" s="4" t="str">
        <f t="shared" si="405"/>
        <v/>
      </c>
      <c r="CC283" s="7" t="str">
        <f t="shared" si="311"/>
        <v/>
      </c>
      <c r="CD283" s="7" t="str">
        <f t="shared" si="371"/>
        <v/>
      </c>
      <c r="CE283" s="4" t="str">
        <f t="shared" si="372"/>
        <v/>
      </c>
      <c r="CF283" s="4" t="str">
        <f t="shared" si="373"/>
        <v/>
      </c>
      <c r="CG283" s="33"/>
      <c r="CH283" s="1" t="str">
        <f t="shared" si="406"/>
        <v/>
      </c>
      <c r="CI283" s="4" t="str">
        <f t="shared" si="407"/>
        <v/>
      </c>
      <c r="CJ283" s="7" t="str">
        <f t="shared" si="339"/>
        <v/>
      </c>
      <c r="CK283" s="7" t="str">
        <f t="shared" si="408"/>
        <v/>
      </c>
      <c r="CL283" s="4" t="str">
        <f t="shared" si="374"/>
        <v/>
      </c>
      <c r="CM283" s="4" t="str">
        <f t="shared" si="375"/>
        <v/>
      </c>
      <c r="CN283" s="27"/>
      <c r="CO283" s="1" t="str">
        <f t="shared" si="409"/>
        <v/>
      </c>
      <c r="CP283" s="4" t="str">
        <f t="shared" si="410"/>
        <v/>
      </c>
      <c r="CQ283" s="7" t="str">
        <f t="shared" si="340"/>
        <v/>
      </c>
      <c r="CR283" s="7" t="str">
        <f t="shared" si="411"/>
        <v/>
      </c>
      <c r="CS283" s="4" t="str">
        <f t="shared" si="376"/>
        <v/>
      </c>
      <c r="CT283" s="4" t="str">
        <f t="shared" si="377"/>
        <v/>
      </c>
      <c r="CU283" s="33"/>
      <c r="DB283" s="1"/>
      <c r="DI283" s="1"/>
    </row>
    <row r="284" spans="1:113" ht="15" x14ac:dyDescent="0.25">
      <c r="A284" s="27"/>
      <c r="B284" s="14">
        <f t="shared" si="378"/>
        <v>280</v>
      </c>
      <c r="C284" s="15">
        <f t="shared" si="379"/>
        <v>783041.49810520478</v>
      </c>
      <c r="D284" s="15">
        <f t="shared" si="341"/>
        <v>40261.354173106563</v>
      </c>
      <c r="E284" s="16">
        <f t="shared" si="342"/>
        <v>5546.5439449118676</v>
      </c>
      <c r="F284" s="15">
        <f t="shared" si="343"/>
        <v>34714.810228194692</v>
      </c>
      <c r="G284" s="15">
        <f t="shared" si="344"/>
        <v>748326.68787701009</v>
      </c>
      <c r="H284" s="29"/>
      <c r="I284" s="1" t="str">
        <f t="shared" si="380"/>
        <v/>
      </c>
      <c r="J284" s="4" t="str">
        <f t="shared" si="381"/>
        <v/>
      </c>
      <c r="K284" s="7" t="str">
        <f t="shared" si="414"/>
        <v/>
      </c>
      <c r="L284" s="7" t="str">
        <f t="shared" si="382"/>
        <v/>
      </c>
      <c r="M284" s="4" t="str">
        <f t="shared" si="345"/>
        <v/>
      </c>
      <c r="N284" s="4" t="str">
        <f t="shared" si="346"/>
        <v/>
      </c>
      <c r="O284" s="29"/>
      <c r="P284" s="1" t="str">
        <f t="shared" si="383"/>
        <v/>
      </c>
      <c r="Q284" s="4" t="str">
        <f t="shared" si="384"/>
        <v/>
      </c>
      <c r="R284" s="7" t="str">
        <f t="shared" si="412"/>
        <v/>
      </c>
      <c r="S284" s="7" t="str">
        <f t="shared" si="385"/>
        <v/>
      </c>
      <c r="T284" s="4" t="str">
        <f t="shared" si="347"/>
        <v/>
      </c>
      <c r="U284" s="4" t="str">
        <f t="shared" si="348"/>
        <v/>
      </c>
      <c r="V284" s="27"/>
      <c r="W284" s="1" t="str">
        <f t="shared" si="386"/>
        <v/>
      </c>
      <c r="X284" s="4" t="str">
        <f t="shared" si="387"/>
        <v/>
      </c>
      <c r="Y284" s="4" t="str">
        <f t="shared" si="293"/>
        <v/>
      </c>
      <c r="Z284" s="7" t="str">
        <f t="shared" si="349"/>
        <v/>
      </c>
      <c r="AA284" s="4" t="str">
        <f t="shared" si="350"/>
        <v/>
      </c>
      <c r="AB284" s="4" t="str">
        <f t="shared" si="351"/>
        <v/>
      </c>
      <c r="AC284" s="27"/>
      <c r="AD284" s="1" t="str">
        <f t="shared" si="388"/>
        <v/>
      </c>
      <c r="AE284" s="4" t="str">
        <f t="shared" si="389"/>
        <v/>
      </c>
      <c r="AF284" s="4" t="str">
        <f t="shared" si="221"/>
        <v/>
      </c>
      <c r="AG284" s="7" t="str">
        <f t="shared" si="352"/>
        <v/>
      </c>
      <c r="AH284" s="4" t="str">
        <f t="shared" si="353"/>
        <v/>
      </c>
      <c r="AI284" s="4" t="str">
        <f t="shared" si="354"/>
        <v/>
      </c>
      <c r="AJ284" s="33"/>
      <c r="AK284" s="1" t="str">
        <f t="shared" si="390"/>
        <v/>
      </c>
      <c r="AL284" s="4" t="str">
        <f t="shared" si="391"/>
        <v/>
      </c>
      <c r="AM284" s="7" t="str">
        <f t="shared" si="413"/>
        <v/>
      </c>
      <c r="AN284" s="7" t="str">
        <f t="shared" si="392"/>
        <v/>
      </c>
      <c r="AO284" s="4" t="str">
        <f t="shared" si="355"/>
        <v/>
      </c>
      <c r="AP284" s="4" t="str">
        <f t="shared" si="356"/>
        <v/>
      </c>
      <c r="AQ284" s="33"/>
      <c r="AR284" s="1" t="str">
        <f t="shared" si="393"/>
        <v/>
      </c>
      <c r="AS284" s="4" t="str">
        <f t="shared" si="394"/>
        <v/>
      </c>
      <c r="AT284" s="7" t="str">
        <f t="shared" si="338"/>
        <v/>
      </c>
      <c r="AU284" s="7" t="str">
        <f t="shared" si="395"/>
        <v/>
      </c>
      <c r="AV284" s="4" t="str">
        <f t="shared" si="357"/>
        <v/>
      </c>
      <c r="AW284" s="4" t="str">
        <f t="shared" si="358"/>
        <v/>
      </c>
      <c r="AX284" s="33"/>
      <c r="AY284" s="1" t="str">
        <f t="shared" si="396"/>
        <v/>
      </c>
      <c r="AZ284" s="4" t="str">
        <f t="shared" si="397"/>
        <v/>
      </c>
      <c r="BA284" s="4" t="str">
        <f t="shared" si="337"/>
        <v/>
      </c>
      <c r="BB284" s="7" t="str">
        <f t="shared" si="359"/>
        <v/>
      </c>
      <c r="BC284" s="4" t="str">
        <f t="shared" si="360"/>
        <v/>
      </c>
      <c r="BD284" s="4" t="str">
        <f t="shared" si="361"/>
        <v/>
      </c>
      <c r="BE284" s="27"/>
      <c r="BF284" s="1" t="str">
        <f t="shared" si="398"/>
        <v/>
      </c>
      <c r="BG284" s="4" t="str">
        <f t="shared" si="399"/>
        <v/>
      </c>
      <c r="BH284" s="4" t="str">
        <f t="shared" si="327"/>
        <v/>
      </c>
      <c r="BI284" s="7" t="str">
        <f t="shared" si="362"/>
        <v/>
      </c>
      <c r="BJ284" s="4" t="str">
        <f t="shared" si="363"/>
        <v/>
      </c>
      <c r="BK284" s="4" t="str">
        <f t="shared" si="364"/>
        <v/>
      </c>
      <c r="BL284" s="27"/>
      <c r="BM284" s="1" t="str">
        <f t="shared" si="400"/>
        <v/>
      </c>
      <c r="BN284" s="4" t="str">
        <f t="shared" si="401"/>
        <v/>
      </c>
      <c r="BO284" s="4" t="str">
        <f t="shared" si="326"/>
        <v/>
      </c>
      <c r="BP284" s="7" t="str">
        <f t="shared" si="365"/>
        <v/>
      </c>
      <c r="BQ284" s="4" t="str">
        <f t="shared" si="366"/>
        <v/>
      </c>
      <c r="BR284" s="4" t="str">
        <f t="shared" si="367"/>
        <v/>
      </c>
      <c r="BS284" s="27"/>
      <c r="BT284" s="1" t="str">
        <f t="shared" si="402"/>
        <v/>
      </c>
      <c r="BU284" s="4" t="str">
        <f t="shared" si="403"/>
        <v/>
      </c>
      <c r="BV284" s="4" t="str">
        <f t="shared" si="302"/>
        <v/>
      </c>
      <c r="BW284" s="7" t="str">
        <f t="shared" si="368"/>
        <v/>
      </c>
      <c r="BX284" s="4" t="str">
        <f t="shared" si="369"/>
        <v/>
      </c>
      <c r="BY284" s="4" t="str">
        <f t="shared" si="370"/>
        <v/>
      </c>
      <c r="BZ284" s="27"/>
      <c r="CA284" s="1" t="str">
        <f t="shared" si="404"/>
        <v/>
      </c>
      <c r="CB284" s="4" t="str">
        <f t="shared" si="405"/>
        <v/>
      </c>
      <c r="CC284" s="7" t="str">
        <f t="shared" si="311"/>
        <v/>
      </c>
      <c r="CD284" s="7" t="str">
        <f t="shared" si="371"/>
        <v/>
      </c>
      <c r="CE284" s="4" t="str">
        <f t="shared" si="372"/>
        <v/>
      </c>
      <c r="CF284" s="4" t="str">
        <f t="shared" si="373"/>
        <v/>
      </c>
      <c r="CG284" s="33"/>
      <c r="CH284" s="1" t="str">
        <f t="shared" si="406"/>
        <v/>
      </c>
      <c r="CI284" s="4" t="str">
        <f t="shared" si="407"/>
        <v/>
      </c>
      <c r="CJ284" s="7" t="str">
        <f t="shared" si="339"/>
        <v/>
      </c>
      <c r="CK284" s="7" t="str">
        <f t="shared" si="408"/>
        <v/>
      </c>
      <c r="CL284" s="4" t="str">
        <f t="shared" si="374"/>
        <v/>
      </c>
      <c r="CM284" s="4" t="str">
        <f t="shared" si="375"/>
        <v/>
      </c>
      <c r="CN284" s="27"/>
      <c r="CO284" s="1" t="str">
        <f t="shared" si="409"/>
        <v/>
      </c>
      <c r="CP284" s="4" t="str">
        <f t="shared" si="410"/>
        <v/>
      </c>
      <c r="CQ284" s="7" t="str">
        <f t="shared" si="340"/>
        <v/>
      </c>
      <c r="CR284" s="7" t="str">
        <f t="shared" si="411"/>
        <v/>
      </c>
      <c r="CS284" s="4" t="str">
        <f t="shared" si="376"/>
        <v/>
      </c>
      <c r="CT284" s="4" t="str">
        <f t="shared" si="377"/>
        <v/>
      </c>
      <c r="CU284" s="33"/>
      <c r="DB284" s="1"/>
      <c r="DI284" s="1"/>
    </row>
    <row r="285" spans="1:113" ht="15" x14ac:dyDescent="0.25">
      <c r="A285" s="27"/>
      <c r="B285" s="14">
        <f t="shared" si="378"/>
        <v>281</v>
      </c>
      <c r="C285" s="15">
        <f t="shared" si="379"/>
        <v>748326.68787701009</v>
      </c>
      <c r="D285" s="15">
        <f t="shared" si="341"/>
        <v>40261.354173106563</v>
      </c>
      <c r="E285" s="16">
        <f t="shared" si="342"/>
        <v>5300.6473724621546</v>
      </c>
      <c r="F285" s="15">
        <f t="shared" si="343"/>
        <v>34960.70680064441</v>
      </c>
      <c r="G285" s="15">
        <f t="shared" si="344"/>
        <v>713365.98107636569</v>
      </c>
      <c r="H285" s="29"/>
      <c r="I285" s="1" t="str">
        <f t="shared" si="380"/>
        <v/>
      </c>
      <c r="J285" s="4" t="str">
        <f t="shared" si="381"/>
        <v/>
      </c>
      <c r="K285" s="7" t="str">
        <f t="shared" si="414"/>
        <v/>
      </c>
      <c r="L285" s="7" t="str">
        <f t="shared" si="382"/>
        <v/>
      </c>
      <c r="M285" s="4" t="str">
        <f t="shared" si="345"/>
        <v/>
      </c>
      <c r="N285" s="4" t="str">
        <f t="shared" si="346"/>
        <v/>
      </c>
      <c r="O285" s="29"/>
      <c r="P285" s="1" t="str">
        <f t="shared" si="383"/>
        <v/>
      </c>
      <c r="Q285" s="4" t="str">
        <f t="shared" si="384"/>
        <v/>
      </c>
      <c r="R285" s="7" t="str">
        <f t="shared" si="412"/>
        <v/>
      </c>
      <c r="S285" s="7" t="str">
        <f t="shared" si="385"/>
        <v/>
      </c>
      <c r="T285" s="4" t="str">
        <f t="shared" si="347"/>
        <v/>
      </c>
      <c r="U285" s="4" t="str">
        <f t="shared" si="348"/>
        <v/>
      </c>
      <c r="V285" s="27"/>
      <c r="W285" s="1" t="str">
        <f t="shared" si="386"/>
        <v/>
      </c>
      <c r="X285" s="4" t="str">
        <f t="shared" si="387"/>
        <v/>
      </c>
      <c r="Y285" s="4" t="str">
        <f t="shared" si="293"/>
        <v/>
      </c>
      <c r="Z285" s="7" t="str">
        <f t="shared" si="349"/>
        <v/>
      </c>
      <c r="AA285" s="4" t="str">
        <f t="shared" si="350"/>
        <v/>
      </c>
      <c r="AB285" s="4" t="str">
        <f t="shared" si="351"/>
        <v/>
      </c>
      <c r="AC285" s="27"/>
      <c r="AD285" s="1" t="str">
        <f t="shared" si="388"/>
        <v/>
      </c>
      <c r="AE285" s="4" t="str">
        <f t="shared" si="389"/>
        <v/>
      </c>
      <c r="AF285" s="4" t="str">
        <f t="shared" si="221"/>
        <v/>
      </c>
      <c r="AG285" s="7" t="str">
        <f t="shared" si="352"/>
        <v/>
      </c>
      <c r="AH285" s="4" t="str">
        <f t="shared" si="353"/>
        <v/>
      </c>
      <c r="AI285" s="4" t="str">
        <f t="shared" si="354"/>
        <v/>
      </c>
      <c r="AJ285" s="33"/>
      <c r="AK285" s="1" t="str">
        <f t="shared" si="390"/>
        <v/>
      </c>
      <c r="AL285" s="4" t="str">
        <f t="shared" si="391"/>
        <v/>
      </c>
      <c r="AM285" s="7" t="str">
        <f t="shared" si="413"/>
        <v/>
      </c>
      <c r="AN285" s="7" t="str">
        <f t="shared" si="392"/>
        <v/>
      </c>
      <c r="AO285" s="4" t="str">
        <f t="shared" si="355"/>
        <v/>
      </c>
      <c r="AP285" s="4" t="str">
        <f t="shared" si="356"/>
        <v/>
      </c>
      <c r="AQ285" s="33"/>
      <c r="AR285" s="1" t="str">
        <f t="shared" si="393"/>
        <v/>
      </c>
      <c r="AS285" s="4" t="str">
        <f t="shared" si="394"/>
        <v/>
      </c>
      <c r="AT285" s="7" t="str">
        <f t="shared" si="338"/>
        <v/>
      </c>
      <c r="AU285" s="7" t="str">
        <f t="shared" si="395"/>
        <v/>
      </c>
      <c r="AV285" s="4" t="str">
        <f t="shared" si="357"/>
        <v/>
      </c>
      <c r="AW285" s="4" t="str">
        <f t="shared" si="358"/>
        <v/>
      </c>
      <c r="AX285" s="33"/>
      <c r="AY285" s="1" t="str">
        <f t="shared" si="396"/>
        <v/>
      </c>
      <c r="AZ285" s="4" t="str">
        <f t="shared" si="397"/>
        <v/>
      </c>
      <c r="BA285" s="4" t="str">
        <f t="shared" si="337"/>
        <v/>
      </c>
      <c r="BB285" s="7" t="str">
        <f t="shared" si="359"/>
        <v/>
      </c>
      <c r="BC285" s="4" t="str">
        <f t="shared" si="360"/>
        <v/>
      </c>
      <c r="BD285" s="4" t="str">
        <f t="shared" si="361"/>
        <v/>
      </c>
      <c r="BE285" s="27"/>
      <c r="BF285" s="1" t="str">
        <f t="shared" si="398"/>
        <v/>
      </c>
      <c r="BG285" s="4" t="str">
        <f t="shared" si="399"/>
        <v/>
      </c>
      <c r="BH285" s="4" t="str">
        <f t="shared" si="327"/>
        <v/>
      </c>
      <c r="BI285" s="7" t="str">
        <f t="shared" si="362"/>
        <v/>
      </c>
      <c r="BJ285" s="4" t="str">
        <f t="shared" si="363"/>
        <v/>
      </c>
      <c r="BK285" s="4" t="str">
        <f t="shared" si="364"/>
        <v/>
      </c>
      <c r="BL285" s="27"/>
      <c r="BM285" s="1" t="str">
        <f t="shared" si="400"/>
        <v/>
      </c>
      <c r="BN285" s="4" t="str">
        <f t="shared" si="401"/>
        <v/>
      </c>
      <c r="BO285" s="4" t="str">
        <f t="shared" si="326"/>
        <v/>
      </c>
      <c r="BP285" s="7" t="str">
        <f t="shared" si="365"/>
        <v/>
      </c>
      <c r="BQ285" s="4" t="str">
        <f t="shared" si="366"/>
        <v/>
      </c>
      <c r="BR285" s="4" t="str">
        <f t="shared" si="367"/>
        <v/>
      </c>
      <c r="BS285" s="27"/>
      <c r="BT285" s="1" t="str">
        <f t="shared" si="402"/>
        <v/>
      </c>
      <c r="BU285" s="4" t="str">
        <f t="shared" si="403"/>
        <v/>
      </c>
      <c r="BV285" s="4" t="str">
        <f t="shared" si="302"/>
        <v/>
      </c>
      <c r="BW285" s="7" t="str">
        <f t="shared" si="368"/>
        <v/>
      </c>
      <c r="BX285" s="4" t="str">
        <f t="shared" si="369"/>
        <v/>
      </c>
      <c r="BY285" s="4" t="str">
        <f t="shared" si="370"/>
        <v/>
      </c>
      <c r="BZ285" s="27"/>
      <c r="CA285" s="1" t="str">
        <f t="shared" si="404"/>
        <v/>
      </c>
      <c r="CB285" s="4" t="str">
        <f t="shared" si="405"/>
        <v/>
      </c>
      <c r="CC285" s="7" t="str">
        <f t="shared" si="311"/>
        <v/>
      </c>
      <c r="CD285" s="7" t="str">
        <f t="shared" si="371"/>
        <v/>
      </c>
      <c r="CE285" s="4" t="str">
        <f t="shared" si="372"/>
        <v/>
      </c>
      <c r="CF285" s="4" t="str">
        <f t="shared" si="373"/>
        <v/>
      </c>
      <c r="CG285" s="33"/>
      <c r="CH285" s="1" t="str">
        <f t="shared" si="406"/>
        <v/>
      </c>
      <c r="CI285" s="4" t="str">
        <f t="shared" si="407"/>
        <v/>
      </c>
      <c r="CJ285" s="7" t="str">
        <f t="shared" si="339"/>
        <v/>
      </c>
      <c r="CK285" s="7" t="str">
        <f t="shared" si="408"/>
        <v/>
      </c>
      <c r="CL285" s="4" t="str">
        <f t="shared" si="374"/>
        <v/>
      </c>
      <c r="CM285" s="4" t="str">
        <f t="shared" si="375"/>
        <v/>
      </c>
      <c r="CN285" s="27"/>
      <c r="CO285" s="1" t="str">
        <f t="shared" si="409"/>
        <v/>
      </c>
      <c r="CP285" s="4" t="str">
        <f t="shared" si="410"/>
        <v/>
      </c>
      <c r="CQ285" s="7" t="str">
        <f t="shared" si="340"/>
        <v/>
      </c>
      <c r="CR285" s="7" t="str">
        <f t="shared" si="411"/>
        <v/>
      </c>
      <c r="CS285" s="4" t="str">
        <f t="shared" si="376"/>
        <v/>
      </c>
      <c r="CT285" s="4" t="str">
        <f t="shared" si="377"/>
        <v/>
      </c>
      <c r="CU285" s="33"/>
      <c r="DB285" s="1"/>
      <c r="DI285" s="1"/>
    </row>
    <row r="286" spans="1:113" ht="15" x14ac:dyDescent="0.25">
      <c r="A286" s="27"/>
      <c r="B286" s="14">
        <f t="shared" si="378"/>
        <v>282</v>
      </c>
      <c r="C286" s="15">
        <f t="shared" si="379"/>
        <v>713365.98107636569</v>
      </c>
      <c r="D286" s="15">
        <f t="shared" si="341"/>
        <v>40261.354173106563</v>
      </c>
      <c r="E286" s="16">
        <f t="shared" si="342"/>
        <v>5053.0090326242571</v>
      </c>
      <c r="F286" s="15">
        <f t="shared" si="343"/>
        <v>35208.345140482306</v>
      </c>
      <c r="G286" s="15">
        <f t="shared" si="344"/>
        <v>678157.63593588339</v>
      </c>
      <c r="H286" s="29"/>
      <c r="I286" s="1" t="str">
        <f t="shared" si="380"/>
        <v/>
      </c>
      <c r="J286" s="4" t="str">
        <f t="shared" si="381"/>
        <v/>
      </c>
      <c r="K286" s="7" t="str">
        <f t="shared" si="414"/>
        <v/>
      </c>
      <c r="L286" s="7" t="str">
        <f t="shared" si="382"/>
        <v/>
      </c>
      <c r="M286" s="4" t="str">
        <f t="shared" si="345"/>
        <v/>
      </c>
      <c r="N286" s="4" t="str">
        <f t="shared" si="346"/>
        <v/>
      </c>
      <c r="O286" s="29"/>
      <c r="P286" s="1" t="str">
        <f t="shared" si="383"/>
        <v/>
      </c>
      <c r="Q286" s="4" t="str">
        <f t="shared" si="384"/>
        <v/>
      </c>
      <c r="R286" s="7" t="str">
        <f t="shared" si="412"/>
        <v/>
      </c>
      <c r="S286" s="7" t="str">
        <f t="shared" si="385"/>
        <v/>
      </c>
      <c r="T286" s="4" t="str">
        <f t="shared" si="347"/>
        <v/>
      </c>
      <c r="U286" s="4" t="str">
        <f t="shared" si="348"/>
        <v/>
      </c>
      <c r="V286" s="27"/>
      <c r="W286" s="1" t="str">
        <f t="shared" si="386"/>
        <v/>
      </c>
      <c r="X286" s="4" t="str">
        <f t="shared" si="387"/>
        <v/>
      </c>
      <c r="Y286" s="4" t="str">
        <f t="shared" si="293"/>
        <v/>
      </c>
      <c r="Z286" s="7" t="str">
        <f t="shared" si="349"/>
        <v/>
      </c>
      <c r="AA286" s="4" t="str">
        <f t="shared" si="350"/>
        <v/>
      </c>
      <c r="AB286" s="4" t="str">
        <f t="shared" si="351"/>
        <v/>
      </c>
      <c r="AC286" s="27"/>
      <c r="AD286" s="1" t="str">
        <f t="shared" si="388"/>
        <v/>
      </c>
      <c r="AE286" s="4" t="str">
        <f t="shared" si="389"/>
        <v/>
      </c>
      <c r="AF286" s="4" t="str">
        <f t="shared" si="221"/>
        <v/>
      </c>
      <c r="AG286" s="7" t="str">
        <f t="shared" si="352"/>
        <v/>
      </c>
      <c r="AH286" s="4" t="str">
        <f t="shared" si="353"/>
        <v/>
      </c>
      <c r="AI286" s="4" t="str">
        <f t="shared" si="354"/>
        <v/>
      </c>
      <c r="AJ286" s="33"/>
      <c r="AK286" s="1" t="str">
        <f t="shared" si="390"/>
        <v/>
      </c>
      <c r="AL286" s="4" t="str">
        <f t="shared" si="391"/>
        <v/>
      </c>
      <c r="AM286" s="7" t="str">
        <f t="shared" si="413"/>
        <v/>
      </c>
      <c r="AN286" s="7" t="str">
        <f t="shared" si="392"/>
        <v/>
      </c>
      <c r="AO286" s="4" t="str">
        <f t="shared" si="355"/>
        <v/>
      </c>
      <c r="AP286" s="4" t="str">
        <f t="shared" si="356"/>
        <v/>
      </c>
      <c r="AQ286" s="33"/>
      <c r="AR286" s="1" t="str">
        <f t="shared" si="393"/>
        <v/>
      </c>
      <c r="AS286" s="4" t="str">
        <f t="shared" si="394"/>
        <v/>
      </c>
      <c r="AT286" s="7" t="str">
        <f t="shared" si="338"/>
        <v/>
      </c>
      <c r="AU286" s="7" t="str">
        <f t="shared" si="395"/>
        <v/>
      </c>
      <c r="AV286" s="4" t="str">
        <f t="shared" si="357"/>
        <v/>
      </c>
      <c r="AW286" s="4" t="str">
        <f t="shared" si="358"/>
        <v/>
      </c>
      <c r="AX286" s="33"/>
      <c r="AY286" s="1" t="str">
        <f t="shared" si="396"/>
        <v/>
      </c>
      <c r="AZ286" s="4" t="str">
        <f t="shared" si="397"/>
        <v/>
      </c>
      <c r="BA286" s="4" t="str">
        <f t="shared" si="337"/>
        <v/>
      </c>
      <c r="BB286" s="7" t="str">
        <f t="shared" si="359"/>
        <v/>
      </c>
      <c r="BC286" s="4" t="str">
        <f t="shared" si="360"/>
        <v/>
      </c>
      <c r="BD286" s="4" t="str">
        <f t="shared" si="361"/>
        <v/>
      </c>
      <c r="BE286" s="27"/>
      <c r="BF286" s="1" t="str">
        <f t="shared" si="398"/>
        <v/>
      </c>
      <c r="BG286" s="4" t="str">
        <f t="shared" si="399"/>
        <v/>
      </c>
      <c r="BH286" s="4" t="str">
        <f t="shared" si="327"/>
        <v/>
      </c>
      <c r="BI286" s="7" t="str">
        <f t="shared" si="362"/>
        <v/>
      </c>
      <c r="BJ286" s="4" t="str">
        <f t="shared" si="363"/>
        <v/>
      </c>
      <c r="BK286" s="4" t="str">
        <f t="shared" si="364"/>
        <v/>
      </c>
      <c r="BL286" s="27"/>
      <c r="BM286" s="1" t="str">
        <f t="shared" si="400"/>
        <v/>
      </c>
      <c r="BN286" s="4" t="str">
        <f t="shared" si="401"/>
        <v/>
      </c>
      <c r="BO286" s="4" t="str">
        <f t="shared" si="326"/>
        <v/>
      </c>
      <c r="BP286" s="7" t="str">
        <f t="shared" si="365"/>
        <v/>
      </c>
      <c r="BQ286" s="4" t="str">
        <f t="shared" si="366"/>
        <v/>
      </c>
      <c r="BR286" s="4" t="str">
        <f t="shared" si="367"/>
        <v/>
      </c>
      <c r="BS286" s="27"/>
      <c r="BT286" s="1" t="str">
        <f t="shared" si="402"/>
        <v/>
      </c>
      <c r="BU286" s="4" t="str">
        <f t="shared" si="403"/>
        <v/>
      </c>
      <c r="BV286" s="4" t="str">
        <f t="shared" si="302"/>
        <v/>
      </c>
      <c r="BW286" s="7" t="str">
        <f t="shared" si="368"/>
        <v/>
      </c>
      <c r="BX286" s="4" t="str">
        <f t="shared" si="369"/>
        <v/>
      </c>
      <c r="BY286" s="4" t="str">
        <f t="shared" si="370"/>
        <v/>
      </c>
      <c r="BZ286" s="27"/>
      <c r="CA286" s="1" t="str">
        <f t="shared" si="404"/>
        <v/>
      </c>
      <c r="CB286" s="4" t="str">
        <f t="shared" si="405"/>
        <v/>
      </c>
      <c r="CC286" s="7" t="str">
        <f t="shared" si="311"/>
        <v/>
      </c>
      <c r="CD286" s="7" t="str">
        <f t="shared" si="371"/>
        <v/>
      </c>
      <c r="CE286" s="4" t="str">
        <f t="shared" si="372"/>
        <v/>
      </c>
      <c r="CF286" s="4" t="str">
        <f t="shared" si="373"/>
        <v/>
      </c>
      <c r="CG286" s="33"/>
      <c r="CH286" s="1" t="str">
        <f t="shared" si="406"/>
        <v/>
      </c>
      <c r="CI286" s="4" t="str">
        <f t="shared" si="407"/>
        <v/>
      </c>
      <c r="CJ286" s="7" t="str">
        <f t="shared" si="339"/>
        <v/>
      </c>
      <c r="CK286" s="7" t="str">
        <f t="shared" si="408"/>
        <v/>
      </c>
      <c r="CL286" s="4" t="str">
        <f t="shared" si="374"/>
        <v/>
      </c>
      <c r="CM286" s="4" t="str">
        <f t="shared" si="375"/>
        <v/>
      </c>
      <c r="CN286" s="27"/>
      <c r="CO286" s="1" t="str">
        <f t="shared" si="409"/>
        <v/>
      </c>
      <c r="CP286" s="4" t="str">
        <f t="shared" si="410"/>
        <v/>
      </c>
      <c r="CQ286" s="7" t="str">
        <f t="shared" si="340"/>
        <v/>
      </c>
      <c r="CR286" s="7" t="str">
        <f t="shared" si="411"/>
        <v/>
      </c>
      <c r="CS286" s="4" t="str">
        <f t="shared" si="376"/>
        <v/>
      </c>
      <c r="CT286" s="4" t="str">
        <f t="shared" si="377"/>
        <v/>
      </c>
      <c r="CU286" s="33"/>
      <c r="DB286" s="1"/>
      <c r="DI286" s="1"/>
    </row>
    <row r="287" spans="1:113" ht="15" x14ac:dyDescent="0.25">
      <c r="A287" s="27"/>
      <c r="B287" s="14">
        <f t="shared" si="378"/>
        <v>283</v>
      </c>
      <c r="C287" s="15">
        <f t="shared" si="379"/>
        <v>678157.63593588339</v>
      </c>
      <c r="D287" s="15">
        <f t="shared" si="341"/>
        <v>40261.354173106563</v>
      </c>
      <c r="E287" s="16">
        <f t="shared" si="342"/>
        <v>4803.6165878791744</v>
      </c>
      <c r="F287" s="15">
        <f t="shared" si="343"/>
        <v>35457.737585227391</v>
      </c>
      <c r="G287" s="15">
        <f t="shared" si="344"/>
        <v>642699.89835065603</v>
      </c>
      <c r="H287" s="29"/>
      <c r="I287" s="1" t="str">
        <f t="shared" si="380"/>
        <v/>
      </c>
      <c r="J287" s="4" t="str">
        <f t="shared" si="381"/>
        <v/>
      </c>
      <c r="K287" s="7" t="str">
        <f t="shared" si="414"/>
        <v/>
      </c>
      <c r="L287" s="7" t="str">
        <f t="shared" si="382"/>
        <v/>
      </c>
      <c r="M287" s="4" t="str">
        <f t="shared" si="345"/>
        <v/>
      </c>
      <c r="N287" s="4" t="str">
        <f t="shared" si="346"/>
        <v/>
      </c>
      <c r="O287" s="29"/>
      <c r="P287" s="1" t="str">
        <f t="shared" si="383"/>
        <v/>
      </c>
      <c r="Q287" s="4" t="str">
        <f t="shared" si="384"/>
        <v/>
      </c>
      <c r="R287" s="7" t="str">
        <f t="shared" si="412"/>
        <v/>
      </c>
      <c r="S287" s="7" t="str">
        <f t="shared" si="385"/>
        <v/>
      </c>
      <c r="T287" s="4" t="str">
        <f t="shared" si="347"/>
        <v/>
      </c>
      <c r="U287" s="4" t="str">
        <f t="shared" si="348"/>
        <v/>
      </c>
      <c r="V287" s="27"/>
      <c r="W287" s="1" t="str">
        <f t="shared" si="386"/>
        <v/>
      </c>
      <c r="X287" s="4" t="str">
        <f t="shared" si="387"/>
        <v/>
      </c>
      <c r="Y287" s="4" t="str">
        <f t="shared" si="293"/>
        <v/>
      </c>
      <c r="Z287" s="7" t="str">
        <f t="shared" si="349"/>
        <v/>
      </c>
      <c r="AA287" s="4" t="str">
        <f t="shared" si="350"/>
        <v/>
      </c>
      <c r="AB287" s="4" t="str">
        <f t="shared" si="351"/>
        <v/>
      </c>
      <c r="AC287" s="27"/>
      <c r="AD287" s="1" t="str">
        <f t="shared" si="388"/>
        <v/>
      </c>
      <c r="AE287" s="4" t="str">
        <f t="shared" si="389"/>
        <v/>
      </c>
      <c r="AF287" s="4" t="str">
        <f t="shared" si="221"/>
        <v/>
      </c>
      <c r="AG287" s="7" t="str">
        <f t="shared" si="352"/>
        <v/>
      </c>
      <c r="AH287" s="4" t="str">
        <f t="shared" si="353"/>
        <v/>
      </c>
      <c r="AI287" s="4" t="str">
        <f t="shared" si="354"/>
        <v/>
      </c>
      <c r="AJ287" s="33"/>
      <c r="AK287" s="1" t="str">
        <f t="shared" si="390"/>
        <v/>
      </c>
      <c r="AL287" s="4" t="str">
        <f t="shared" si="391"/>
        <v/>
      </c>
      <c r="AM287" s="7" t="str">
        <f t="shared" si="413"/>
        <v/>
      </c>
      <c r="AN287" s="7" t="str">
        <f t="shared" si="392"/>
        <v/>
      </c>
      <c r="AO287" s="4" t="str">
        <f t="shared" si="355"/>
        <v/>
      </c>
      <c r="AP287" s="4" t="str">
        <f t="shared" si="356"/>
        <v/>
      </c>
      <c r="AQ287" s="33"/>
      <c r="AR287" s="1" t="str">
        <f t="shared" si="393"/>
        <v/>
      </c>
      <c r="AS287" s="4" t="str">
        <f t="shared" si="394"/>
        <v/>
      </c>
      <c r="AT287" s="7" t="str">
        <f t="shared" si="338"/>
        <v/>
      </c>
      <c r="AU287" s="7" t="str">
        <f t="shared" si="395"/>
        <v/>
      </c>
      <c r="AV287" s="4" t="str">
        <f t="shared" si="357"/>
        <v/>
      </c>
      <c r="AW287" s="4" t="str">
        <f t="shared" si="358"/>
        <v/>
      </c>
      <c r="AX287" s="33"/>
      <c r="AY287" s="1" t="str">
        <f t="shared" si="396"/>
        <v/>
      </c>
      <c r="AZ287" s="4" t="str">
        <f t="shared" si="397"/>
        <v/>
      </c>
      <c r="BA287" s="4" t="str">
        <f t="shared" si="337"/>
        <v/>
      </c>
      <c r="BB287" s="7" t="str">
        <f t="shared" si="359"/>
        <v/>
      </c>
      <c r="BC287" s="4" t="str">
        <f t="shared" si="360"/>
        <v/>
      </c>
      <c r="BD287" s="4" t="str">
        <f t="shared" si="361"/>
        <v/>
      </c>
      <c r="BE287" s="27"/>
      <c r="BF287" s="1" t="str">
        <f t="shared" si="398"/>
        <v/>
      </c>
      <c r="BG287" s="4" t="str">
        <f t="shared" si="399"/>
        <v/>
      </c>
      <c r="BH287" s="4" t="str">
        <f t="shared" si="327"/>
        <v/>
      </c>
      <c r="BI287" s="7" t="str">
        <f t="shared" si="362"/>
        <v/>
      </c>
      <c r="BJ287" s="4" t="str">
        <f t="shared" si="363"/>
        <v/>
      </c>
      <c r="BK287" s="4" t="str">
        <f t="shared" si="364"/>
        <v/>
      </c>
      <c r="BL287" s="27"/>
      <c r="BM287" s="1" t="str">
        <f t="shared" si="400"/>
        <v/>
      </c>
      <c r="BN287" s="4" t="str">
        <f t="shared" si="401"/>
        <v/>
      </c>
      <c r="BO287" s="4" t="str">
        <f t="shared" si="326"/>
        <v/>
      </c>
      <c r="BP287" s="7" t="str">
        <f t="shared" si="365"/>
        <v/>
      </c>
      <c r="BQ287" s="4" t="str">
        <f t="shared" si="366"/>
        <v/>
      </c>
      <c r="BR287" s="4" t="str">
        <f t="shared" si="367"/>
        <v/>
      </c>
      <c r="BS287" s="27"/>
      <c r="BT287" s="1" t="str">
        <f t="shared" si="402"/>
        <v/>
      </c>
      <c r="BU287" s="4" t="str">
        <f t="shared" si="403"/>
        <v/>
      </c>
      <c r="BV287" s="4" t="str">
        <f t="shared" si="302"/>
        <v/>
      </c>
      <c r="BW287" s="7" t="str">
        <f t="shared" si="368"/>
        <v/>
      </c>
      <c r="BX287" s="4" t="str">
        <f t="shared" si="369"/>
        <v/>
      </c>
      <c r="BY287" s="4" t="str">
        <f t="shared" si="370"/>
        <v/>
      </c>
      <c r="BZ287" s="27"/>
      <c r="CA287" s="1" t="str">
        <f t="shared" si="404"/>
        <v/>
      </c>
      <c r="CB287" s="4" t="str">
        <f t="shared" si="405"/>
        <v/>
      </c>
      <c r="CC287" s="7" t="str">
        <f t="shared" si="311"/>
        <v/>
      </c>
      <c r="CD287" s="7" t="str">
        <f t="shared" si="371"/>
        <v/>
      </c>
      <c r="CE287" s="4" t="str">
        <f t="shared" si="372"/>
        <v/>
      </c>
      <c r="CF287" s="4" t="str">
        <f t="shared" si="373"/>
        <v/>
      </c>
      <c r="CG287" s="33"/>
      <c r="CH287" s="1" t="str">
        <f t="shared" si="406"/>
        <v/>
      </c>
      <c r="CI287" s="4" t="str">
        <f t="shared" si="407"/>
        <v/>
      </c>
      <c r="CJ287" s="7" t="str">
        <f t="shared" si="339"/>
        <v/>
      </c>
      <c r="CK287" s="7" t="str">
        <f t="shared" si="408"/>
        <v/>
      </c>
      <c r="CL287" s="4" t="str">
        <f t="shared" si="374"/>
        <v/>
      </c>
      <c r="CM287" s="4" t="str">
        <f t="shared" si="375"/>
        <v/>
      </c>
      <c r="CN287" s="27"/>
      <c r="CO287" s="1" t="str">
        <f t="shared" si="409"/>
        <v/>
      </c>
      <c r="CP287" s="4" t="str">
        <f t="shared" si="410"/>
        <v/>
      </c>
      <c r="CQ287" s="7" t="str">
        <f t="shared" si="340"/>
        <v/>
      </c>
      <c r="CR287" s="7" t="str">
        <f t="shared" si="411"/>
        <v/>
      </c>
      <c r="CS287" s="4" t="str">
        <f t="shared" si="376"/>
        <v/>
      </c>
      <c r="CT287" s="4" t="str">
        <f t="shared" si="377"/>
        <v/>
      </c>
      <c r="CU287" s="33"/>
      <c r="DB287" s="1"/>
      <c r="DI287" s="1"/>
    </row>
    <row r="288" spans="1:113" ht="15" x14ac:dyDescent="0.25">
      <c r="A288" s="27"/>
      <c r="B288" s="14">
        <f t="shared" si="378"/>
        <v>284</v>
      </c>
      <c r="C288" s="15">
        <f t="shared" si="379"/>
        <v>642699.89835065603</v>
      </c>
      <c r="D288" s="15">
        <f t="shared" si="341"/>
        <v>40261.354173106563</v>
      </c>
      <c r="E288" s="16">
        <f t="shared" si="342"/>
        <v>4552.4576133171468</v>
      </c>
      <c r="F288" s="15">
        <f t="shared" si="343"/>
        <v>35708.896559789413</v>
      </c>
      <c r="G288" s="15">
        <f t="shared" si="344"/>
        <v>606991.00179086661</v>
      </c>
      <c r="H288" s="29"/>
      <c r="I288" s="1" t="str">
        <f t="shared" si="380"/>
        <v/>
      </c>
      <c r="J288" s="4" t="str">
        <f t="shared" si="381"/>
        <v/>
      </c>
      <c r="K288" s="7" t="str">
        <f t="shared" si="414"/>
        <v/>
      </c>
      <c r="L288" s="7" t="str">
        <f t="shared" si="382"/>
        <v/>
      </c>
      <c r="M288" s="4" t="str">
        <f t="shared" si="345"/>
        <v/>
      </c>
      <c r="N288" s="4" t="str">
        <f t="shared" si="346"/>
        <v/>
      </c>
      <c r="O288" s="29"/>
      <c r="P288" s="1" t="str">
        <f t="shared" si="383"/>
        <v/>
      </c>
      <c r="Q288" s="4" t="str">
        <f t="shared" si="384"/>
        <v/>
      </c>
      <c r="R288" s="7" t="str">
        <f t="shared" si="412"/>
        <v/>
      </c>
      <c r="S288" s="7" t="str">
        <f t="shared" si="385"/>
        <v/>
      </c>
      <c r="T288" s="4" t="str">
        <f t="shared" si="347"/>
        <v/>
      </c>
      <c r="U288" s="4" t="str">
        <f t="shared" si="348"/>
        <v/>
      </c>
      <c r="V288" s="27"/>
      <c r="W288" s="1" t="str">
        <f t="shared" si="386"/>
        <v/>
      </c>
      <c r="X288" s="4" t="str">
        <f t="shared" si="387"/>
        <v/>
      </c>
      <c r="Y288" s="4" t="str">
        <f t="shared" si="293"/>
        <v/>
      </c>
      <c r="Z288" s="7" t="str">
        <f t="shared" si="349"/>
        <v/>
      </c>
      <c r="AA288" s="4" t="str">
        <f t="shared" si="350"/>
        <v/>
      </c>
      <c r="AB288" s="4" t="str">
        <f t="shared" si="351"/>
        <v/>
      </c>
      <c r="AC288" s="27"/>
      <c r="AD288" s="1" t="str">
        <f t="shared" si="388"/>
        <v/>
      </c>
      <c r="AE288" s="4" t="str">
        <f t="shared" si="389"/>
        <v/>
      </c>
      <c r="AF288" s="4" t="str">
        <f t="shared" si="221"/>
        <v/>
      </c>
      <c r="AG288" s="7" t="str">
        <f t="shared" si="352"/>
        <v/>
      </c>
      <c r="AH288" s="4" t="str">
        <f t="shared" si="353"/>
        <v/>
      </c>
      <c r="AI288" s="4" t="str">
        <f t="shared" si="354"/>
        <v/>
      </c>
      <c r="AJ288" s="33"/>
      <c r="AK288" s="1" t="str">
        <f t="shared" si="390"/>
        <v/>
      </c>
      <c r="AL288" s="4" t="str">
        <f t="shared" si="391"/>
        <v/>
      </c>
      <c r="AM288" s="7" t="str">
        <f t="shared" si="413"/>
        <v/>
      </c>
      <c r="AN288" s="7" t="str">
        <f t="shared" si="392"/>
        <v/>
      </c>
      <c r="AO288" s="4" t="str">
        <f t="shared" si="355"/>
        <v/>
      </c>
      <c r="AP288" s="4" t="str">
        <f t="shared" si="356"/>
        <v/>
      </c>
      <c r="AQ288" s="33"/>
      <c r="AR288" s="1" t="str">
        <f t="shared" si="393"/>
        <v/>
      </c>
      <c r="AS288" s="4" t="str">
        <f t="shared" si="394"/>
        <v/>
      </c>
      <c r="AT288" s="7" t="str">
        <f t="shared" si="338"/>
        <v/>
      </c>
      <c r="AU288" s="7" t="str">
        <f t="shared" si="395"/>
        <v/>
      </c>
      <c r="AV288" s="4" t="str">
        <f t="shared" si="357"/>
        <v/>
      </c>
      <c r="AW288" s="4" t="str">
        <f t="shared" si="358"/>
        <v/>
      </c>
      <c r="AX288" s="33"/>
      <c r="AY288" s="1" t="str">
        <f t="shared" si="396"/>
        <v/>
      </c>
      <c r="AZ288" s="4" t="str">
        <f t="shared" si="397"/>
        <v/>
      </c>
      <c r="BA288" s="4" t="str">
        <f t="shared" si="337"/>
        <v/>
      </c>
      <c r="BB288" s="7" t="str">
        <f t="shared" si="359"/>
        <v/>
      </c>
      <c r="BC288" s="4" t="str">
        <f t="shared" si="360"/>
        <v/>
      </c>
      <c r="BD288" s="4" t="str">
        <f t="shared" si="361"/>
        <v/>
      </c>
      <c r="BE288" s="27"/>
      <c r="BF288" s="1" t="str">
        <f t="shared" si="398"/>
        <v/>
      </c>
      <c r="BG288" s="4" t="str">
        <f t="shared" si="399"/>
        <v/>
      </c>
      <c r="BH288" s="4" t="str">
        <f t="shared" si="327"/>
        <v/>
      </c>
      <c r="BI288" s="7" t="str">
        <f t="shared" si="362"/>
        <v/>
      </c>
      <c r="BJ288" s="4" t="str">
        <f t="shared" si="363"/>
        <v/>
      </c>
      <c r="BK288" s="4" t="str">
        <f t="shared" si="364"/>
        <v/>
      </c>
      <c r="BL288" s="27"/>
      <c r="BM288" s="1" t="str">
        <f t="shared" si="400"/>
        <v/>
      </c>
      <c r="BN288" s="4" t="str">
        <f t="shared" si="401"/>
        <v/>
      </c>
      <c r="BO288" s="4" t="str">
        <f t="shared" si="326"/>
        <v/>
      </c>
      <c r="BP288" s="7" t="str">
        <f t="shared" si="365"/>
        <v/>
      </c>
      <c r="BQ288" s="4" t="str">
        <f t="shared" si="366"/>
        <v/>
      </c>
      <c r="BR288" s="4" t="str">
        <f t="shared" si="367"/>
        <v/>
      </c>
      <c r="BS288" s="27"/>
      <c r="BT288" s="1" t="str">
        <f t="shared" si="402"/>
        <v/>
      </c>
      <c r="BU288" s="4" t="str">
        <f t="shared" si="403"/>
        <v/>
      </c>
      <c r="BV288" s="4" t="str">
        <f t="shared" si="302"/>
        <v/>
      </c>
      <c r="BW288" s="7" t="str">
        <f t="shared" si="368"/>
        <v/>
      </c>
      <c r="BX288" s="4" t="str">
        <f t="shared" si="369"/>
        <v/>
      </c>
      <c r="BY288" s="4" t="str">
        <f t="shared" si="370"/>
        <v/>
      </c>
      <c r="BZ288" s="27"/>
      <c r="CA288" s="1" t="str">
        <f t="shared" si="404"/>
        <v/>
      </c>
      <c r="CB288" s="4" t="str">
        <f t="shared" si="405"/>
        <v/>
      </c>
      <c r="CC288" s="7" t="str">
        <f t="shared" si="311"/>
        <v/>
      </c>
      <c r="CD288" s="7" t="str">
        <f t="shared" si="371"/>
        <v/>
      </c>
      <c r="CE288" s="4" t="str">
        <f t="shared" si="372"/>
        <v/>
      </c>
      <c r="CF288" s="4" t="str">
        <f t="shared" si="373"/>
        <v/>
      </c>
      <c r="CG288" s="33"/>
      <c r="CH288" s="1" t="str">
        <f t="shared" si="406"/>
        <v/>
      </c>
      <c r="CI288" s="4" t="str">
        <f t="shared" si="407"/>
        <v/>
      </c>
      <c r="CJ288" s="7" t="str">
        <f t="shared" si="339"/>
        <v/>
      </c>
      <c r="CK288" s="7" t="str">
        <f t="shared" si="408"/>
        <v/>
      </c>
      <c r="CL288" s="4" t="str">
        <f t="shared" si="374"/>
        <v/>
      </c>
      <c r="CM288" s="4" t="str">
        <f t="shared" si="375"/>
        <v/>
      </c>
      <c r="CN288" s="27"/>
      <c r="CO288" s="1" t="str">
        <f t="shared" si="409"/>
        <v/>
      </c>
      <c r="CP288" s="4" t="str">
        <f t="shared" si="410"/>
        <v/>
      </c>
      <c r="CQ288" s="7" t="str">
        <f t="shared" si="340"/>
        <v/>
      </c>
      <c r="CR288" s="7" t="str">
        <f t="shared" si="411"/>
        <v/>
      </c>
      <c r="CS288" s="4" t="str">
        <f t="shared" si="376"/>
        <v/>
      </c>
      <c r="CT288" s="4" t="str">
        <f t="shared" si="377"/>
        <v/>
      </c>
      <c r="CU288" s="33"/>
      <c r="DB288" s="1"/>
      <c r="DI288" s="1"/>
    </row>
    <row r="289" spans="1:113" ht="15" x14ac:dyDescent="0.25">
      <c r="A289" s="27"/>
      <c r="B289" s="14">
        <f t="shared" si="378"/>
        <v>285</v>
      </c>
      <c r="C289" s="15">
        <f t="shared" si="379"/>
        <v>606991.00179086661</v>
      </c>
      <c r="D289" s="15">
        <f t="shared" si="341"/>
        <v>40261.354173106563</v>
      </c>
      <c r="E289" s="16">
        <f t="shared" si="342"/>
        <v>4299.5195960186384</v>
      </c>
      <c r="F289" s="15">
        <f t="shared" si="343"/>
        <v>35961.834577087924</v>
      </c>
      <c r="G289" s="15">
        <f t="shared" si="344"/>
        <v>571029.16721377871</v>
      </c>
      <c r="H289" s="29"/>
      <c r="I289" s="1" t="str">
        <f t="shared" si="380"/>
        <v/>
      </c>
      <c r="J289" s="4" t="str">
        <f t="shared" si="381"/>
        <v/>
      </c>
      <c r="K289" s="7" t="str">
        <f t="shared" si="414"/>
        <v/>
      </c>
      <c r="L289" s="7" t="str">
        <f t="shared" si="382"/>
        <v/>
      </c>
      <c r="M289" s="4" t="str">
        <f t="shared" si="345"/>
        <v/>
      </c>
      <c r="N289" s="4" t="str">
        <f t="shared" si="346"/>
        <v/>
      </c>
      <c r="O289" s="29"/>
      <c r="P289" s="1" t="str">
        <f t="shared" si="383"/>
        <v/>
      </c>
      <c r="Q289" s="4" t="str">
        <f t="shared" si="384"/>
        <v/>
      </c>
      <c r="R289" s="7" t="str">
        <f t="shared" si="412"/>
        <v/>
      </c>
      <c r="S289" s="7" t="str">
        <f t="shared" si="385"/>
        <v/>
      </c>
      <c r="T289" s="4" t="str">
        <f t="shared" si="347"/>
        <v/>
      </c>
      <c r="U289" s="4" t="str">
        <f t="shared" si="348"/>
        <v/>
      </c>
      <c r="V289" s="27"/>
      <c r="W289" s="1" t="str">
        <f t="shared" si="386"/>
        <v/>
      </c>
      <c r="X289" s="4" t="str">
        <f t="shared" si="387"/>
        <v/>
      </c>
      <c r="Y289" s="4" t="str">
        <f t="shared" si="293"/>
        <v/>
      </c>
      <c r="Z289" s="7" t="str">
        <f t="shared" si="349"/>
        <v/>
      </c>
      <c r="AA289" s="4" t="str">
        <f t="shared" si="350"/>
        <v/>
      </c>
      <c r="AB289" s="4" t="str">
        <f t="shared" si="351"/>
        <v/>
      </c>
      <c r="AC289" s="27"/>
      <c r="AD289" s="1" t="str">
        <f t="shared" si="388"/>
        <v/>
      </c>
      <c r="AE289" s="4" t="str">
        <f t="shared" si="389"/>
        <v/>
      </c>
      <c r="AF289" s="4" t="str">
        <f t="shared" si="221"/>
        <v/>
      </c>
      <c r="AG289" s="7" t="str">
        <f t="shared" si="352"/>
        <v/>
      </c>
      <c r="AH289" s="4" t="str">
        <f t="shared" si="353"/>
        <v/>
      </c>
      <c r="AI289" s="4" t="str">
        <f t="shared" si="354"/>
        <v/>
      </c>
      <c r="AJ289" s="33"/>
      <c r="AK289" s="1" t="str">
        <f t="shared" si="390"/>
        <v/>
      </c>
      <c r="AL289" s="4" t="str">
        <f t="shared" si="391"/>
        <v/>
      </c>
      <c r="AM289" s="7" t="str">
        <f t="shared" si="413"/>
        <v/>
      </c>
      <c r="AN289" s="7" t="str">
        <f t="shared" si="392"/>
        <v/>
      </c>
      <c r="AO289" s="4" t="str">
        <f t="shared" si="355"/>
        <v/>
      </c>
      <c r="AP289" s="4" t="str">
        <f t="shared" si="356"/>
        <v/>
      </c>
      <c r="AQ289" s="33"/>
      <c r="AR289" s="1" t="str">
        <f t="shared" si="393"/>
        <v/>
      </c>
      <c r="AS289" s="4" t="str">
        <f t="shared" si="394"/>
        <v/>
      </c>
      <c r="AT289" s="7" t="str">
        <f t="shared" ref="AT289:AT298" si="415">IF(AS289="","",-PMT(AS$2/1200,AW$2,AU$2))</f>
        <v/>
      </c>
      <c r="AU289" s="7" t="str">
        <f t="shared" si="395"/>
        <v/>
      </c>
      <c r="AV289" s="4" t="str">
        <f t="shared" si="357"/>
        <v/>
      </c>
      <c r="AW289" s="4" t="str">
        <f t="shared" si="358"/>
        <v/>
      </c>
      <c r="AX289" s="33"/>
      <c r="AY289" s="1" t="str">
        <f t="shared" si="396"/>
        <v/>
      </c>
      <c r="AZ289" s="4" t="str">
        <f t="shared" si="397"/>
        <v/>
      </c>
      <c r="BA289" s="4" t="str">
        <f t="shared" si="337"/>
        <v/>
      </c>
      <c r="BB289" s="7" t="str">
        <f t="shared" si="359"/>
        <v/>
      </c>
      <c r="BC289" s="4" t="str">
        <f t="shared" si="360"/>
        <v/>
      </c>
      <c r="BD289" s="4" t="str">
        <f t="shared" si="361"/>
        <v/>
      </c>
      <c r="BE289" s="27"/>
      <c r="BF289" s="1" t="str">
        <f t="shared" si="398"/>
        <v/>
      </c>
      <c r="BG289" s="4" t="str">
        <f t="shared" si="399"/>
        <v/>
      </c>
      <c r="BH289" s="4" t="str">
        <f t="shared" si="327"/>
        <v/>
      </c>
      <c r="BI289" s="7" t="str">
        <f t="shared" si="362"/>
        <v/>
      </c>
      <c r="BJ289" s="4" t="str">
        <f t="shared" si="363"/>
        <v/>
      </c>
      <c r="BK289" s="4" t="str">
        <f t="shared" si="364"/>
        <v/>
      </c>
      <c r="BL289" s="27"/>
      <c r="BM289" s="1" t="str">
        <f t="shared" si="400"/>
        <v/>
      </c>
      <c r="BN289" s="4" t="str">
        <f t="shared" si="401"/>
        <v/>
      </c>
      <c r="BO289" s="4" t="str">
        <f t="shared" si="326"/>
        <v/>
      </c>
      <c r="BP289" s="7" t="str">
        <f t="shared" si="365"/>
        <v/>
      </c>
      <c r="BQ289" s="4" t="str">
        <f t="shared" si="366"/>
        <v/>
      </c>
      <c r="BR289" s="4" t="str">
        <f t="shared" si="367"/>
        <v/>
      </c>
      <c r="BS289" s="27"/>
      <c r="BT289" s="1" t="str">
        <f t="shared" si="402"/>
        <v/>
      </c>
      <c r="BU289" s="4" t="str">
        <f t="shared" si="403"/>
        <v/>
      </c>
      <c r="BV289" s="4" t="str">
        <f t="shared" si="302"/>
        <v/>
      </c>
      <c r="BW289" s="7" t="str">
        <f t="shared" si="368"/>
        <v/>
      </c>
      <c r="BX289" s="4" t="str">
        <f t="shared" si="369"/>
        <v/>
      </c>
      <c r="BY289" s="4" t="str">
        <f t="shared" si="370"/>
        <v/>
      </c>
      <c r="BZ289" s="27"/>
      <c r="CA289" s="1" t="str">
        <f t="shared" si="404"/>
        <v/>
      </c>
      <c r="CB289" s="4" t="str">
        <f t="shared" si="405"/>
        <v/>
      </c>
      <c r="CC289" s="7" t="str">
        <f t="shared" si="311"/>
        <v/>
      </c>
      <c r="CD289" s="7" t="str">
        <f t="shared" si="371"/>
        <v/>
      </c>
      <c r="CE289" s="4" t="str">
        <f t="shared" si="372"/>
        <v/>
      </c>
      <c r="CF289" s="4" t="str">
        <f t="shared" si="373"/>
        <v/>
      </c>
      <c r="CG289" s="33"/>
      <c r="CH289" s="1" t="str">
        <f t="shared" si="406"/>
        <v/>
      </c>
      <c r="CI289" s="4" t="str">
        <f t="shared" si="407"/>
        <v/>
      </c>
      <c r="CJ289" s="7" t="str">
        <f t="shared" si="339"/>
        <v/>
      </c>
      <c r="CK289" s="7" t="str">
        <f t="shared" si="408"/>
        <v/>
      </c>
      <c r="CL289" s="4" t="str">
        <f t="shared" si="374"/>
        <v/>
      </c>
      <c r="CM289" s="4" t="str">
        <f t="shared" si="375"/>
        <v/>
      </c>
      <c r="CN289" s="27"/>
      <c r="CO289" s="1" t="str">
        <f t="shared" si="409"/>
        <v/>
      </c>
      <c r="CP289" s="4" t="str">
        <f t="shared" si="410"/>
        <v/>
      </c>
      <c r="CQ289" s="7" t="str">
        <f t="shared" si="340"/>
        <v/>
      </c>
      <c r="CR289" s="7" t="str">
        <f t="shared" si="411"/>
        <v/>
      </c>
      <c r="CS289" s="4" t="str">
        <f t="shared" si="376"/>
        <v/>
      </c>
      <c r="CT289" s="4" t="str">
        <f t="shared" si="377"/>
        <v/>
      </c>
      <c r="CU289" s="33"/>
      <c r="DB289" s="1"/>
      <c r="DI289" s="1"/>
    </row>
    <row r="290" spans="1:113" ht="15" x14ac:dyDescent="0.25">
      <c r="A290" s="27"/>
      <c r="B290" s="14">
        <f t="shared" si="378"/>
        <v>286</v>
      </c>
      <c r="C290" s="15">
        <f t="shared" si="379"/>
        <v>571029.16721377871</v>
      </c>
      <c r="D290" s="15">
        <f t="shared" si="341"/>
        <v>40261.354173106563</v>
      </c>
      <c r="E290" s="16">
        <f t="shared" si="342"/>
        <v>4044.7899344309326</v>
      </c>
      <c r="F290" s="15">
        <f t="shared" si="343"/>
        <v>36216.56423867563</v>
      </c>
      <c r="G290" s="15">
        <f t="shared" si="344"/>
        <v>534812.60297510307</v>
      </c>
      <c r="H290" s="29"/>
      <c r="I290" s="1" t="str">
        <f t="shared" si="380"/>
        <v/>
      </c>
      <c r="J290" s="4" t="str">
        <f t="shared" si="381"/>
        <v/>
      </c>
      <c r="K290" s="7" t="str">
        <f t="shared" si="414"/>
        <v/>
      </c>
      <c r="L290" s="7" t="str">
        <f t="shared" si="382"/>
        <v/>
      </c>
      <c r="M290" s="4" t="str">
        <f t="shared" si="345"/>
        <v/>
      </c>
      <c r="N290" s="4" t="str">
        <f t="shared" si="346"/>
        <v/>
      </c>
      <c r="O290" s="29"/>
      <c r="P290" s="1" t="str">
        <f t="shared" si="383"/>
        <v/>
      </c>
      <c r="Q290" s="4" t="str">
        <f t="shared" si="384"/>
        <v/>
      </c>
      <c r="R290" s="7" t="str">
        <f t="shared" si="412"/>
        <v/>
      </c>
      <c r="S290" s="7" t="str">
        <f t="shared" si="385"/>
        <v/>
      </c>
      <c r="T290" s="4" t="str">
        <f t="shared" si="347"/>
        <v/>
      </c>
      <c r="U290" s="4" t="str">
        <f t="shared" si="348"/>
        <v/>
      </c>
      <c r="V290" s="27"/>
      <c r="W290" s="1" t="str">
        <f t="shared" si="386"/>
        <v/>
      </c>
      <c r="X290" s="4" t="str">
        <f t="shared" si="387"/>
        <v/>
      </c>
      <c r="Y290" s="4" t="str">
        <f t="shared" si="293"/>
        <v/>
      </c>
      <c r="Z290" s="7" t="str">
        <f t="shared" si="349"/>
        <v/>
      </c>
      <c r="AA290" s="4" t="str">
        <f t="shared" si="350"/>
        <v/>
      </c>
      <c r="AB290" s="4" t="str">
        <f t="shared" si="351"/>
        <v/>
      </c>
      <c r="AC290" s="27"/>
      <c r="AD290" s="1" t="str">
        <f t="shared" si="388"/>
        <v/>
      </c>
      <c r="AE290" s="4" t="str">
        <f t="shared" si="389"/>
        <v/>
      </c>
      <c r="AF290" s="4" t="str">
        <f t="shared" si="221"/>
        <v/>
      </c>
      <c r="AG290" s="7" t="str">
        <f t="shared" si="352"/>
        <v/>
      </c>
      <c r="AH290" s="4" t="str">
        <f t="shared" si="353"/>
        <v/>
      </c>
      <c r="AI290" s="4" t="str">
        <f t="shared" si="354"/>
        <v/>
      </c>
      <c r="AJ290" s="33"/>
      <c r="AK290" s="1" t="str">
        <f t="shared" si="390"/>
        <v/>
      </c>
      <c r="AL290" s="4" t="str">
        <f t="shared" si="391"/>
        <v/>
      </c>
      <c r="AM290" s="7" t="str">
        <f t="shared" si="413"/>
        <v/>
      </c>
      <c r="AN290" s="7" t="str">
        <f t="shared" si="392"/>
        <v/>
      </c>
      <c r="AO290" s="4" t="str">
        <f t="shared" si="355"/>
        <v/>
      </c>
      <c r="AP290" s="4" t="str">
        <f t="shared" si="356"/>
        <v/>
      </c>
      <c r="AQ290" s="33"/>
      <c r="AR290" s="1" t="str">
        <f t="shared" si="393"/>
        <v/>
      </c>
      <c r="AS290" s="4" t="str">
        <f t="shared" si="394"/>
        <v/>
      </c>
      <c r="AT290" s="7" t="str">
        <f t="shared" si="415"/>
        <v/>
      </c>
      <c r="AU290" s="7" t="str">
        <f t="shared" si="395"/>
        <v/>
      </c>
      <c r="AV290" s="4" t="str">
        <f t="shared" si="357"/>
        <v/>
      </c>
      <c r="AW290" s="4" t="str">
        <f t="shared" si="358"/>
        <v/>
      </c>
      <c r="AX290" s="33"/>
      <c r="AY290" s="1" t="str">
        <f t="shared" si="396"/>
        <v/>
      </c>
      <c r="AZ290" s="4" t="str">
        <f t="shared" si="397"/>
        <v/>
      </c>
      <c r="BA290" s="4" t="str">
        <f t="shared" si="337"/>
        <v/>
      </c>
      <c r="BB290" s="7" t="str">
        <f t="shared" si="359"/>
        <v/>
      </c>
      <c r="BC290" s="4" t="str">
        <f t="shared" si="360"/>
        <v/>
      </c>
      <c r="BD290" s="4" t="str">
        <f t="shared" si="361"/>
        <v/>
      </c>
      <c r="BE290" s="27"/>
      <c r="BF290" s="1" t="str">
        <f t="shared" si="398"/>
        <v/>
      </c>
      <c r="BG290" s="4" t="str">
        <f t="shared" si="399"/>
        <v/>
      </c>
      <c r="BH290" s="4" t="str">
        <f t="shared" si="327"/>
        <v/>
      </c>
      <c r="BI290" s="7" t="str">
        <f t="shared" si="362"/>
        <v/>
      </c>
      <c r="BJ290" s="4" t="str">
        <f t="shared" si="363"/>
        <v/>
      </c>
      <c r="BK290" s="4" t="str">
        <f t="shared" si="364"/>
        <v/>
      </c>
      <c r="BL290" s="27"/>
      <c r="BM290" s="1" t="str">
        <f t="shared" si="400"/>
        <v/>
      </c>
      <c r="BN290" s="4" t="str">
        <f t="shared" si="401"/>
        <v/>
      </c>
      <c r="BO290" s="4" t="str">
        <f t="shared" si="326"/>
        <v/>
      </c>
      <c r="BP290" s="7" t="str">
        <f t="shared" si="365"/>
        <v/>
      </c>
      <c r="BQ290" s="4" t="str">
        <f t="shared" si="366"/>
        <v/>
      </c>
      <c r="BR290" s="4" t="str">
        <f t="shared" si="367"/>
        <v/>
      </c>
      <c r="BS290" s="27"/>
      <c r="BT290" s="1" t="str">
        <f t="shared" si="402"/>
        <v/>
      </c>
      <c r="BU290" s="4" t="str">
        <f t="shared" si="403"/>
        <v/>
      </c>
      <c r="BV290" s="4" t="str">
        <f t="shared" si="302"/>
        <v/>
      </c>
      <c r="BW290" s="7" t="str">
        <f t="shared" si="368"/>
        <v/>
      </c>
      <c r="BX290" s="4" t="str">
        <f t="shared" si="369"/>
        <v/>
      </c>
      <c r="BY290" s="4" t="str">
        <f t="shared" si="370"/>
        <v/>
      </c>
      <c r="BZ290" s="27"/>
      <c r="CA290" s="1" t="str">
        <f t="shared" si="404"/>
        <v/>
      </c>
      <c r="CB290" s="4" t="str">
        <f t="shared" si="405"/>
        <v/>
      </c>
      <c r="CC290" s="7" t="str">
        <f t="shared" si="311"/>
        <v/>
      </c>
      <c r="CD290" s="7" t="str">
        <f t="shared" si="371"/>
        <v/>
      </c>
      <c r="CE290" s="4" t="str">
        <f t="shared" si="372"/>
        <v/>
      </c>
      <c r="CF290" s="4" t="str">
        <f t="shared" si="373"/>
        <v/>
      </c>
      <c r="CG290" s="33"/>
      <c r="CH290" s="1" t="str">
        <f t="shared" si="406"/>
        <v/>
      </c>
      <c r="CI290" s="4" t="str">
        <f t="shared" si="407"/>
        <v/>
      </c>
      <c r="CJ290" s="7" t="str">
        <f t="shared" ref="CJ290:CJ299" si="416">IF(CI290="","",-PMT(CI$2/1200,CM$2,CK$2))</f>
        <v/>
      </c>
      <c r="CK290" s="7" t="str">
        <f t="shared" si="408"/>
        <v/>
      </c>
      <c r="CL290" s="4" t="str">
        <f t="shared" si="374"/>
        <v/>
      </c>
      <c r="CM290" s="4" t="str">
        <f t="shared" si="375"/>
        <v/>
      </c>
      <c r="CN290" s="27"/>
      <c r="CO290" s="1" t="str">
        <f t="shared" si="409"/>
        <v/>
      </c>
      <c r="CP290" s="4" t="str">
        <f t="shared" si="410"/>
        <v/>
      </c>
      <c r="CQ290" s="7" t="str">
        <f t="shared" ref="CQ290:CQ299" si="417">IF(CP290="","",-PMT(CP$2/1200,CT$2,CR$2))</f>
        <v/>
      </c>
      <c r="CR290" s="7" t="str">
        <f t="shared" si="411"/>
        <v/>
      </c>
      <c r="CS290" s="4" t="str">
        <f t="shared" si="376"/>
        <v/>
      </c>
      <c r="CT290" s="4" t="str">
        <f t="shared" si="377"/>
        <v/>
      </c>
      <c r="CU290" s="33"/>
      <c r="DB290" s="1"/>
      <c r="DI290" s="1"/>
    </row>
    <row r="291" spans="1:113" ht="15" x14ac:dyDescent="0.25">
      <c r="A291" s="27"/>
      <c r="B291" s="14">
        <f t="shared" si="378"/>
        <v>287</v>
      </c>
      <c r="C291" s="15">
        <f t="shared" si="379"/>
        <v>534812.60297510307</v>
      </c>
      <c r="D291" s="15">
        <f t="shared" si="341"/>
        <v>40261.354173106563</v>
      </c>
      <c r="E291" s="16">
        <f t="shared" si="342"/>
        <v>3788.255937740314</v>
      </c>
      <c r="F291" s="15">
        <f t="shared" si="343"/>
        <v>36473.098235366248</v>
      </c>
      <c r="G291" s="15">
        <f t="shared" si="344"/>
        <v>498339.50473973685</v>
      </c>
      <c r="H291" s="29"/>
      <c r="I291" s="1" t="str">
        <f t="shared" si="380"/>
        <v/>
      </c>
      <c r="J291" s="4" t="str">
        <f t="shared" si="381"/>
        <v/>
      </c>
      <c r="K291" s="7" t="str">
        <f t="shared" si="414"/>
        <v/>
      </c>
      <c r="L291" s="7" t="str">
        <f t="shared" si="382"/>
        <v/>
      </c>
      <c r="M291" s="4" t="str">
        <f t="shared" si="345"/>
        <v/>
      </c>
      <c r="N291" s="4" t="str">
        <f t="shared" si="346"/>
        <v/>
      </c>
      <c r="O291" s="29"/>
      <c r="P291" s="1" t="str">
        <f t="shared" si="383"/>
        <v/>
      </c>
      <c r="Q291" s="4" t="str">
        <f t="shared" si="384"/>
        <v/>
      </c>
      <c r="R291" s="7" t="str">
        <f t="shared" si="412"/>
        <v/>
      </c>
      <c r="S291" s="7" t="str">
        <f t="shared" si="385"/>
        <v/>
      </c>
      <c r="T291" s="4" t="str">
        <f t="shared" si="347"/>
        <v/>
      </c>
      <c r="U291" s="4" t="str">
        <f t="shared" si="348"/>
        <v/>
      </c>
      <c r="V291" s="27"/>
      <c r="W291" s="1" t="str">
        <f t="shared" si="386"/>
        <v/>
      </c>
      <c r="X291" s="4" t="str">
        <f t="shared" si="387"/>
        <v/>
      </c>
      <c r="Y291" s="4" t="str">
        <f t="shared" si="293"/>
        <v/>
      </c>
      <c r="Z291" s="7" t="str">
        <f t="shared" si="349"/>
        <v/>
      </c>
      <c r="AA291" s="4" t="str">
        <f t="shared" si="350"/>
        <v/>
      </c>
      <c r="AB291" s="4" t="str">
        <f t="shared" si="351"/>
        <v/>
      </c>
      <c r="AC291" s="27"/>
      <c r="AD291" s="1" t="str">
        <f t="shared" si="388"/>
        <v/>
      </c>
      <c r="AE291" s="4" t="str">
        <f t="shared" si="389"/>
        <v/>
      </c>
      <c r="AF291" s="4" t="str">
        <f t="shared" si="221"/>
        <v/>
      </c>
      <c r="AG291" s="7" t="str">
        <f t="shared" si="352"/>
        <v/>
      </c>
      <c r="AH291" s="4" t="str">
        <f t="shared" si="353"/>
        <v/>
      </c>
      <c r="AI291" s="4" t="str">
        <f t="shared" si="354"/>
        <v/>
      </c>
      <c r="AJ291" s="33"/>
      <c r="AK291" s="1" t="str">
        <f t="shared" si="390"/>
        <v/>
      </c>
      <c r="AL291" s="4" t="str">
        <f t="shared" si="391"/>
        <v/>
      </c>
      <c r="AM291" s="7" t="str">
        <f t="shared" si="413"/>
        <v/>
      </c>
      <c r="AN291" s="7" t="str">
        <f t="shared" si="392"/>
        <v/>
      </c>
      <c r="AO291" s="4" t="str">
        <f t="shared" si="355"/>
        <v/>
      </c>
      <c r="AP291" s="4" t="str">
        <f t="shared" si="356"/>
        <v/>
      </c>
      <c r="AQ291" s="33"/>
      <c r="AR291" s="1" t="str">
        <f t="shared" si="393"/>
        <v/>
      </c>
      <c r="AS291" s="4" t="str">
        <f t="shared" si="394"/>
        <v/>
      </c>
      <c r="AT291" s="7" t="str">
        <f t="shared" si="415"/>
        <v/>
      </c>
      <c r="AU291" s="7" t="str">
        <f t="shared" si="395"/>
        <v/>
      </c>
      <c r="AV291" s="4" t="str">
        <f t="shared" si="357"/>
        <v/>
      </c>
      <c r="AW291" s="4" t="str">
        <f t="shared" si="358"/>
        <v/>
      </c>
      <c r="AX291" s="33"/>
      <c r="AY291" s="1" t="str">
        <f t="shared" si="396"/>
        <v/>
      </c>
      <c r="AZ291" s="4" t="str">
        <f t="shared" si="397"/>
        <v/>
      </c>
      <c r="BA291" s="4" t="str">
        <f t="shared" si="337"/>
        <v/>
      </c>
      <c r="BB291" s="7" t="str">
        <f t="shared" si="359"/>
        <v/>
      </c>
      <c r="BC291" s="4" t="str">
        <f t="shared" si="360"/>
        <v/>
      </c>
      <c r="BD291" s="4" t="str">
        <f t="shared" si="361"/>
        <v/>
      </c>
      <c r="BE291" s="27"/>
      <c r="BF291" s="1" t="str">
        <f t="shared" si="398"/>
        <v/>
      </c>
      <c r="BG291" s="4" t="str">
        <f t="shared" si="399"/>
        <v/>
      </c>
      <c r="BH291" s="4" t="str">
        <f t="shared" si="327"/>
        <v/>
      </c>
      <c r="BI291" s="7" t="str">
        <f t="shared" si="362"/>
        <v/>
      </c>
      <c r="BJ291" s="4" t="str">
        <f t="shared" si="363"/>
        <v/>
      </c>
      <c r="BK291" s="4" t="str">
        <f t="shared" si="364"/>
        <v/>
      </c>
      <c r="BL291" s="27"/>
      <c r="BM291" s="1" t="str">
        <f t="shared" si="400"/>
        <v/>
      </c>
      <c r="BN291" s="4" t="str">
        <f t="shared" si="401"/>
        <v/>
      </c>
      <c r="BO291" s="4" t="str">
        <f t="shared" si="326"/>
        <v/>
      </c>
      <c r="BP291" s="7" t="str">
        <f t="shared" si="365"/>
        <v/>
      </c>
      <c r="BQ291" s="4" t="str">
        <f t="shared" si="366"/>
        <v/>
      </c>
      <c r="BR291" s="4" t="str">
        <f t="shared" si="367"/>
        <v/>
      </c>
      <c r="BS291" s="27"/>
      <c r="BT291" s="1" t="str">
        <f t="shared" si="402"/>
        <v/>
      </c>
      <c r="BU291" s="4" t="str">
        <f t="shared" si="403"/>
        <v/>
      </c>
      <c r="BV291" s="4" t="str">
        <f t="shared" si="302"/>
        <v/>
      </c>
      <c r="BW291" s="7" t="str">
        <f t="shared" si="368"/>
        <v/>
      </c>
      <c r="BX291" s="4" t="str">
        <f t="shared" si="369"/>
        <v/>
      </c>
      <c r="BY291" s="4" t="str">
        <f t="shared" si="370"/>
        <v/>
      </c>
      <c r="BZ291" s="27"/>
      <c r="CA291" s="1" t="str">
        <f t="shared" si="404"/>
        <v/>
      </c>
      <c r="CB291" s="4" t="str">
        <f t="shared" si="405"/>
        <v/>
      </c>
      <c r="CC291" s="7" t="str">
        <f t="shared" si="311"/>
        <v/>
      </c>
      <c r="CD291" s="7" t="str">
        <f t="shared" si="371"/>
        <v/>
      </c>
      <c r="CE291" s="4" t="str">
        <f t="shared" si="372"/>
        <v/>
      </c>
      <c r="CF291" s="4" t="str">
        <f t="shared" si="373"/>
        <v/>
      </c>
      <c r="CG291" s="33"/>
      <c r="CH291" s="1" t="str">
        <f t="shared" si="406"/>
        <v/>
      </c>
      <c r="CI291" s="4" t="str">
        <f t="shared" si="407"/>
        <v/>
      </c>
      <c r="CJ291" s="7" t="str">
        <f t="shared" si="416"/>
        <v/>
      </c>
      <c r="CK291" s="7" t="str">
        <f t="shared" si="408"/>
        <v/>
      </c>
      <c r="CL291" s="4" t="str">
        <f t="shared" si="374"/>
        <v/>
      </c>
      <c r="CM291" s="4" t="str">
        <f t="shared" si="375"/>
        <v/>
      </c>
      <c r="CN291" s="27"/>
      <c r="CO291" s="1" t="str">
        <f t="shared" si="409"/>
        <v/>
      </c>
      <c r="CP291" s="4" t="str">
        <f t="shared" si="410"/>
        <v/>
      </c>
      <c r="CQ291" s="7" t="str">
        <f t="shared" si="417"/>
        <v/>
      </c>
      <c r="CR291" s="7" t="str">
        <f t="shared" si="411"/>
        <v/>
      </c>
      <c r="CS291" s="4" t="str">
        <f t="shared" si="376"/>
        <v/>
      </c>
      <c r="CT291" s="4" t="str">
        <f t="shared" si="377"/>
        <v/>
      </c>
      <c r="CU291" s="33"/>
      <c r="DB291" s="1"/>
      <c r="DI291" s="1"/>
    </row>
    <row r="292" spans="1:113" ht="15" x14ac:dyDescent="0.25">
      <c r="A292" s="27"/>
      <c r="B292" s="17">
        <f t="shared" si="378"/>
        <v>288</v>
      </c>
      <c r="C292" s="18">
        <f t="shared" si="379"/>
        <v>498339.50473973685</v>
      </c>
      <c r="D292" s="18">
        <f t="shared" si="341"/>
        <v>40261.354173106563</v>
      </c>
      <c r="E292" s="19">
        <f t="shared" si="342"/>
        <v>3529.9048252398024</v>
      </c>
      <c r="F292" s="18">
        <f t="shared" si="343"/>
        <v>36731.449347866757</v>
      </c>
      <c r="G292" s="18">
        <f t="shared" si="344"/>
        <v>461608.05539187009</v>
      </c>
      <c r="H292" s="29"/>
      <c r="I292" s="1" t="str">
        <f t="shared" si="380"/>
        <v/>
      </c>
      <c r="J292" s="4" t="str">
        <f t="shared" si="381"/>
        <v/>
      </c>
      <c r="K292" s="7" t="str">
        <f t="shared" si="414"/>
        <v/>
      </c>
      <c r="L292" s="7" t="str">
        <f t="shared" si="382"/>
        <v/>
      </c>
      <c r="M292" s="4" t="str">
        <f t="shared" si="345"/>
        <v/>
      </c>
      <c r="N292" s="4" t="str">
        <f t="shared" si="346"/>
        <v/>
      </c>
      <c r="O292" s="29"/>
      <c r="P292" s="1" t="str">
        <f t="shared" si="383"/>
        <v/>
      </c>
      <c r="Q292" s="4" t="str">
        <f t="shared" si="384"/>
        <v/>
      </c>
      <c r="R292" s="7" t="str">
        <f t="shared" si="412"/>
        <v/>
      </c>
      <c r="S292" s="7" t="str">
        <f t="shared" si="385"/>
        <v/>
      </c>
      <c r="T292" s="4" t="str">
        <f t="shared" si="347"/>
        <v/>
      </c>
      <c r="U292" s="4" t="str">
        <f t="shared" si="348"/>
        <v/>
      </c>
      <c r="V292" s="27"/>
      <c r="W292" s="1" t="str">
        <f t="shared" si="386"/>
        <v/>
      </c>
      <c r="X292" s="4" t="str">
        <f t="shared" si="387"/>
        <v/>
      </c>
      <c r="Y292" s="4" t="str">
        <f t="shared" si="293"/>
        <v/>
      </c>
      <c r="Z292" s="7" t="str">
        <f t="shared" si="349"/>
        <v/>
      </c>
      <c r="AA292" s="4" t="str">
        <f t="shared" si="350"/>
        <v/>
      </c>
      <c r="AB292" s="4" t="str">
        <f t="shared" si="351"/>
        <v/>
      </c>
      <c r="AC292" s="27"/>
      <c r="AD292" s="1" t="str">
        <f t="shared" si="388"/>
        <v/>
      </c>
      <c r="AE292" s="4" t="str">
        <f t="shared" si="389"/>
        <v/>
      </c>
      <c r="AF292" s="4" t="str">
        <f t="shared" si="221"/>
        <v/>
      </c>
      <c r="AG292" s="7" t="str">
        <f t="shared" si="352"/>
        <v/>
      </c>
      <c r="AH292" s="4" t="str">
        <f t="shared" si="353"/>
        <v/>
      </c>
      <c r="AI292" s="4" t="str">
        <f t="shared" si="354"/>
        <v/>
      </c>
      <c r="AJ292" s="33"/>
      <c r="AK292" s="1" t="str">
        <f t="shared" si="390"/>
        <v/>
      </c>
      <c r="AL292" s="4" t="str">
        <f t="shared" si="391"/>
        <v/>
      </c>
      <c r="AM292" s="7" t="str">
        <f t="shared" si="413"/>
        <v/>
      </c>
      <c r="AN292" s="7" t="str">
        <f t="shared" si="392"/>
        <v/>
      </c>
      <c r="AO292" s="4" t="str">
        <f t="shared" si="355"/>
        <v/>
      </c>
      <c r="AP292" s="4" t="str">
        <f t="shared" si="356"/>
        <v/>
      </c>
      <c r="AQ292" s="33"/>
      <c r="AR292" s="1" t="str">
        <f t="shared" si="393"/>
        <v/>
      </c>
      <c r="AS292" s="4" t="str">
        <f t="shared" si="394"/>
        <v/>
      </c>
      <c r="AT292" s="7" t="str">
        <f t="shared" si="415"/>
        <v/>
      </c>
      <c r="AU292" s="7" t="str">
        <f t="shared" si="395"/>
        <v/>
      </c>
      <c r="AV292" s="4" t="str">
        <f t="shared" si="357"/>
        <v/>
      </c>
      <c r="AW292" s="4" t="str">
        <f t="shared" si="358"/>
        <v/>
      </c>
      <c r="AX292" s="33"/>
      <c r="AY292" s="1" t="str">
        <f t="shared" si="396"/>
        <v/>
      </c>
      <c r="AZ292" s="4" t="str">
        <f t="shared" si="397"/>
        <v/>
      </c>
      <c r="BA292" s="4" t="str">
        <f t="shared" si="337"/>
        <v/>
      </c>
      <c r="BB292" s="7" t="str">
        <f t="shared" si="359"/>
        <v/>
      </c>
      <c r="BC292" s="4" t="str">
        <f t="shared" si="360"/>
        <v/>
      </c>
      <c r="BD292" s="4" t="str">
        <f t="shared" si="361"/>
        <v/>
      </c>
      <c r="BE292" s="27"/>
      <c r="BF292" s="1" t="str">
        <f t="shared" si="398"/>
        <v/>
      </c>
      <c r="BG292" s="4" t="str">
        <f t="shared" si="399"/>
        <v/>
      </c>
      <c r="BH292" s="4" t="str">
        <f t="shared" si="327"/>
        <v/>
      </c>
      <c r="BI292" s="7" t="str">
        <f t="shared" si="362"/>
        <v/>
      </c>
      <c r="BJ292" s="4" t="str">
        <f t="shared" si="363"/>
        <v/>
      </c>
      <c r="BK292" s="4" t="str">
        <f t="shared" si="364"/>
        <v/>
      </c>
      <c r="BL292" s="27"/>
      <c r="BM292" s="1" t="str">
        <f t="shared" si="400"/>
        <v/>
      </c>
      <c r="BN292" s="4" t="str">
        <f t="shared" si="401"/>
        <v/>
      </c>
      <c r="BO292" s="4" t="str">
        <f t="shared" si="326"/>
        <v/>
      </c>
      <c r="BP292" s="7" t="str">
        <f t="shared" si="365"/>
        <v/>
      </c>
      <c r="BQ292" s="4" t="str">
        <f t="shared" si="366"/>
        <v/>
      </c>
      <c r="BR292" s="4" t="str">
        <f t="shared" si="367"/>
        <v/>
      </c>
      <c r="BS292" s="27"/>
      <c r="BT292" s="1" t="str">
        <f t="shared" si="402"/>
        <v/>
      </c>
      <c r="BU292" s="4" t="str">
        <f t="shared" si="403"/>
        <v/>
      </c>
      <c r="BV292" s="4" t="str">
        <f t="shared" si="302"/>
        <v/>
      </c>
      <c r="BW292" s="7" t="str">
        <f t="shared" si="368"/>
        <v/>
      </c>
      <c r="BX292" s="4" t="str">
        <f t="shared" si="369"/>
        <v/>
      </c>
      <c r="BY292" s="4" t="str">
        <f t="shared" si="370"/>
        <v/>
      </c>
      <c r="BZ292" s="27"/>
      <c r="CA292" s="1" t="str">
        <f t="shared" si="404"/>
        <v/>
      </c>
      <c r="CB292" s="4" t="str">
        <f t="shared" si="405"/>
        <v/>
      </c>
      <c r="CC292" s="7" t="str">
        <f t="shared" si="311"/>
        <v/>
      </c>
      <c r="CD292" s="7" t="str">
        <f t="shared" si="371"/>
        <v/>
      </c>
      <c r="CE292" s="4" t="str">
        <f t="shared" si="372"/>
        <v/>
      </c>
      <c r="CF292" s="4" t="str">
        <f t="shared" si="373"/>
        <v/>
      </c>
      <c r="CG292" s="33"/>
      <c r="CH292" s="1" t="str">
        <f t="shared" si="406"/>
        <v/>
      </c>
      <c r="CI292" s="4" t="str">
        <f t="shared" si="407"/>
        <v/>
      </c>
      <c r="CJ292" s="7" t="str">
        <f t="shared" si="416"/>
        <v/>
      </c>
      <c r="CK292" s="7" t="str">
        <f t="shared" si="408"/>
        <v/>
      </c>
      <c r="CL292" s="4" t="str">
        <f t="shared" si="374"/>
        <v/>
      </c>
      <c r="CM292" s="4" t="str">
        <f t="shared" si="375"/>
        <v/>
      </c>
      <c r="CN292" s="27"/>
      <c r="CO292" s="1" t="str">
        <f t="shared" si="409"/>
        <v/>
      </c>
      <c r="CP292" s="4" t="str">
        <f t="shared" si="410"/>
        <v/>
      </c>
      <c r="CQ292" s="7" t="str">
        <f t="shared" si="417"/>
        <v/>
      </c>
      <c r="CR292" s="7" t="str">
        <f t="shared" si="411"/>
        <v/>
      </c>
      <c r="CS292" s="4" t="str">
        <f t="shared" si="376"/>
        <v/>
      </c>
      <c r="CT292" s="4" t="str">
        <f t="shared" si="377"/>
        <v/>
      </c>
      <c r="CU292" s="33"/>
      <c r="DB292" s="1"/>
      <c r="DI292" s="1"/>
    </row>
    <row r="293" spans="1:113" ht="15" x14ac:dyDescent="0.25">
      <c r="A293" s="27"/>
      <c r="B293" s="14">
        <f t="shared" si="378"/>
        <v>289</v>
      </c>
      <c r="C293" s="15">
        <f t="shared" si="379"/>
        <v>461608.05539187009</v>
      </c>
      <c r="D293" s="15">
        <f t="shared" si="341"/>
        <v>40261.354173106563</v>
      </c>
      <c r="E293" s="16">
        <f t="shared" si="342"/>
        <v>3269.7237256924132</v>
      </c>
      <c r="F293" s="15">
        <f t="shared" si="343"/>
        <v>36991.630447414151</v>
      </c>
      <c r="G293" s="15">
        <f t="shared" si="344"/>
        <v>424616.42494445597</v>
      </c>
      <c r="H293" s="29"/>
      <c r="I293" s="1" t="str">
        <f t="shared" si="380"/>
        <v/>
      </c>
      <c r="J293" s="4" t="str">
        <f t="shared" si="381"/>
        <v/>
      </c>
      <c r="K293" s="7" t="str">
        <f t="shared" si="414"/>
        <v/>
      </c>
      <c r="L293" s="7" t="str">
        <f t="shared" si="382"/>
        <v/>
      </c>
      <c r="M293" s="4" t="str">
        <f t="shared" si="345"/>
        <v/>
      </c>
      <c r="N293" s="4" t="str">
        <f t="shared" si="346"/>
        <v/>
      </c>
      <c r="O293" s="29"/>
      <c r="P293" s="1" t="str">
        <f t="shared" si="383"/>
        <v/>
      </c>
      <c r="Q293" s="4" t="str">
        <f t="shared" si="384"/>
        <v/>
      </c>
      <c r="R293" s="7" t="str">
        <f t="shared" si="412"/>
        <v/>
      </c>
      <c r="S293" s="7" t="str">
        <f t="shared" si="385"/>
        <v/>
      </c>
      <c r="T293" s="4" t="str">
        <f t="shared" si="347"/>
        <v/>
      </c>
      <c r="U293" s="4" t="str">
        <f t="shared" si="348"/>
        <v/>
      </c>
      <c r="V293" s="27"/>
      <c r="W293" s="1" t="str">
        <f t="shared" si="386"/>
        <v/>
      </c>
      <c r="X293" s="4" t="str">
        <f t="shared" si="387"/>
        <v/>
      </c>
      <c r="Y293" s="4" t="str">
        <f t="shared" si="293"/>
        <v/>
      </c>
      <c r="Z293" s="7" t="str">
        <f t="shared" si="349"/>
        <v/>
      </c>
      <c r="AA293" s="4" t="str">
        <f t="shared" si="350"/>
        <v/>
      </c>
      <c r="AB293" s="4" t="str">
        <f t="shared" si="351"/>
        <v/>
      </c>
      <c r="AC293" s="27"/>
      <c r="AD293" s="1" t="str">
        <f t="shared" si="388"/>
        <v/>
      </c>
      <c r="AE293" s="4" t="str">
        <f t="shared" si="389"/>
        <v/>
      </c>
      <c r="AF293" s="4" t="str">
        <f t="shared" si="221"/>
        <v/>
      </c>
      <c r="AG293" s="7" t="str">
        <f t="shared" si="352"/>
        <v/>
      </c>
      <c r="AH293" s="4" t="str">
        <f t="shared" si="353"/>
        <v/>
      </c>
      <c r="AI293" s="4" t="str">
        <f t="shared" si="354"/>
        <v/>
      </c>
      <c r="AJ293" s="33"/>
      <c r="AK293" s="1" t="str">
        <f t="shared" si="390"/>
        <v/>
      </c>
      <c r="AL293" s="4" t="str">
        <f t="shared" si="391"/>
        <v/>
      </c>
      <c r="AM293" s="7" t="str">
        <f t="shared" si="413"/>
        <v/>
      </c>
      <c r="AN293" s="7" t="str">
        <f t="shared" si="392"/>
        <v/>
      </c>
      <c r="AO293" s="4" t="str">
        <f t="shared" si="355"/>
        <v/>
      </c>
      <c r="AP293" s="4" t="str">
        <f t="shared" si="356"/>
        <v/>
      </c>
      <c r="AQ293" s="33"/>
      <c r="AR293" s="1" t="str">
        <f t="shared" si="393"/>
        <v/>
      </c>
      <c r="AS293" s="4" t="str">
        <f t="shared" si="394"/>
        <v/>
      </c>
      <c r="AT293" s="7" t="str">
        <f t="shared" si="415"/>
        <v/>
      </c>
      <c r="AU293" s="7" t="str">
        <f t="shared" si="395"/>
        <v/>
      </c>
      <c r="AV293" s="4" t="str">
        <f t="shared" si="357"/>
        <v/>
      </c>
      <c r="AW293" s="4" t="str">
        <f t="shared" si="358"/>
        <v/>
      </c>
      <c r="AX293" s="33"/>
      <c r="AY293" s="1" t="str">
        <f t="shared" si="396"/>
        <v/>
      </c>
      <c r="AZ293" s="4" t="str">
        <f t="shared" si="397"/>
        <v/>
      </c>
      <c r="BA293" s="4" t="str">
        <f t="shared" si="337"/>
        <v/>
      </c>
      <c r="BB293" s="7" t="str">
        <f t="shared" si="359"/>
        <v/>
      </c>
      <c r="BC293" s="4" t="str">
        <f t="shared" si="360"/>
        <v/>
      </c>
      <c r="BD293" s="4" t="str">
        <f t="shared" si="361"/>
        <v/>
      </c>
      <c r="BE293" s="27"/>
      <c r="BF293" s="1" t="str">
        <f t="shared" si="398"/>
        <v/>
      </c>
      <c r="BG293" s="4" t="str">
        <f t="shared" si="399"/>
        <v/>
      </c>
      <c r="BH293" s="4" t="str">
        <f t="shared" si="327"/>
        <v/>
      </c>
      <c r="BI293" s="7" t="str">
        <f t="shared" si="362"/>
        <v/>
      </c>
      <c r="BJ293" s="4" t="str">
        <f t="shared" si="363"/>
        <v/>
      </c>
      <c r="BK293" s="4" t="str">
        <f t="shared" si="364"/>
        <v/>
      </c>
      <c r="BL293" s="27"/>
      <c r="BM293" s="1" t="str">
        <f t="shared" si="400"/>
        <v/>
      </c>
      <c r="BN293" s="4" t="str">
        <f t="shared" si="401"/>
        <v/>
      </c>
      <c r="BO293" s="4" t="str">
        <f t="shared" si="326"/>
        <v/>
      </c>
      <c r="BP293" s="7" t="str">
        <f t="shared" si="365"/>
        <v/>
      </c>
      <c r="BQ293" s="4" t="str">
        <f t="shared" si="366"/>
        <v/>
      </c>
      <c r="BR293" s="4" t="str">
        <f t="shared" si="367"/>
        <v/>
      </c>
      <c r="BS293" s="27"/>
      <c r="BT293" s="1" t="str">
        <f t="shared" si="402"/>
        <v/>
      </c>
      <c r="BU293" s="4" t="str">
        <f t="shared" si="403"/>
        <v/>
      </c>
      <c r="BV293" s="4" t="str">
        <f t="shared" si="302"/>
        <v/>
      </c>
      <c r="BW293" s="7" t="str">
        <f t="shared" si="368"/>
        <v/>
      </c>
      <c r="BX293" s="4" t="str">
        <f t="shared" si="369"/>
        <v/>
      </c>
      <c r="BY293" s="4" t="str">
        <f t="shared" si="370"/>
        <v/>
      </c>
      <c r="BZ293" s="27"/>
      <c r="CA293" s="1" t="str">
        <f t="shared" si="404"/>
        <v/>
      </c>
      <c r="CB293" s="4" t="str">
        <f t="shared" si="405"/>
        <v/>
      </c>
      <c r="CC293" s="7" t="str">
        <f t="shared" si="311"/>
        <v/>
      </c>
      <c r="CD293" s="7" t="str">
        <f t="shared" si="371"/>
        <v/>
      </c>
      <c r="CE293" s="4" t="str">
        <f t="shared" si="372"/>
        <v/>
      </c>
      <c r="CF293" s="4" t="str">
        <f t="shared" si="373"/>
        <v/>
      </c>
      <c r="CG293" s="33"/>
      <c r="CH293" s="1" t="str">
        <f t="shared" si="406"/>
        <v/>
      </c>
      <c r="CI293" s="4" t="str">
        <f t="shared" si="407"/>
        <v/>
      </c>
      <c r="CJ293" s="7" t="str">
        <f t="shared" si="416"/>
        <v/>
      </c>
      <c r="CK293" s="7" t="str">
        <f t="shared" si="408"/>
        <v/>
      </c>
      <c r="CL293" s="4" t="str">
        <f t="shared" si="374"/>
        <v/>
      </c>
      <c r="CM293" s="4" t="str">
        <f t="shared" si="375"/>
        <v/>
      </c>
      <c r="CN293" s="27"/>
      <c r="CO293" s="1" t="str">
        <f t="shared" si="409"/>
        <v/>
      </c>
      <c r="CP293" s="4" t="str">
        <f t="shared" si="410"/>
        <v/>
      </c>
      <c r="CQ293" s="7" t="str">
        <f t="shared" si="417"/>
        <v/>
      </c>
      <c r="CR293" s="7" t="str">
        <f t="shared" si="411"/>
        <v/>
      </c>
      <c r="CS293" s="4" t="str">
        <f t="shared" si="376"/>
        <v/>
      </c>
      <c r="CT293" s="4" t="str">
        <f t="shared" si="377"/>
        <v/>
      </c>
      <c r="CU293" s="33"/>
      <c r="DB293" s="1"/>
      <c r="DI293" s="1"/>
    </row>
    <row r="294" spans="1:113" ht="15" x14ac:dyDescent="0.25">
      <c r="A294" s="27"/>
      <c r="B294" s="14">
        <f t="shared" si="378"/>
        <v>290</v>
      </c>
      <c r="C294" s="15">
        <f t="shared" si="379"/>
        <v>424616.42494445597</v>
      </c>
      <c r="D294" s="15">
        <f t="shared" si="341"/>
        <v>40261.354173106563</v>
      </c>
      <c r="E294" s="16">
        <f t="shared" si="342"/>
        <v>3007.6996766898965</v>
      </c>
      <c r="F294" s="15">
        <f t="shared" si="343"/>
        <v>37253.654496416668</v>
      </c>
      <c r="G294" s="15">
        <f t="shared" si="344"/>
        <v>387362.77044803929</v>
      </c>
      <c r="H294" s="29"/>
      <c r="I294" s="1" t="str">
        <f t="shared" si="380"/>
        <v/>
      </c>
      <c r="J294" s="4" t="str">
        <f t="shared" si="381"/>
        <v/>
      </c>
      <c r="K294" s="7" t="str">
        <f t="shared" si="414"/>
        <v/>
      </c>
      <c r="L294" s="7" t="str">
        <f t="shared" si="382"/>
        <v/>
      </c>
      <c r="M294" s="4" t="str">
        <f t="shared" si="345"/>
        <v/>
      </c>
      <c r="N294" s="4" t="str">
        <f t="shared" si="346"/>
        <v/>
      </c>
      <c r="O294" s="29"/>
      <c r="P294" s="1" t="str">
        <f t="shared" si="383"/>
        <v/>
      </c>
      <c r="Q294" s="4" t="str">
        <f t="shared" si="384"/>
        <v/>
      </c>
      <c r="R294" s="7" t="str">
        <f t="shared" ref="R294:R298" si="418">IF(Q294="","",-PMT(Q$2/1200,U$2,S$2))</f>
        <v/>
      </c>
      <c r="S294" s="7" t="str">
        <f t="shared" si="385"/>
        <v/>
      </c>
      <c r="T294" s="4" t="str">
        <f t="shared" si="347"/>
        <v/>
      </c>
      <c r="U294" s="4" t="str">
        <f t="shared" si="348"/>
        <v/>
      </c>
      <c r="V294" s="27"/>
      <c r="W294" s="1" t="str">
        <f t="shared" si="386"/>
        <v/>
      </c>
      <c r="X294" s="4" t="str">
        <f t="shared" si="387"/>
        <v/>
      </c>
      <c r="Y294" s="4" t="str">
        <f t="shared" si="293"/>
        <v/>
      </c>
      <c r="Z294" s="7" t="str">
        <f t="shared" si="349"/>
        <v/>
      </c>
      <c r="AA294" s="4" t="str">
        <f t="shared" si="350"/>
        <v/>
      </c>
      <c r="AB294" s="4" t="str">
        <f t="shared" si="351"/>
        <v/>
      </c>
      <c r="AC294" s="27"/>
      <c r="AD294" s="1" t="str">
        <f t="shared" si="388"/>
        <v/>
      </c>
      <c r="AE294" s="4" t="str">
        <f t="shared" si="389"/>
        <v/>
      </c>
      <c r="AF294" s="4" t="str">
        <f t="shared" si="221"/>
        <v/>
      </c>
      <c r="AG294" s="7" t="str">
        <f t="shared" si="352"/>
        <v/>
      </c>
      <c r="AH294" s="4" t="str">
        <f t="shared" si="353"/>
        <v/>
      </c>
      <c r="AI294" s="4" t="str">
        <f t="shared" si="354"/>
        <v/>
      </c>
      <c r="AJ294" s="33"/>
      <c r="AK294" s="1" t="str">
        <f t="shared" si="390"/>
        <v/>
      </c>
      <c r="AL294" s="4" t="str">
        <f t="shared" si="391"/>
        <v/>
      </c>
      <c r="AM294" s="7" t="str">
        <f t="shared" ref="AM294:AM298" si="419">IF(AL294="","",-PMT(AL$2/1200,AP$2,AN$2))</f>
        <v/>
      </c>
      <c r="AN294" s="7" t="str">
        <f t="shared" si="392"/>
        <v/>
      </c>
      <c r="AO294" s="4" t="str">
        <f t="shared" si="355"/>
        <v/>
      </c>
      <c r="AP294" s="4" t="str">
        <f t="shared" si="356"/>
        <v/>
      </c>
      <c r="AQ294" s="33"/>
      <c r="AR294" s="1" t="str">
        <f t="shared" si="393"/>
        <v/>
      </c>
      <c r="AS294" s="4" t="str">
        <f t="shared" si="394"/>
        <v/>
      </c>
      <c r="AT294" s="7" t="str">
        <f t="shared" si="415"/>
        <v/>
      </c>
      <c r="AU294" s="7" t="str">
        <f t="shared" si="395"/>
        <v/>
      </c>
      <c r="AV294" s="4" t="str">
        <f t="shared" si="357"/>
        <v/>
      </c>
      <c r="AW294" s="4" t="str">
        <f t="shared" si="358"/>
        <v/>
      </c>
      <c r="AX294" s="33"/>
      <c r="AY294" s="1" t="str">
        <f t="shared" si="396"/>
        <v/>
      </c>
      <c r="AZ294" s="4" t="str">
        <f t="shared" si="397"/>
        <v/>
      </c>
      <c r="BA294" s="4" t="str">
        <f t="shared" si="337"/>
        <v/>
      </c>
      <c r="BB294" s="7" t="str">
        <f t="shared" si="359"/>
        <v/>
      </c>
      <c r="BC294" s="4" t="str">
        <f t="shared" si="360"/>
        <v/>
      </c>
      <c r="BD294" s="4" t="str">
        <f t="shared" si="361"/>
        <v/>
      </c>
      <c r="BE294" s="27"/>
      <c r="BF294" s="1" t="str">
        <f t="shared" si="398"/>
        <v/>
      </c>
      <c r="BG294" s="4" t="str">
        <f t="shared" si="399"/>
        <v/>
      </c>
      <c r="BH294" s="4" t="str">
        <f t="shared" si="327"/>
        <v/>
      </c>
      <c r="BI294" s="7" t="str">
        <f t="shared" si="362"/>
        <v/>
      </c>
      <c r="BJ294" s="4" t="str">
        <f t="shared" si="363"/>
        <v/>
      </c>
      <c r="BK294" s="4" t="str">
        <f t="shared" si="364"/>
        <v/>
      </c>
      <c r="BL294" s="27"/>
      <c r="BM294" s="1" t="str">
        <f t="shared" si="400"/>
        <v/>
      </c>
      <c r="BN294" s="4" t="str">
        <f t="shared" si="401"/>
        <v/>
      </c>
      <c r="BO294" s="4" t="str">
        <f t="shared" si="326"/>
        <v/>
      </c>
      <c r="BP294" s="7" t="str">
        <f t="shared" si="365"/>
        <v/>
      </c>
      <c r="BQ294" s="4" t="str">
        <f t="shared" si="366"/>
        <v/>
      </c>
      <c r="BR294" s="4" t="str">
        <f t="shared" si="367"/>
        <v/>
      </c>
      <c r="BS294" s="27"/>
      <c r="BT294" s="1" t="str">
        <f t="shared" si="402"/>
        <v/>
      </c>
      <c r="BU294" s="4" t="str">
        <f t="shared" si="403"/>
        <v/>
      </c>
      <c r="BV294" s="4" t="str">
        <f t="shared" si="302"/>
        <v/>
      </c>
      <c r="BW294" s="7" t="str">
        <f t="shared" si="368"/>
        <v/>
      </c>
      <c r="BX294" s="4" t="str">
        <f t="shared" si="369"/>
        <v/>
      </c>
      <c r="BY294" s="4" t="str">
        <f t="shared" si="370"/>
        <v/>
      </c>
      <c r="BZ294" s="27"/>
      <c r="CA294" s="1" t="str">
        <f t="shared" si="404"/>
        <v/>
      </c>
      <c r="CB294" s="4" t="str">
        <f t="shared" si="405"/>
        <v/>
      </c>
      <c r="CC294" s="7" t="str">
        <f t="shared" si="311"/>
        <v/>
      </c>
      <c r="CD294" s="7" t="str">
        <f t="shared" si="371"/>
        <v/>
      </c>
      <c r="CE294" s="4" t="str">
        <f t="shared" si="372"/>
        <v/>
      </c>
      <c r="CF294" s="4" t="str">
        <f t="shared" si="373"/>
        <v/>
      </c>
      <c r="CG294" s="33"/>
      <c r="CH294" s="1" t="str">
        <f t="shared" si="406"/>
        <v/>
      </c>
      <c r="CI294" s="4" t="str">
        <f t="shared" si="407"/>
        <v/>
      </c>
      <c r="CJ294" s="7" t="str">
        <f t="shared" si="416"/>
        <v/>
      </c>
      <c r="CK294" s="7" t="str">
        <f t="shared" si="408"/>
        <v/>
      </c>
      <c r="CL294" s="4" t="str">
        <f t="shared" si="374"/>
        <v/>
      </c>
      <c r="CM294" s="4" t="str">
        <f t="shared" si="375"/>
        <v/>
      </c>
      <c r="CN294" s="27"/>
      <c r="CO294" s="1" t="str">
        <f t="shared" si="409"/>
        <v/>
      </c>
      <c r="CP294" s="4" t="str">
        <f t="shared" si="410"/>
        <v/>
      </c>
      <c r="CQ294" s="7" t="str">
        <f t="shared" si="417"/>
        <v/>
      </c>
      <c r="CR294" s="7" t="str">
        <f t="shared" si="411"/>
        <v/>
      </c>
      <c r="CS294" s="4" t="str">
        <f t="shared" si="376"/>
        <v/>
      </c>
      <c r="CT294" s="4" t="str">
        <f t="shared" si="377"/>
        <v/>
      </c>
      <c r="CU294" s="33"/>
      <c r="DB294" s="1"/>
      <c r="DI294" s="1"/>
    </row>
    <row r="295" spans="1:113" ht="15" x14ac:dyDescent="0.25">
      <c r="A295" s="27"/>
      <c r="B295" s="14">
        <f t="shared" si="378"/>
        <v>291</v>
      </c>
      <c r="C295" s="15">
        <f t="shared" si="379"/>
        <v>387362.77044803929</v>
      </c>
      <c r="D295" s="15">
        <f t="shared" si="341"/>
        <v>40261.354173106563</v>
      </c>
      <c r="E295" s="16">
        <f t="shared" si="342"/>
        <v>2743.8196240069451</v>
      </c>
      <c r="F295" s="15">
        <f t="shared" si="343"/>
        <v>37517.534549099619</v>
      </c>
      <c r="G295" s="15">
        <f t="shared" si="344"/>
        <v>349845.23589893966</v>
      </c>
      <c r="H295" s="29"/>
      <c r="I295" s="1" t="str">
        <f t="shared" si="380"/>
        <v/>
      </c>
      <c r="J295" s="4" t="str">
        <f t="shared" si="381"/>
        <v/>
      </c>
      <c r="K295" s="7" t="str">
        <f t="shared" si="414"/>
        <v/>
      </c>
      <c r="L295" s="7" t="str">
        <f t="shared" si="382"/>
        <v/>
      </c>
      <c r="M295" s="4" t="str">
        <f t="shared" si="345"/>
        <v/>
      </c>
      <c r="N295" s="4" t="str">
        <f t="shared" si="346"/>
        <v/>
      </c>
      <c r="O295" s="29"/>
      <c r="P295" s="1" t="str">
        <f t="shared" si="383"/>
        <v/>
      </c>
      <c r="Q295" s="4" t="str">
        <f t="shared" si="384"/>
        <v/>
      </c>
      <c r="R295" s="7" t="str">
        <f t="shared" si="418"/>
        <v/>
      </c>
      <c r="S295" s="7" t="str">
        <f t="shared" si="385"/>
        <v/>
      </c>
      <c r="T295" s="4" t="str">
        <f t="shared" si="347"/>
        <v/>
      </c>
      <c r="U295" s="4" t="str">
        <f t="shared" si="348"/>
        <v/>
      </c>
      <c r="V295" s="27"/>
      <c r="W295" s="1" t="str">
        <f t="shared" si="386"/>
        <v/>
      </c>
      <c r="X295" s="4" t="str">
        <f t="shared" si="387"/>
        <v/>
      </c>
      <c r="Y295" s="4" t="str">
        <f t="shared" si="293"/>
        <v/>
      </c>
      <c r="Z295" s="7" t="str">
        <f t="shared" si="349"/>
        <v/>
      </c>
      <c r="AA295" s="4" t="str">
        <f t="shared" si="350"/>
        <v/>
      </c>
      <c r="AB295" s="4" t="str">
        <f t="shared" si="351"/>
        <v/>
      </c>
      <c r="AC295" s="27"/>
      <c r="AD295" s="1" t="str">
        <f t="shared" si="388"/>
        <v/>
      </c>
      <c r="AE295" s="4" t="str">
        <f t="shared" si="389"/>
        <v/>
      </c>
      <c r="AF295" s="4" t="str">
        <f t="shared" si="221"/>
        <v/>
      </c>
      <c r="AG295" s="7" t="str">
        <f t="shared" si="352"/>
        <v/>
      </c>
      <c r="AH295" s="4" t="str">
        <f t="shared" si="353"/>
        <v/>
      </c>
      <c r="AI295" s="4" t="str">
        <f t="shared" si="354"/>
        <v/>
      </c>
      <c r="AJ295" s="33"/>
      <c r="AK295" s="1" t="str">
        <f t="shared" si="390"/>
        <v/>
      </c>
      <c r="AL295" s="4" t="str">
        <f t="shared" si="391"/>
        <v/>
      </c>
      <c r="AM295" s="7" t="str">
        <f t="shared" si="419"/>
        <v/>
      </c>
      <c r="AN295" s="7" t="str">
        <f t="shared" si="392"/>
        <v/>
      </c>
      <c r="AO295" s="4" t="str">
        <f t="shared" si="355"/>
        <v/>
      </c>
      <c r="AP295" s="4" t="str">
        <f t="shared" si="356"/>
        <v/>
      </c>
      <c r="AQ295" s="33"/>
      <c r="AR295" s="1" t="str">
        <f t="shared" si="393"/>
        <v/>
      </c>
      <c r="AS295" s="4" t="str">
        <f t="shared" si="394"/>
        <v/>
      </c>
      <c r="AT295" s="7" t="str">
        <f t="shared" si="415"/>
        <v/>
      </c>
      <c r="AU295" s="7" t="str">
        <f t="shared" si="395"/>
        <v/>
      </c>
      <c r="AV295" s="4" t="str">
        <f t="shared" si="357"/>
        <v/>
      </c>
      <c r="AW295" s="4" t="str">
        <f t="shared" si="358"/>
        <v/>
      </c>
      <c r="AX295" s="33"/>
      <c r="AY295" s="1" t="str">
        <f t="shared" si="396"/>
        <v/>
      </c>
      <c r="AZ295" s="4" t="str">
        <f t="shared" si="397"/>
        <v/>
      </c>
      <c r="BA295" s="4" t="str">
        <f t="shared" si="337"/>
        <v/>
      </c>
      <c r="BB295" s="7" t="str">
        <f t="shared" si="359"/>
        <v/>
      </c>
      <c r="BC295" s="4" t="str">
        <f t="shared" si="360"/>
        <v/>
      </c>
      <c r="BD295" s="4" t="str">
        <f t="shared" si="361"/>
        <v/>
      </c>
      <c r="BE295" s="27"/>
      <c r="BF295" s="1" t="str">
        <f t="shared" si="398"/>
        <v/>
      </c>
      <c r="BG295" s="4" t="str">
        <f t="shared" si="399"/>
        <v/>
      </c>
      <c r="BH295" s="4" t="str">
        <f t="shared" si="327"/>
        <v/>
      </c>
      <c r="BI295" s="7" t="str">
        <f t="shared" si="362"/>
        <v/>
      </c>
      <c r="BJ295" s="4" t="str">
        <f t="shared" si="363"/>
        <v/>
      </c>
      <c r="BK295" s="4" t="str">
        <f t="shared" si="364"/>
        <v/>
      </c>
      <c r="BL295" s="27"/>
      <c r="BM295" s="1" t="str">
        <f t="shared" si="400"/>
        <v/>
      </c>
      <c r="BN295" s="4" t="str">
        <f t="shared" si="401"/>
        <v/>
      </c>
      <c r="BO295" s="4" t="str">
        <f t="shared" si="326"/>
        <v/>
      </c>
      <c r="BP295" s="7" t="str">
        <f t="shared" si="365"/>
        <v/>
      </c>
      <c r="BQ295" s="4" t="str">
        <f t="shared" si="366"/>
        <v/>
      </c>
      <c r="BR295" s="4" t="str">
        <f t="shared" si="367"/>
        <v/>
      </c>
      <c r="BS295" s="27"/>
      <c r="BT295" s="1" t="str">
        <f t="shared" si="402"/>
        <v/>
      </c>
      <c r="BU295" s="4" t="str">
        <f t="shared" si="403"/>
        <v/>
      </c>
      <c r="BV295" s="4" t="str">
        <f t="shared" si="302"/>
        <v/>
      </c>
      <c r="BW295" s="7" t="str">
        <f t="shared" si="368"/>
        <v/>
      </c>
      <c r="BX295" s="4" t="str">
        <f t="shared" si="369"/>
        <v/>
      </c>
      <c r="BY295" s="4" t="str">
        <f t="shared" si="370"/>
        <v/>
      </c>
      <c r="BZ295" s="27"/>
      <c r="CA295" s="1" t="str">
        <f t="shared" si="404"/>
        <v/>
      </c>
      <c r="CB295" s="4" t="str">
        <f t="shared" si="405"/>
        <v/>
      </c>
      <c r="CC295" s="7" t="str">
        <f t="shared" si="311"/>
        <v/>
      </c>
      <c r="CD295" s="7" t="str">
        <f t="shared" si="371"/>
        <v/>
      </c>
      <c r="CE295" s="4" t="str">
        <f t="shared" si="372"/>
        <v/>
      </c>
      <c r="CF295" s="4" t="str">
        <f t="shared" si="373"/>
        <v/>
      </c>
      <c r="CG295" s="33"/>
      <c r="CH295" s="1" t="str">
        <f t="shared" si="406"/>
        <v/>
      </c>
      <c r="CI295" s="4" t="str">
        <f t="shared" si="407"/>
        <v/>
      </c>
      <c r="CJ295" s="7" t="str">
        <f t="shared" si="416"/>
        <v/>
      </c>
      <c r="CK295" s="7" t="str">
        <f t="shared" si="408"/>
        <v/>
      </c>
      <c r="CL295" s="4" t="str">
        <f t="shared" si="374"/>
        <v/>
      </c>
      <c r="CM295" s="4" t="str">
        <f t="shared" si="375"/>
        <v/>
      </c>
      <c r="CN295" s="27"/>
      <c r="CO295" s="1" t="str">
        <f t="shared" si="409"/>
        <v/>
      </c>
      <c r="CP295" s="4" t="str">
        <f t="shared" si="410"/>
        <v/>
      </c>
      <c r="CQ295" s="7" t="str">
        <f t="shared" si="417"/>
        <v/>
      </c>
      <c r="CR295" s="7" t="str">
        <f t="shared" si="411"/>
        <v/>
      </c>
      <c r="CS295" s="4" t="str">
        <f t="shared" si="376"/>
        <v/>
      </c>
      <c r="CT295" s="4" t="str">
        <f t="shared" si="377"/>
        <v/>
      </c>
      <c r="CU295" s="33"/>
      <c r="DB295" s="1"/>
      <c r="DI295" s="1"/>
    </row>
    <row r="296" spans="1:113" ht="15" x14ac:dyDescent="0.25">
      <c r="A296" s="27"/>
      <c r="B296" s="14">
        <f t="shared" si="378"/>
        <v>292</v>
      </c>
      <c r="C296" s="15">
        <f t="shared" si="379"/>
        <v>349845.23589893966</v>
      </c>
      <c r="D296" s="15">
        <f t="shared" si="341"/>
        <v>40261.354173106563</v>
      </c>
      <c r="E296" s="16">
        <f t="shared" si="342"/>
        <v>2478.0704209508226</v>
      </c>
      <c r="F296" s="15">
        <f t="shared" si="343"/>
        <v>37783.283752155738</v>
      </c>
      <c r="G296" s="15">
        <f t="shared" si="344"/>
        <v>312061.95214678394</v>
      </c>
      <c r="H296" s="29"/>
      <c r="I296" s="1" t="str">
        <f t="shared" si="380"/>
        <v/>
      </c>
      <c r="J296" s="4" t="str">
        <f t="shared" si="381"/>
        <v/>
      </c>
      <c r="K296" s="7" t="str">
        <f t="shared" si="414"/>
        <v/>
      </c>
      <c r="L296" s="7" t="str">
        <f t="shared" si="382"/>
        <v/>
      </c>
      <c r="M296" s="4" t="str">
        <f t="shared" si="345"/>
        <v/>
      </c>
      <c r="N296" s="4" t="str">
        <f t="shared" si="346"/>
        <v/>
      </c>
      <c r="O296" s="29"/>
      <c r="P296" s="1" t="str">
        <f t="shared" si="383"/>
        <v/>
      </c>
      <c r="Q296" s="4" t="str">
        <f t="shared" si="384"/>
        <v/>
      </c>
      <c r="R296" s="7" t="str">
        <f t="shared" si="418"/>
        <v/>
      </c>
      <c r="S296" s="7" t="str">
        <f t="shared" si="385"/>
        <v/>
      </c>
      <c r="T296" s="4" t="str">
        <f t="shared" si="347"/>
        <v/>
      </c>
      <c r="U296" s="4" t="str">
        <f t="shared" si="348"/>
        <v/>
      </c>
      <c r="V296" s="27"/>
      <c r="W296" s="1" t="str">
        <f t="shared" si="386"/>
        <v/>
      </c>
      <c r="X296" s="4" t="str">
        <f t="shared" si="387"/>
        <v/>
      </c>
      <c r="Y296" s="4" t="str">
        <f t="shared" si="293"/>
        <v/>
      </c>
      <c r="Z296" s="7" t="str">
        <f t="shared" si="349"/>
        <v/>
      </c>
      <c r="AA296" s="4" t="str">
        <f t="shared" si="350"/>
        <v/>
      </c>
      <c r="AB296" s="4" t="str">
        <f t="shared" si="351"/>
        <v/>
      </c>
      <c r="AC296" s="27"/>
      <c r="AD296" s="1" t="str">
        <f t="shared" si="388"/>
        <v/>
      </c>
      <c r="AE296" s="4" t="str">
        <f t="shared" si="389"/>
        <v/>
      </c>
      <c r="AF296" s="4" t="str">
        <f t="shared" si="221"/>
        <v/>
      </c>
      <c r="AG296" s="7" t="str">
        <f t="shared" si="352"/>
        <v/>
      </c>
      <c r="AH296" s="4" t="str">
        <f t="shared" si="353"/>
        <v/>
      </c>
      <c r="AI296" s="4" t="str">
        <f t="shared" si="354"/>
        <v/>
      </c>
      <c r="AJ296" s="33"/>
      <c r="AK296" s="1" t="str">
        <f t="shared" si="390"/>
        <v/>
      </c>
      <c r="AL296" s="4" t="str">
        <f t="shared" si="391"/>
        <v/>
      </c>
      <c r="AM296" s="7" t="str">
        <f t="shared" si="419"/>
        <v/>
      </c>
      <c r="AN296" s="7" t="str">
        <f t="shared" si="392"/>
        <v/>
      </c>
      <c r="AO296" s="4" t="str">
        <f t="shared" si="355"/>
        <v/>
      </c>
      <c r="AP296" s="4" t="str">
        <f t="shared" si="356"/>
        <v/>
      </c>
      <c r="AQ296" s="33"/>
      <c r="AR296" s="1" t="str">
        <f t="shared" si="393"/>
        <v/>
      </c>
      <c r="AS296" s="4" t="str">
        <f t="shared" si="394"/>
        <v/>
      </c>
      <c r="AT296" s="7" t="str">
        <f t="shared" si="415"/>
        <v/>
      </c>
      <c r="AU296" s="7" t="str">
        <f t="shared" si="395"/>
        <v/>
      </c>
      <c r="AV296" s="4" t="str">
        <f t="shared" si="357"/>
        <v/>
      </c>
      <c r="AW296" s="4" t="str">
        <f t="shared" si="358"/>
        <v/>
      </c>
      <c r="AX296" s="33"/>
      <c r="AY296" s="1" t="str">
        <f t="shared" si="396"/>
        <v/>
      </c>
      <c r="AZ296" s="4" t="str">
        <f t="shared" si="397"/>
        <v/>
      </c>
      <c r="BA296" s="4" t="str">
        <f t="shared" si="337"/>
        <v/>
      </c>
      <c r="BB296" s="7" t="str">
        <f t="shared" si="359"/>
        <v/>
      </c>
      <c r="BC296" s="4" t="str">
        <f t="shared" si="360"/>
        <v/>
      </c>
      <c r="BD296" s="4" t="str">
        <f t="shared" si="361"/>
        <v/>
      </c>
      <c r="BE296" s="27"/>
      <c r="BF296" s="1" t="str">
        <f t="shared" si="398"/>
        <v/>
      </c>
      <c r="BG296" s="4" t="str">
        <f t="shared" si="399"/>
        <v/>
      </c>
      <c r="BH296" s="4" t="str">
        <f t="shared" si="327"/>
        <v/>
      </c>
      <c r="BI296" s="7" t="str">
        <f t="shared" si="362"/>
        <v/>
      </c>
      <c r="BJ296" s="4" t="str">
        <f t="shared" si="363"/>
        <v/>
      </c>
      <c r="BK296" s="4" t="str">
        <f t="shared" si="364"/>
        <v/>
      </c>
      <c r="BL296" s="27"/>
      <c r="BM296" s="1" t="str">
        <f t="shared" si="400"/>
        <v/>
      </c>
      <c r="BN296" s="4" t="str">
        <f t="shared" si="401"/>
        <v/>
      </c>
      <c r="BO296" s="4" t="str">
        <f t="shared" si="326"/>
        <v/>
      </c>
      <c r="BP296" s="7" t="str">
        <f t="shared" si="365"/>
        <v/>
      </c>
      <c r="BQ296" s="4" t="str">
        <f t="shared" si="366"/>
        <v/>
      </c>
      <c r="BR296" s="4" t="str">
        <f t="shared" si="367"/>
        <v/>
      </c>
      <c r="BS296" s="27"/>
      <c r="BT296" s="1" t="str">
        <f t="shared" si="402"/>
        <v/>
      </c>
      <c r="BU296" s="4" t="str">
        <f t="shared" si="403"/>
        <v/>
      </c>
      <c r="BV296" s="4" t="str">
        <f t="shared" si="302"/>
        <v/>
      </c>
      <c r="BW296" s="7" t="str">
        <f t="shared" si="368"/>
        <v/>
      </c>
      <c r="BX296" s="4" t="str">
        <f t="shared" si="369"/>
        <v/>
      </c>
      <c r="BY296" s="4" t="str">
        <f t="shared" si="370"/>
        <v/>
      </c>
      <c r="BZ296" s="27"/>
      <c r="CA296" s="1" t="str">
        <f t="shared" si="404"/>
        <v/>
      </c>
      <c r="CB296" s="4" t="str">
        <f t="shared" si="405"/>
        <v/>
      </c>
      <c r="CC296" s="7" t="str">
        <f t="shared" si="311"/>
        <v/>
      </c>
      <c r="CD296" s="7" t="str">
        <f t="shared" si="371"/>
        <v/>
      </c>
      <c r="CE296" s="4" t="str">
        <f t="shared" si="372"/>
        <v/>
      </c>
      <c r="CF296" s="4" t="str">
        <f t="shared" si="373"/>
        <v/>
      </c>
      <c r="CG296" s="33"/>
      <c r="CH296" s="1" t="str">
        <f t="shared" si="406"/>
        <v/>
      </c>
      <c r="CI296" s="4" t="str">
        <f t="shared" si="407"/>
        <v/>
      </c>
      <c r="CJ296" s="7" t="str">
        <f t="shared" si="416"/>
        <v/>
      </c>
      <c r="CK296" s="7" t="str">
        <f t="shared" si="408"/>
        <v/>
      </c>
      <c r="CL296" s="4" t="str">
        <f t="shared" si="374"/>
        <v/>
      </c>
      <c r="CM296" s="4" t="str">
        <f t="shared" si="375"/>
        <v/>
      </c>
      <c r="CN296" s="27"/>
      <c r="CO296" s="1" t="str">
        <f t="shared" si="409"/>
        <v/>
      </c>
      <c r="CP296" s="4" t="str">
        <f t="shared" si="410"/>
        <v/>
      </c>
      <c r="CQ296" s="7" t="str">
        <f t="shared" si="417"/>
        <v/>
      </c>
      <c r="CR296" s="7" t="str">
        <f t="shared" si="411"/>
        <v/>
      </c>
      <c r="CS296" s="4" t="str">
        <f t="shared" si="376"/>
        <v/>
      </c>
      <c r="CT296" s="4" t="str">
        <f t="shared" si="377"/>
        <v/>
      </c>
      <c r="CU296" s="33"/>
      <c r="DB296" s="1"/>
      <c r="DI296" s="1"/>
    </row>
    <row r="297" spans="1:113" ht="15" x14ac:dyDescent="0.25">
      <c r="A297" s="27"/>
      <c r="B297" s="14">
        <f t="shared" si="378"/>
        <v>293</v>
      </c>
      <c r="C297" s="15">
        <f t="shared" si="379"/>
        <v>312061.95214678394</v>
      </c>
      <c r="D297" s="15">
        <f t="shared" si="341"/>
        <v>40261.354173106563</v>
      </c>
      <c r="E297" s="16">
        <f t="shared" si="342"/>
        <v>2210.4388277063858</v>
      </c>
      <c r="F297" s="15">
        <f t="shared" si="343"/>
        <v>38050.915345400179</v>
      </c>
      <c r="G297" s="15">
        <f t="shared" si="344"/>
        <v>274011.03680138377</v>
      </c>
      <c r="H297" s="29"/>
      <c r="I297" s="1" t="str">
        <f t="shared" si="380"/>
        <v/>
      </c>
      <c r="J297" s="4" t="str">
        <f t="shared" si="381"/>
        <v/>
      </c>
      <c r="K297" s="7" t="str">
        <f t="shared" si="414"/>
        <v/>
      </c>
      <c r="L297" s="7" t="str">
        <f t="shared" si="382"/>
        <v/>
      </c>
      <c r="M297" s="4" t="str">
        <f t="shared" si="345"/>
        <v/>
      </c>
      <c r="N297" s="4" t="str">
        <f t="shared" si="346"/>
        <v/>
      </c>
      <c r="O297" s="29"/>
      <c r="P297" s="1" t="str">
        <f t="shared" si="383"/>
        <v/>
      </c>
      <c r="Q297" s="4" t="str">
        <f t="shared" si="384"/>
        <v/>
      </c>
      <c r="R297" s="7" t="str">
        <f t="shared" si="418"/>
        <v/>
      </c>
      <c r="S297" s="7" t="str">
        <f t="shared" si="385"/>
        <v/>
      </c>
      <c r="T297" s="4" t="str">
        <f t="shared" si="347"/>
        <v/>
      </c>
      <c r="U297" s="4" t="str">
        <f t="shared" si="348"/>
        <v/>
      </c>
      <c r="V297" s="27"/>
      <c r="W297" s="1" t="str">
        <f t="shared" si="386"/>
        <v/>
      </c>
      <c r="X297" s="4" t="str">
        <f t="shared" si="387"/>
        <v/>
      </c>
      <c r="Y297" s="4" t="str">
        <f t="shared" si="293"/>
        <v/>
      </c>
      <c r="Z297" s="7" t="str">
        <f t="shared" si="349"/>
        <v/>
      </c>
      <c r="AA297" s="4" t="str">
        <f t="shared" si="350"/>
        <v/>
      </c>
      <c r="AB297" s="4" t="str">
        <f t="shared" si="351"/>
        <v/>
      </c>
      <c r="AC297" s="27"/>
      <c r="AD297" s="1" t="str">
        <f t="shared" si="388"/>
        <v/>
      </c>
      <c r="AE297" s="4" t="str">
        <f t="shared" si="389"/>
        <v/>
      </c>
      <c r="AF297" s="4" t="str">
        <f t="shared" si="221"/>
        <v/>
      </c>
      <c r="AG297" s="7" t="str">
        <f t="shared" si="352"/>
        <v/>
      </c>
      <c r="AH297" s="4" t="str">
        <f t="shared" si="353"/>
        <v/>
      </c>
      <c r="AI297" s="4" t="str">
        <f t="shared" si="354"/>
        <v/>
      </c>
      <c r="AJ297" s="33"/>
      <c r="AK297" s="1" t="str">
        <f t="shared" si="390"/>
        <v/>
      </c>
      <c r="AL297" s="4" t="str">
        <f t="shared" si="391"/>
        <v/>
      </c>
      <c r="AM297" s="7" t="str">
        <f t="shared" si="419"/>
        <v/>
      </c>
      <c r="AN297" s="7" t="str">
        <f t="shared" si="392"/>
        <v/>
      </c>
      <c r="AO297" s="4" t="str">
        <f t="shared" si="355"/>
        <v/>
      </c>
      <c r="AP297" s="4" t="str">
        <f t="shared" si="356"/>
        <v/>
      </c>
      <c r="AQ297" s="33"/>
      <c r="AR297" s="1" t="str">
        <f t="shared" si="393"/>
        <v/>
      </c>
      <c r="AS297" s="4" t="str">
        <f t="shared" si="394"/>
        <v/>
      </c>
      <c r="AT297" s="7" t="str">
        <f t="shared" si="415"/>
        <v/>
      </c>
      <c r="AU297" s="7" t="str">
        <f t="shared" si="395"/>
        <v/>
      </c>
      <c r="AV297" s="4" t="str">
        <f t="shared" si="357"/>
        <v/>
      </c>
      <c r="AW297" s="4" t="str">
        <f t="shared" si="358"/>
        <v/>
      </c>
      <c r="AX297" s="33"/>
      <c r="AY297" s="1" t="str">
        <f t="shared" si="396"/>
        <v/>
      </c>
      <c r="AZ297" s="4" t="str">
        <f t="shared" si="397"/>
        <v/>
      </c>
      <c r="BA297" s="4" t="str">
        <f t="shared" si="337"/>
        <v/>
      </c>
      <c r="BB297" s="7" t="str">
        <f t="shared" si="359"/>
        <v/>
      </c>
      <c r="BC297" s="4" t="str">
        <f t="shared" si="360"/>
        <v/>
      </c>
      <c r="BD297" s="4" t="str">
        <f t="shared" si="361"/>
        <v/>
      </c>
      <c r="BE297" s="27"/>
      <c r="BF297" s="1" t="str">
        <f t="shared" si="398"/>
        <v/>
      </c>
      <c r="BG297" s="4" t="str">
        <f t="shared" si="399"/>
        <v/>
      </c>
      <c r="BH297" s="4" t="str">
        <f t="shared" si="327"/>
        <v/>
      </c>
      <c r="BI297" s="7" t="str">
        <f t="shared" si="362"/>
        <v/>
      </c>
      <c r="BJ297" s="4" t="str">
        <f t="shared" si="363"/>
        <v/>
      </c>
      <c r="BK297" s="4" t="str">
        <f t="shared" si="364"/>
        <v/>
      </c>
      <c r="BL297" s="27"/>
      <c r="BM297" s="1" t="str">
        <f t="shared" si="400"/>
        <v/>
      </c>
      <c r="BN297" s="4" t="str">
        <f t="shared" si="401"/>
        <v/>
      </c>
      <c r="BO297" s="4" t="str">
        <f t="shared" si="326"/>
        <v/>
      </c>
      <c r="BP297" s="7" t="str">
        <f t="shared" si="365"/>
        <v/>
      </c>
      <c r="BQ297" s="4" t="str">
        <f t="shared" si="366"/>
        <v/>
      </c>
      <c r="BR297" s="4" t="str">
        <f t="shared" si="367"/>
        <v/>
      </c>
      <c r="BS297" s="27"/>
      <c r="BT297" s="1" t="str">
        <f t="shared" si="402"/>
        <v/>
      </c>
      <c r="BU297" s="4" t="str">
        <f t="shared" si="403"/>
        <v/>
      </c>
      <c r="BV297" s="4" t="str">
        <f t="shared" si="302"/>
        <v/>
      </c>
      <c r="BW297" s="7" t="str">
        <f t="shared" si="368"/>
        <v/>
      </c>
      <c r="BX297" s="4" t="str">
        <f t="shared" si="369"/>
        <v/>
      </c>
      <c r="BY297" s="4" t="str">
        <f t="shared" si="370"/>
        <v/>
      </c>
      <c r="BZ297" s="27"/>
      <c r="CA297" s="1" t="str">
        <f t="shared" si="404"/>
        <v/>
      </c>
      <c r="CB297" s="4" t="str">
        <f t="shared" si="405"/>
        <v/>
      </c>
      <c r="CC297" s="7" t="str">
        <f t="shared" si="311"/>
        <v/>
      </c>
      <c r="CD297" s="7" t="str">
        <f t="shared" si="371"/>
        <v/>
      </c>
      <c r="CE297" s="4" t="str">
        <f t="shared" si="372"/>
        <v/>
      </c>
      <c r="CF297" s="4" t="str">
        <f t="shared" si="373"/>
        <v/>
      </c>
      <c r="CG297" s="33"/>
      <c r="CH297" s="1" t="str">
        <f t="shared" si="406"/>
        <v/>
      </c>
      <c r="CI297" s="4" t="str">
        <f t="shared" si="407"/>
        <v/>
      </c>
      <c r="CJ297" s="7" t="str">
        <f t="shared" si="416"/>
        <v/>
      </c>
      <c r="CK297" s="7" t="str">
        <f t="shared" si="408"/>
        <v/>
      </c>
      <c r="CL297" s="4" t="str">
        <f t="shared" si="374"/>
        <v/>
      </c>
      <c r="CM297" s="4" t="str">
        <f t="shared" si="375"/>
        <v/>
      </c>
      <c r="CN297" s="27"/>
      <c r="CO297" s="1" t="str">
        <f t="shared" si="409"/>
        <v/>
      </c>
      <c r="CP297" s="4" t="str">
        <f t="shared" si="410"/>
        <v/>
      </c>
      <c r="CQ297" s="7" t="str">
        <f t="shared" si="417"/>
        <v/>
      </c>
      <c r="CR297" s="7" t="str">
        <f t="shared" si="411"/>
        <v/>
      </c>
      <c r="CS297" s="4" t="str">
        <f t="shared" si="376"/>
        <v/>
      </c>
      <c r="CT297" s="4" t="str">
        <f t="shared" si="377"/>
        <v/>
      </c>
      <c r="CU297" s="33"/>
      <c r="DB297" s="1"/>
      <c r="DI297" s="1"/>
    </row>
    <row r="298" spans="1:113" ht="15" x14ac:dyDescent="0.25">
      <c r="A298" s="27"/>
      <c r="B298" s="14">
        <f t="shared" si="378"/>
        <v>294</v>
      </c>
      <c r="C298" s="15">
        <f t="shared" si="379"/>
        <v>274011.03680138377</v>
      </c>
      <c r="D298" s="15">
        <f t="shared" si="341"/>
        <v>40261.354173106563</v>
      </c>
      <c r="E298" s="16">
        <f t="shared" si="342"/>
        <v>1940.9115106764684</v>
      </c>
      <c r="F298" s="15">
        <f t="shared" si="343"/>
        <v>38320.442662430098</v>
      </c>
      <c r="G298" s="15">
        <f t="shared" si="344"/>
        <v>235690.59413895366</v>
      </c>
      <c r="H298" s="29"/>
      <c r="I298" s="1" t="str">
        <f t="shared" si="380"/>
        <v/>
      </c>
      <c r="J298" s="4" t="str">
        <f t="shared" si="381"/>
        <v/>
      </c>
      <c r="K298" s="7" t="str">
        <f t="shared" si="414"/>
        <v/>
      </c>
      <c r="L298" s="7" t="str">
        <f t="shared" si="382"/>
        <v/>
      </c>
      <c r="M298" s="4" t="str">
        <f t="shared" si="345"/>
        <v/>
      </c>
      <c r="N298" s="4" t="str">
        <f t="shared" si="346"/>
        <v/>
      </c>
      <c r="O298" s="29"/>
      <c r="P298" s="1" t="str">
        <f t="shared" si="383"/>
        <v/>
      </c>
      <c r="Q298" s="4" t="str">
        <f t="shared" si="384"/>
        <v/>
      </c>
      <c r="R298" s="7" t="str">
        <f t="shared" si="418"/>
        <v/>
      </c>
      <c r="S298" s="7" t="str">
        <f t="shared" si="385"/>
        <v/>
      </c>
      <c r="T298" s="4" t="str">
        <f t="shared" si="347"/>
        <v/>
      </c>
      <c r="U298" s="4" t="str">
        <f t="shared" si="348"/>
        <v/>
      </c>
      <c r="V298" s="27"/>
      <c r="W298" s="1" t="str">
        <f t="shared" si="386"/>
        <v/>
      </c>
      <c r="X298" s="4" t="str">
        <f t="shared" si="387"/>
        <v/>
      </c>
      <c r="Y298" s="4" t="str">
        <f t="shared" si="293"/>
        <v/>
      </c>
      <c r="Z298" s="7" t="str">
        <f t="shared" si="349"/>
        <v/>
      </c>
      <c r="AA298" s="4" t="str">
        <f t="shared" si="350"/>
        <v/>
      </c>
      <c r="AB298" s="4" t="str">
        <f t="shared" si="351"/>
        <v/>
      </c>
      <c r="AC298" s="27"/>
      <c r="AD298" s="1" t="str">
        <f t="shared" si="388"/>
        <v/>
      </c>
      <c r="AE298" s="4" t="str">
        <f t="shared" si="389"/>
        <v/>
      </c>
      <c r="AF298" s="4" t="str">
        <f t="shared" si="221"/>
        <v/>
      </c>
      <c r="AG298" s="7" t="str">
        <f t="shared" si="352"/>
        <v/>
      </c>
      <c r="AH298" s="4" t="str">
        <f t="shared" si="353"/>
        <v/>
      </c>
      <c r="AI298" s="4" t="str">
        <f t="shared" si="354"/>
        <v/>
      </c>
      <c r="AJ298" s="33"/>
      <c r="AK298" s="1" t="str">
        <f t="shared" si="390"/>
        <v/>
      </c>
      <c r="AL298" s="4" t="str">
        <f t="shared" si="391"/>
        <v/>
      </c>
      <c r="AM298" s="7" t="str">
        <f t="shared" si="419"/>
        <v/>
      </c>
      <c r="AN298" s="7" t="str">
        <f t="shared" si="392"/>
        <v/>
      </c>
      <c r="AO298" s="4" t="str">
        <f t="shared" si="355"/>
        <v/>
      </c>
      <c r="AP298" s="4" t="str">
        <f t="shared" si="356"/>
        <v/>
      </c>
      <c r="AQ298" s="33"/>
      <c r="AR298" s="1" t="str">
        <f t="shared" si="393"/>
        <v/>
      </c>
      <c r="AS298" s="4" t="str">
        <f t="shared" si="394"/>
        <v/>
      </c>
      <c r="AT298" s="7" t="str">
        <f t="shared" si="415"/>
        <v/>
      </c>
      <c r="AU298" s="7" t="str">
        <f t="shared" si="395"/>
        <v/>
      </c>
      <c r="AV298" s="4" t="str">
        <f t="shared" si="357"/>
        <v/>
      </c>
      <c r="AW298" s="4" t="str">
        <f t="shared" si="358"/>
        <v/>
      </c>
      <c r="AX298" s="33"/>
      <c r="AY298" s="1" t="str">
        <f t="shared" si="396"/>
        <v/>
      </c>
      <c r="AZ298" s="4" t="str">
        <f t="shared" si="397"/>
        <v/>
      </c>
      <c r="BA298" s="4" t="str">
        <f t="shared" si="337"/>
        <v/>
      </c>
      <c r="BB298" s="7" t="str">
        <f t="shared" si="359"/>
        <v/>
      </c>
      <c r="BC298" s="4" t="str">
        <f t="shared" si="360"/>
        <v/>
      </c>
      <c r="BD298" s="4" t="str">
        <f t="shared" si="361"/>
        <v/>
      </c>
      <c r="BE298" s="27"/>
      <c r="BF298" s="1" t="str">
        <f t="shared" si="398"/>
        <v/>
      </c>
      <c r="BG298" s="4" t="str">
        <f t="shared" si="399"/>
        <v/>
      </c>
      <c r="BH298" s="4" t="str">
        <f t="shared" si="327"/>
        <v/>
      </c>
      <c r="BI298" s="7" t="str">
        <f t="shared" si="362"/>
        <v/>
      </c>
      <c r="BJ298" s="4" t="str">
        <f t="shared" si="363"/>
        <v/>
      </c>
      <c r="BK298" s="4" t="str">
        <f t="shared" si="364"/>
        <v/>
      </c>
      <c r="BL298" s="27"/>
      <c r="BM298" s="1" t="str">
        <f t="shared" si="400"/>
        <v/>
      </c>
      <c r="BN298" s="4" t="str">
        <f t="shared" si="401"/>
        <v/>
      </c>
      <c r="BO298" s="4" t="str">
        <f t="shared" si="326"/>
        <v/>
      </c>
      <c r="BP298" s="7" t="str">
        <f t="shared" si="365"/>
        <v/>
      </c>
      <c r="BQ298" s="4" t="str">
        <f t="shared" si="366"/>
        <v/>
      </c>
      <c r="BR298" s="4" t="str">
        <f t="shared" si="367"/>
        <v/>
      </c>
      <c r="BS298" s="27"/>
      <c r="BT298" s="1" t="str">
        <f t="shared" si="402"/>
        <v/>
      </c>
      <c r="BU298" s="4" t="str">
        <f t="shared" si="403"/>
        <v/>
      </c>
      <c r="BV298" s="4" t="str">
        <f t="shared" si="302"/>
        <v/>
      </c>
      <c r="BW298" s="7" t="str">
        <f t="shared" si="368"/>
        <v/>
      </c>
      <c r="BX298" s="4" t="str">
        <f t="shared" si="369"/>
        <v/>
      </c>
      <c r="BY298" s="4" t="str">
        <f t="shared" si="370"/>
        <v/>
      </c>
      <c r="BZ298" s="27"/>
      <c r="CA298" s="1" t="str">
        <f t="shared" si="404"/>
        <v/>
      </c>
      <c r="CB298" s="4" t="str">
        <f t="shared" si="405"/>
        <v/>
      </c>
      <c r="CC298" s="7" t="str">
        <f t="shared" si="311"/>
        <v/>
      </c>
      <c r="CD298" s="7" t="str">
        <f t="shared" si="371"/>
        <v/>
      </c>
      <c r="CE298" s="4" t="str">
        <f t="shared" si="372"/>
        <v/>
      </c>
      <c r="CF298" s="4" t="str">
        <f t="shared" si="373"/>
        <v/>
      </c>
      <c r="CG298" s="33"/>
      <c r="CH298" s="1" t="str">
        <f t="shared" si="406"/>
        <v/>
      </c>
      <c r="CI298" s="4" t="str">
        <f t="shared" si="407"/>
        <v/>
      </c>
      <c r="CJ298" s="7" t="str">
        <f t="shared" si="416"/>
        <v/>
      </c>
      <c r="CK298" s="7" t="str">
        <f t="shared" si="408"/>
        <v/>
      </c>
      <c r="CL298" s="4" t="str">
        <f t="shared" si="374"/>
        <v/>
      </c>
      <c r="CM298" s="4" t="str">
        <f t="shared" si="375"/>
        <v/>
      </c>
      <c r="CN298" s="27"/>
      <c r="CO298" s="1" t="str">
        <f t="shared" si="409"/>
        <v/>
      </c>
      <c r="CP298" s="4" t="str">
        <f t="shared" si="410"/>
        <v/>
      </c>
      <c r="CQ298" s="7" t="str">
        <f t="shared" si="417"/>
        <v/>
      </c>
      <c r="CR298" s="7" t="str">
        <f t="shared" si="411"/>
        <v/>
      </c>
      <c r="CS298" s="4" t="str">
        <f t="shared" si="376"/>
        <v/>
      </c>
      <c r="CT298" s="4" t="str">
        <f t="shared" si="377"/>
        <v/>
      </c>
      <c r="CU298" s="33"/>
      <c r="DB298" s="1"/>
      <c r="DI298" s="1"/>
    </row>
    <row r="299" spans="1:113" ht="15" x14ac:dyDescent="0.25">
      <c r="A299" s="27"/>
      <c r="B299" s="14">
        <f t="shared" si="378"/>
        <v>295</v>
      </c>
      <c r="C299" s="15">
        <f t="shared" si="379"/>
        <v>235690.59413895366</v>
      </c>
      <c r="D299" s="15">
        <f t="shared" si="341"/>
        <v>40261.354173106563</v>
      </c>
      <c r="E299" s="16">
        <f t="shared" si="342"/>
        <v>1669.4750418175886</v>
      </c>
      <c r="F299" s="15">
        <f t="shared" si="343"/>
        <v>38591.879131288973</v>
      </c>
      <c r="G299" s="15">
        <f t="shared" si="344"/>
        <v>197098.71500766469</v>
      </c>
      <c r="H299" s="29"/>
      <c r="I299" s="23"/>
      <c r="J299" s="23"/>
      <c r="K299" s="23"/>
      <c r="L299" s="23"/>
      <c r="M299" s="23"/>
      <c r="N299" s="23"/>
      <c r="O299" s="29"/>
      <c r="P299" s="23"/>
      <c r="Q299" s="23"/>
      <c r="R299" s="23"/>
      <c r="S299" s="23"/>
      <c r="T299" s="23"/>
      <c r="U299" s="23"/>
      <c r="V299" s="27"/>
      <c r="W299" s="1"/>
      <c r="X299" s="1"/>
      <c r="Y299" s="4" t="str">
        <f t="shared" si="293"/>
        <v/>
      </c>
      <c r="Z299" s="7"/>
      <c r="AA299" s="1"/>
      <c r="AB299" s="1"/>
      <c r="AC299" s="27"/>
      <c r="AD299" s="1"/>
      <c r="AE299" s="1"/>
      <c r="AF299" s="4" t="str">
        <f t="shared" si="221"/>
        <v/>
      </c>
      <c r="AG299" s="7"/>
      <c r="AH299" s="1"/>
      <c r="AI299" s="1"/>
      <c r="AJ299" s="27"/>
      <c r="AK299" s="1"/>
      <c r="AL299" s="1"/>
      <c r="AM299" s="1"/>
      <c r="AN299" s="1"/>
      <c r="AO299" s="1"/>
      <c r="AP299" s="1"/>
      <c r="AQ299" s="27"/>
      <c r="AR299" s="1"/>
      <c r="AS299" s="1"/>
      <c r="AT299" s="1"/>
      <c r="AU299" s="1"/>
      <c r="AV299" s="1"/>
      <c r="AW299" s="1"/>
      <c r="AX299" s="27"/>
      <c r="AY299" s="1" t="str">
        <f t="shared" si="396"/>
        <v/>
      </c>
      <c r="AZ299" s="4" t="str">
        <f t="shared" si="397"/>
        <v/>
      </c>
      <c r="BA299" s="4" t="str">
        <f t="shared" si="337"/>
        <v/>
      </c>
      <c r="BB299" s="7" t="str">
        <f t="shared" si="359"/>
        <v/>
      </c>
      <c r="BC299" s="4" t="str">
        <f t="shared" si="360"/>
        <v/>
      </c>
      <c r="BD299" s="4" t="str">
        <f t="shared" si="361"/>
        <v/>
      </c>
      <c r="BE299" s="27"/>
      <c r="BF299" s="1"/>
      <c r="BG299" s="1"/>
      <c r="BH299" s="4" t="str">
        <f t="shared" si="327"/>
        <v/>
      </c>
      <c r="BI299" s="7"/>
      <c r="BJ299" s="1"/>
      <c r="BK299" s="1"/>
      <c r="BL299" s="27"/>
      <c r="BM299" s="1"/>
      <c r="BN299" s="1"/>
      <c r="BO299" s="4" t="str">
        <f t="shared" si="326"/>
        <v/>
      </c>
      <c r="BP299" s="7"/>
      <c r="BQ299" s="1"/>
      <c r="BR299" s="1"/>
      <c r="BS299" s="27"/>
      <c r="BT299" s="1"/>
      <c r="BU299" s="1"/>
      <c r="BV299" s="4" t="str">
        <f t="shared" si="302"/>
        <v/>
      </c>
      <c r="BW299" s="7"/>
      <c r="BX299" s="1"/>
      <c r="BY299" s="1"/>
      <c r="BZ299" s="27"/>
      <c r="CA299" s="1" t="str">
        <f t="shared" si="404"/>
        <v/>
      </c>
      <c r="CB299" s="4" t="str">
        <f t="shared" si="405"/>
        <v/>
      </c>
      <c r="CC299" s="7" t="str">
        <f t="shared" si="311"/>
        <v/>
      </c>
      <c r="CD299" s="7" t="str">
        <f t="shared" si="371"/>
        <v/>
      </c>
      <c r="CE299" s="4" t="str">
        <f t="shared" si="372"/>
        <v/>
      </c>
      <c r="CF299" s="4" t="str">
        <f t="shared" si="373"/>
        <v/>
      </c>
      <c r="CG299" s="27"/>
      <c r="CH299" s="1" t="str">
        <f t="shared" si="406"/>
        <v/>
      </c>
      <c r="CI299" s="4" t="str">
        <f t="shared" si="407"/>
        <v/>
      </c>
      <c r="CJ299" s="7" t="str">
        <f t="shared" si="416"/>
        <v/>
      </c>
      <c r="CK299" s="7" t="str">
        <f t="shared" si="408"/>
        <v/>
      </c>
      <c r="CL299" s="4" t="str">
        <f t="shared" si="374"/>
        <v/>
      </c>
      <c r="CM299" s="4" t="str">
        <f t="shared" si="375"/>
        <v/>
      </c>
      <c r="CN299" s="27"/>
      <c r="CO299" s="1" t="str">
        <f t="shared" si="409"/>
        <v/>
      </c>
      <c r="CP299" s="4" t="str">
        <f t="shared" si="410"/>
        <v/>
      </c>
      <c r="CQ299" s="7" t="str">
        <f t="shared" si="417"/>
        <v/>
      </c>
      <c r="CR299" s="7" t="str">
        <f t="shared" si="411"/>
        <v/>
      </c>
      <c r="CS299" s="4" t="str">
        <f t="shared" si="376"/>
        <v/>
      </c>
      <c r="CT299" s="4" t="str">
        <f t="shared" si="377"/>
        <v/>
      </c>
      <c r="CU299" s="27"/>
      <c r="DB299" s="1"/>
      <c r="DI299" s="1"/>
    </row>
    <row r="300" spans="1:113" ht="15" x14ac:dyDescent="0.25">
      <c r="A300" s="27"/>
      <c r="B300" s="14">
        <f t="shared" si="378"/>
        <v>296</v>
      </c>
      <c r="C300" s="15">
        <f t="shared" si="379"/>
        <v>197098.71500766469</v>
      </c>
      <c r="D300" s="15">
        <f t="shared" si="341"/>
        <v>40261.354173106563</v>
      </c>
      <c r="E300" s="16">
        <f t="shared" si="342"/>
        <v>1396.1158979709583</v>
      </c>
      <c r="F300" s="15">
        <f t="shared" si="343"/>
        <v>38865.238275135605</v>
      </c>
      <c r="G300" s="15">
        <f t="shared" si="344"/>
        <v>158233.47673252909</v>
      </c>
      <c r="H300" s="29"/>
      <c r="I300" s="23"/>
      <c r="J300" s="23"/>
      <c r="K300" s="23"/>
      <c r="L300" s="23"/>
      <c r="M300" s="23"/>
      <c r="N300" s="23"/>
      <c r="O300" s="29"/>
      <c r="P300" s="23"/>
      <c r="Q300" s="23"/>
      <c r="R300" s="23"/>
      <c r="S300" s="23"/>
      <c r="T300" s="23"/>
      <c r="U300" s="23"/>
      <c r="V300" s="27"/>
      <c r="W300" s="1"/>
      <c r="X300" s="1"/>
      <c r="Y300" s="4" t="str">
        <f t="shared" si="293"/>
        <v/>
      </c>
      <c r="Z300" s="7"/>
      <c r="AA300" s="1"/>
      <c r="AB300" s="1"/>
      <c r="AC300" s="27"/>
      <c r="AD300" s="1"/>
      <c r="AE300" s="1"/>
      <c r="AF300" s="4" t="str">
        <f t="shared" si="221"/>
        <v/>
      </c>
      <c r="AG300" s="7"/>
      <c r="AH300" s="1"/>
      <c r="AI300" s="1"/>
      <c r="AJ300" s="27"/>
      <c r="AK300" s="1"/>
      <c r="AL300" s="1"/>
      <c r="AM300" s="1"/>
      <c r="AN300" s="1"/>
      <c r="AO300" s="1"/>
      <c r="AP300" s="1"/>
      <c r="AQ300" s="27"/>
      <c r="AR300" s="1"/>
      <c r="AS300" s="1"/>
      <c r="AT300" s="1"/>
      <c r="AU300" s="1"/>
      <c r="AV300" s="1"/>
      <c r="AW300" s="1"/>
      <c r="AX300" s="27"/>
      <c r="AY300" s="1" t="str">
        <f t="shared" si="396"/>
        <v/>
      </c>
      <c r="AZ300" s="4" t="str">
        <f t="shared" si="397"/>
        <v/>
      </c>
      <c r="BA300" s="4" t="str">
        <f t="shared" si="337"/>
        <v/>
      </c>
      <c r="BB300" s="7" t="str">
        <f t="shared" si="359"/>
        <v/>
      </c>
      <c r="BC300" s="4" t="str">
        <f t="shared" si="360"/>
        <v/>
      </c>
      <c r="BD300" s="4" t="str">
        <f t="shared" si="361"/>
        <v/>
      </c>
      <c r="BE300" s="27"/>
      <c r="BF300" s="1"/>
      <c r="BG300" s="1"/>
      <c r="BH300" s="4" t="str">
        <f t="shared" si="327"/>
        <v/>
      </c>
      <c r="BI300" s="7"/>
      <c r="BJ300" s="1"/>
      <c r="BK300" s="1"/>
      <c r="BL300" s="27"/>
      <c r="BM300" s="1"/>
      <c r="BN300" s="1"/>
      <c r="BO300" s="4" t="str">
        <f t="shared" si="326"/>
        <v/>
      </c>
      <c r="BP300" s="7"/>
      <c r="BQ300" s="1"/>
      <c r="BR300" s="1"/>
      <c r="BS300" s="27"/>
      <c r="BT300" s="1"/>
      <c r="BU300" s="1"/>
      <c r="BV300" s="4" t="str">
        <f t="shared" si="302"/>
        <v/>
      </c>
      <c r="BW300" s="7"/>
      <c r="BX300" s="1"/>
      <c r="BY300" s="1"/>
      <c r="BZ300" s="27"/>
      <c r="CA300" s="1"/>
      <c r="CB300" s="1"/>
      <c r="CC300" s="1"/>
      <c r="CD300" s="1"/>
      <c r="CE300" s="1"/>
      <c r="CF300" s="1"/>
      <c r="CG300" s="27"/>
      <c r="CH300" s="1"/>
      <c r="CI300" s="1"/>
      <c r="CJ300" s="1"/>
      <c r="CK300" s="1"/>
      <c r="CL300" s="1"/>
      <c r="CM300" s="1"/>
      <c r="CN300" s="27"/>
      <c r="CO300" s="1"/>
      <c r="CP300" s="1"/>
      <c r="CQ300" s="1"/>
      <c r="CR300" s="1"/>
      <c r="CS300" s="1"/>
      <c r="CT300" s="1"/>
      <c r="CU300" s="27"/>
      <c r="CV300" s="1"/>
      <c r="CW300" s="1"/>
      <c r="CX300" s="1"/>
      <c r="CY300" s="1"/>
      <c r="CZ300" s="1"/>
      <c r="DA300" s="1"/>
      <c r="DB300" s="1"/>
      <c r="DC300" s="1"/>
      <c r="DD300" s="1"/>
      <c r="DE300" s="1"/>
      <c r="DF300" s="1"/>
      <c r="DG300" s="1"/>
      <c r="DH300" s="1"/>
      <c r="DI300" s="1"/>
    </row>
    <row r="301" spans="1:113" ht="15" x14ac:dyDescent="0.25">
      <c r="A301" s="27"/>
      <c r="B301" s="14">
        <f t="shared" si="378"/>
        <v>297</v>
      </c>
      <c r="C301" s="15">
        <f t="shared" si="379"/>
        <v>158233.47673252909</v>
      </c>
      <c r="D301" s="15">
        <f t="shared" si="341"/>
        <v>40261.354173106563</v>
      </c>
      <c r="E301" s="16">
        <f t="shared" si="342"/>
        <v>1120.8204601887478</v>
      </c>
      <c r="F301" s="15">
        <f t="shared" si="343"/>
        <v>39140.533712917815</v>
      </c>
      <c r="G301" s="15">
        <f t="shared" si="344"/>
        <v>119092.94301961127</v>
      </c>
      <c r="H301" s="29"/>
      <c r="I301" s="23"/>
      <c r="J301" s="23"/>
      <c r="K301" s="23"/>
      <c r="L301" s="23"/>
      <c r="M301" s="23"/>
      <c r="N301" s="23"/>
      <c r="O301" s="29"/>
      <c r="P301" s="23"/>
      <c r="Q301" s="23"/>
      <c r="R301" s="23"/>
      <c r="S301" s="23"/>
      <c r="T301" s="23"/>
      <c r="U301" s="23"/>
      <c r="V301" s="27"/>
      <c r="W301" s="1"/>
      <c r="X301" s="1"/>
      <c r="Y301" s="4" t="str">
        <f t="shared" si="293"/>
        <v/>
      </c>
      <c r="Z301" s="7"/>
      <c r="AA301" s="1"/>
      <c r="AB301" s="1"/>
      <c r="AC301" s="27"/>
      <c r="AD301" s="1"/>
      <c r="AE301" s="1"/>
      <c r="AF301" s="4" t="str">
        <f t="shared" si="221"/>
        <v/>
      </c>
      <c r="AG301" s="7"/>
      <c r="AH301" s="1"/>
      <c r="AI301" s="1"/>
      <c r="AJ301" s="27"/>
      <c r="AK301" s="1"/>
      <c r="AL301" s="1"/>
      <c r="AM301" s="1"/>
      <c r="AN301" s="1"/>
      <c r="AO301" s="1"/>
      <c r="AP301" s="1"/>
      <c r="AQ301" s="27"/>
      <c r="AR301" s="1"/>
      <c r="AS301" s="1"/>
      <c r="AT301" s="1"/>
      <c r="AU301" s="1"/>
      <c r="AV301" s="1"/>
      <c r="AW301" s="1"/>
      <c r="AX301" s="27"/>
      <c r="AY301" s="1" t="str">
        <f t="shared" si="396"/>
        <v/>
      </c>
      <c r="AZ301" s="4" t="str">
        <f t="shared" si="397"/>
        <v/>
      </c>
      <c r="BA301" s="4" t="str">
        <f t="shared" si="337"/>
        <v/>
      </c>
      <c r="BB301" s="7" t="str">
        <f t="shared" si="359"/>
        <v/>
      </c>
      <c r="BC301" s="4" t="str">
        <f t="shared" si="360"/>
        <v/>
      </c>
      <c r="BD301" s="4" t="str">
        <f t="shared" si="361"/>
        <v/>
      </c>
      <c r="BE301" s="27"/>
      <c r="BF301" s="1"/>
      <c r="BG301" s="1"/>
      <c r="BH301" s="4" t="str">
        <f t="shared" si="327"/>
        <v/>
      </c>
      <c r="BI301" s="7"/>
      <c r="BJ301" s="1"/>
      <c r="BK301" s="1"/>
      <c r="BL301" s="27"/>
      <c r="BM301" s="1"/>
      <c r="BN301" s="1"/>
      <c r="BO301" s="4" t="str">
        <f t="shared" si="326"/>
        <v/>
      </c>
      <c r="BP301" s="7"/>
      <c r="BQ301" s="1"/>
      <c r="BR301" s="1"/>
      <c r="BS301" s="27"/>
      <c r="BT301" s="1"/>
      <c r="BU301" s="1"/>
      <c r="BV301" s="4" t="str">
        <f t="shared" si="302"/>
        <v/>
      </c>
      <c r="BW301" s="7"/>
      <c r="BX301" s="1"/>
      <c r="BY301" s="1"/>
      <c r="BZ301" s="27"/>
      <c r="CA301" s="1"/>
      <c r="CB301" s="1"/>
      <c r="CC301" s="1"/>
      <c r="CD301" s="1"/>
      <c r="CE301" s="1"/>
      <c r="CF301" s="1"/>
      <c r="CG301" s="27"/>
      <c r="CH301" s="1"/>
      <c r="CI301" s="1"/>
      <c r="CJ301" s="1"/>
      <c r="CK301" s="1"/>
      <c r="CL301" s="1"/>
      <c r="CM301" s="1"/>
      <c r="CN301" s="27"/>
      <c r="CO301" s="1"/>
      <c r="CP301" s="1"/>
      <c r="CQ301" s="1"/>
      <c r="CR301" s="1"/>
      <c r="CS301" s="1"/>
      <c r="CT301" s="1"/>
      <c r="CU301" s="27"/>
      <c r="CV301" s="1"/>
      <c r="CW301" s="1"/>
      <c r="CX301" s="1"/>
      <c r="CY301" s="1"/>
      <c r="CZ301" s="1"/>
      <c r="DA301" s="1"/>
      <c r="DB301" s="1"/>
      <c r="DC301" s="1"/>
      <c r="DD301" s="1"/>
      <c r="DE301" s="1"/>
      <c r="DF301" s="1"/>
      <c r="DG301" s="1"/>
      <c r="DH301" s="1"/>
      <c r="DI301" s="1"/>
    </row>
    <row r="302" spans="1:113" ht="15" x14ac:dyDescent="0.25">
      <c r="A302" s="27"/>
      <c r="B302" s="14">
        <f t="shared" si="378"/>
        <v>298</v>
      </c>
      <c r="C302" s="15">
        <f t="shared" si="379"/>
        <v>119092.94301961127</v>
      </c>
      <c r="D302" s="15">
        <f t="shared" si="341"/>
        <v>40261.354173106563</v>
      </c>
      <c r="E302" s="16">
        <f t="shared" si="342"/>
        <v>843.5750130555798</v>
      </c>
      <c r="F302" s="15">
        <f t="shared" si="343"/>
        <v>39417.779160050981</v>
      </c>
      <c r="G302" s="15">
        <f t="shared" si="344"/>
        <v>79675.163859560285</v>
      </c>
      <c r="H302" s="29"/>
      <c r="I302" s="23"/>
      <c r="J302" s="23"/>
      <c r="K302" s="23"/>
      <c r="L302" s="23"/>
      <c r="M302" s="23"/>
      <c r="N302" s="23"/>
      <c r="O302" s="29"/>
      <c r="P302" s="23"/>
      <c r="Q302" s="23"/>
      <c r="R302" s="23"/>
      <c r="S302" s="23"/>
      <c r="T302" s="23"/>
      <c r="U302" s="23"/>
      <c r="V302" s="27"/>
      <c r="W302" s="1"/>
      <c r="X302" s="1"/>
      <c r="Y302" s="4" t="str">
        <f t="shared" si="293"/>
        <v/>
      </c>
      <c r="Z302" s="7"/>
      <c r="AA302" s="1"/>
      <c r="AB302" s="1"/>
      <c r="AC302" s="27"/>
      <c r="AD302" s="1"/>
      <c r="AE302" s="1"/>
      <c r="AF302" s="4" t="str">
        <f t="shared" si="221"/>
        <v/>
      </c>
      <c r="AG302" s="7"/>
      <c r="AH302" s="1"/>
      <c r="AI302" s="1"/>
      <c r="AJ302" s="27"/>
      <c r="AK302" s="1"/>
      <c r="AL302" s="1"/>
      <c r="AM302" s="1"/>
      <c r="AN302" s="1"/>
      <c r="AO302" s="1"/>
      <c r="AP302" s="1"/>
      <c r="AQ302" s="27"/>
      <c r="AR302" s="1"/>
      <c r="AS302" s="1"/>
      <c r="AT302" s="1"/>
      <c r="AU302" s="1"/>
      <c r="AV302" s="1"/>
      <c r="AW302" s="1"/>
      <c r="AX302" s="27"/>
      <c r="AY302" s="1" t="str">
        <f t="shared" si="396"/>
        <v/>
      </c>
      <c r="AZ302" s="4" t="str">
        <f t="shared" si="397"/>
        <v/>
      </c>
      <c r="BA302" s="4" t="str">
        <f t="shared" si="337"/>
        <v/>
      </c>
      <c r="BB302" s="7" t="str">
        <f t="shared" si="359"/>
        <v/>
      </c>
      <c r="BC302" s="4" t="str">
        <f t="shared" si="360"/>
        <v/>
      </c>
      <c r="BD302" s="4" t="str">
        <f t="shared" si="361"/>
        <v/>
      </c>
      <c r="BE302" s="27"/>
      <c r="BF302" s="1"/>
      <c r="BG302" s="1"/>
      <c r="BH302" s="4" t="str">
        <f t="shared" si="327"/>
        <v/>
      </c>
      <c r="BI302" s="7"/>
      <c r="BJ302" s="1"/>
      <c r="BK302" s="1"/>
      <c r="BL302" s="27"/>
      <c r="BM302" s="1"/>
      <c r="BN302" s="1"/>
      <c r="BO302" s="4" t="str">
        <f t="shared" si="326"/>
        <v/>
      </c>
      <c r="BP302" s="7"/>
      <c r="BQ302" s="1"/>
      <c r="BR302" s="1"/>
      <c r="BS302" s="27"/>
      <c r="BT302" s="1"/>
      <c r="BU302" s="1"/>
      <c r="BV302" s="4" t="str">
        <f t="shared" si="302"/>
        <v/>
      </c>
      <c r="BW302" s="7"/>
      <c r="BX302" s="1"/>
      <c r="BY302" s="1"/>
      <c r="BZ302" s="27"/>
      <c r="CA302" s="1"/>
      <c r="CB302" s="1"/>
      <c r="CC302" s="1"/>
      <c r="CD302" s="1"/>
      <c r="CE302" s="1"/>
      <c r="CF302" s="1"/>
      <c r="CG302" s="27"/>
      <c r="CH302" s="1"/>
      <c r="CI302" s="1"/>
      <c r="CJ302" s="1"/>
      <c r="CK302" s="1"/>
      <c r="CL302" s="1"/>
      <c r="CM302" s="1"/>
      <c r="CN302" s="27"/>
      <c r="CO302" s="1"/>
      <c r="CP302" s="1"/>
      <c r="CQ302" s="1"/>
      <c r="CR302" s="1"/>
      <c r="CS302" s="1"/>
      <c r="CT302" s="1"/>
      <c r="CU302" s="27"/>
      <c r="CV302" s="1"/>
      <c r="CW302" s="1"/>
      <c r="CX302" s="1"/>
      <c r="CY302" s="1"/>
      <c r="CZ302" s="1"/>
      <c r="DA302" s="1"/>
      <c r="DB302" s="1"/>
      <c r="DC302" s="1"/>
      <c r="DD302" s="1"/>
      <c r="DE302" s="1"/>
      <c r="DF302" s="1"/>
      <c r="DG302" s="1"/>
      <c r="DH302" s="1"/>
      <c r="DI302" s="1"/>
    </row>
    <row r="303" spans="1:113" ht="15" x14ac:dyDescent="0.25">
      <c r="A303" s="27"/>
      <c r="B303" s="14">
        <f t="shared" si="378"/>
        <v>299</v>
      </c>
      <c r="C303" s="15">
        <f t="shared" si="379"/>
        <v>79675.163859560285</v>
      </c>
      <c r="D303" s="15">
        <f t="shared" si="341"/>
        <v>40261.354173106563</v>
      </c>
      <c r="E303" s="16">
        <f t="shared" si="342"/>
        <v>564.36574400521874</v>
      </c>
      <c r="F303" s="15">
        <f t="shared" si="343"/>
        <v>39696.988429101344</v>
      </c>
      <c r="G303" s="15">
        <f t="shared" si="344"/>
        <v>39978.175430458941</v>
      </c>
      <c r="H303" s="29"/>
      <c r="I303" s="23"/>
      <c r="J303" s="23"/>
      <c r="K303" s="23"/>
      <c r="L303" s="23"/>
      <c r="M303" s="23"/>
      <c r="N303" s="23"/>
      <c r="O303" s="29"/>
      <c r="P303" s="23"/>
      <c r="Q303" s="23"/>
      <c r="R303" s="23"/>
      <c r="S303" s="23"/>
      <c r="T303" s="23"/>
      <c r="U303" s="23"/>
      <c r="V303" s="27"/>
      <c r="W303" s="1"/>
      <c r="X303" s="1"/>
      <c r="Y303" s="4" t="str">
        <f t="shared" si="293"/>
        <v/>
      </c>
      <c r="Z303" s="7"/>
      <c r="AA303" s="1"/>
      <c r="AB303" s="1"/>
      <c r="AC303" s="27"/>
      <c r="AD303" s="1"/>
      <c r="AE303" s="1"/>
      <c r="AF303" s="4" t="str">
        <f t="shared" si="221"/>
        <v/>
      </c>
      <c r="AG303" s="7"/>
      <c r="AH303" s="1"/>
      <c r="AI303" s="1"/>
      <c r="AJ303" s="27"/>
      <c r="AK303" s="1"/>
      <c r="AL303" s="1"/>
      <c r="AM303" s="1"/>
      <c r="AN303" s="1"/>
      <c r="AO303" s="1"/>
      <c r="AP303" s="1"/>
      <c r="AQ303" s="27"/>
      <c r="AR303" s="1"/>
      <c r="AS303" s="1"/>
      <c r="AT303" s="1"/>
      <c r="AU303" s="1"/>
      <c r="AV303" s="1"/>
      <c r="AW303" s="1"/>
      <c r="AX303" s="27"/>
      <c r="AY303" s="1" t="str">
        <f t="shared" si="396"/>
        <v/>
      </c>
      <c r="AZ303" s="4" t="str">
        <f t="shared" si="397"/>
        <v/>
      </c>
      <c r="BA303" s="4" t="str">
        <f t="shared" si="337"/>
        <v/>
      </c>
      <c r="BB303" s="7" t="str">
        <f t="shared" si="359"/>
        <v/>
      </c>
      <c r="BC303" s="4" t="str">
        <f t="shared" si="360"/>
        <v/>
      </c>
      <c r="BD303" s="4" t="str">
        <f t="shared" si="361"/>
        <v/>
      </c>
      <c r="BE303" s="27"/>
      <c r="BF303" s="1"/>
      <c r="BG303" s="1"/>
      <c r="BH303" s="4" t="str">
        <f t="shared" si="327"/>
        <v/>
      </c>
      <c r="BI303" s="7"/>
      <c r="BJ303" s="1"/>
      <c r="BK303" s="1"/>
      <c r="BL303" s="27"/>
      <c r="BM303" s="1"/>
      <c r="BN303" s="1"/>
      <c r="BO303" s="4" t="str">
        <f t="shared" si="326"/>
        <v/>
      </c>
      <c r="BP303" s="7"/>
      <c r="BQ303" s="1"/>
      <c r="BR303" s="1"/>
      <c r="BS303" s="27"/>
      <c r="BT303" s="1"/>
      <c r="BU303" s="1"/>
      <c r="BV303" s="4" t="str">
        <f t="shared" si="302"/>
        <v/>
      </c>
      <c r="BW303" s="7"/>
      <c r="BX303" s="1"/>
      <c r="BY303" s="1"/>
      <c r="BZ303" s="27"/>
      <c r="CA303" s="1"/>
      <c r="CB303" s="1"/>
      <c r="CC303" s="1"/>
      <c r="CD303" s="1"/>
      <c r="CE303" s="1"/>
      <c r="CF303" s="1"/>
      <c r="CG303" s="27"/>
      <c r="CH303" s="1"/>
      <c r="CI303" s="1"/>
      <c r="CJ303" s="1"/>
      <c r="CK303" s="1"/>
      <c r="CL303" s="1"/>
      <c r="CM303" s="1"/>
      <c r="CN303" s="27"/>
      <c r="CO303" s="1"/>
      <c r="CP303" s="1"/>
      <c r="CQ303" s="1"/>
      <c r="CR303" s="1"/>
      <c r="CS303" s="1"/>
      <c r="CT303" s="1"/>
      <c r="CU303" s="27"/>
      <c r="CV303" s="1"/>
      <c r="CW303" s="1"/>
      <c r="CX303" s="1"/>
      <c r="CY303" s="1"/>
      <c r="CZ303" s="1"/>
      <c r="DA303" s="1"/>
      <c r="DB303" s="1"/>
      <c r="DC303" s="1"/>
      <c r="DD303" s="1"/>
      <c r="DE303" s="1"/>
      <c r="DF303" s="1"/>
      <c r="DG303" s="1"/>
      <c r="DH303" s="1"/>
      <c r="DI303" s="1"/>
    </row>
    <row r="304" spans="1:113" ht="15" x14ac:dyDescent="0.25">
      <c r="A304" s="27"/>
      <c r="B304" s="17">
        <f t="shared" si="378"/>
        <v>300</v>
      </c>
      <c r="C304" s="18">
        <f t="shared" si="379"/>
        <v>39978.175430458941</v>
      </c>
      <c r="D304" s="18">
        <f t="shared" si="341"/>
        <v>40261.354173106563</v>
      </c>
      <c r="E304" s="19">
        <f t="shared" si="342"/>
        <v>283.17874263241754</v>
      </c>
      <c r="F304" s="18">
        <f t="shared" si="343"/>
        <v>39978.175430474148</v>
      </c>
      <c r="G304" s="18">
        <f t="shared" si="344"/>
        <v>-1.520675141364336E-8</v>
      </c>
      <c r="H304" s="29"/>
      <c r="I304" s="24"/>
      <c r="J304" s="24"/>
      <c r="K304" s="24"/>
      <c r="L304" s="24"/>
      <c r="M304" s="24"/>
      <c r="N304" s="24"/>
      <c r="O304" s="29"/>
      <c r="P304" s="23"/>
      <c r="Q304" s="23"/>
      <c r="R304" s="23"/>
      <c r="S304" s="23"/>
      <c r="T304" s="23"/>
      <c r="U304" s="23"/>
      <c r="V304" s="27"/>
      <c r="W304" s="1"/>
      <c r="X304" s="1"/>
      <c r="Y304" s="4" t="str">
        <f t="shared" si="293"/>
        <v/>
      </c>
      <c r="Z304" s="7"/>
      <c r="AA304" s="1"/>
      <c r="AB304" s="1"/>
      <c r="AC304" s="27"/>
      <c r="AD304" s="1"/>
      <c r="AE304" s="1"/>
      <c r="AF304" s="4" t="str">
        <f t="shared" si="221"/>
        <v/>
      </c>
      <c r="AG304" s="7"/>
      <c r="AH304" s="1"/>
      <c r="AI304" s="1"/>
      <c r="AJ304" s="27"/>
      <c r="AK304" s="1"/>
      <c r="AL304" s="1"/>
      <c r="AM304" s="1"/>
      <c r="AN304" s="1"/>
      <c r="AO304" s="1"/>
      <c r="AP304" s="1"/>
      <c r="AQ304" s="27"/>
      <c r="AR304" s="1"/>
      <c r="AS304" s="1"/>
      <c r="AT304" s="1"/>
      <c r="AU304" s="1"/>
      <c r="AV304" s="1"/>
      <c r="AW304" s="1"/>
      <c r="AX304" s="27"/>
      <c r="AY304" s="1" t="str">
        <f t="shared" si="396"/>
        <v/>
      </c>
      <c r="AZ304" s="4" t="str">
        <f t="shared" si="397"/>
        <v/>
      </c>
      <c r="BA304" s="4" t="str">
        <f t="shared" si="337"/>
        <v/>
      </c>
      <c r="BB304" s="7" t="str">
        <f t="shared" si="359"/>
        <v/>
      </c>
      <c r="BC304" s="4" t="str">
        <f t="shared" si="360"/>
        <v/>
      </c>
      <c r="BD304" s="4" t="str">
        <f t="shared" si="361"/>
        <v/>
      </c>
      <c r="BE304" s="27"/>
      <c r="BF304" s="1"/>
      <c r="BG304" s="1"/>
      <c r="BH304" s="4" t="str">
        <f t="shared" si="327"/>
        <v/>
      </c>
      <c r="BI304" s="7"/>
      <c r="BJ304" s="1"/>
      <c r="BK304" s="1"/>
      <c r="BL304" s="27"/>
      <c r="BM304" s="1"/>
      <c r="BN304" s="1"/>
      <c r="BO304" s="4" t="str">
        <f t="shared" si="326"/>
        <v/>
      </c>
      <c r="BP304" s="7"/>
      <c r="BQ304" s="1"/>
      <c r="BR304" s="1"/>
      <c r="BS304" s="27"/>
      <c r="BT304" s="1"/>
      <c r="BU304" s="1"/>
      <c r="BV304" s="4" t="str">
        <f t="shared" si="302"/>
        <v/>
      </c>
      <c r="BW304" s="7"/>
      <c r="BX304" s="1"/>
      <c r="BY304" s="1"/>
      <c r="BZ304" s="27"/>
      <c r="CA304" s="1"/>
      <c r="CB304" s="1"/>
      <c r="CC304" s="1"/>
      <c r="CD304" s="1"/>
      <c r="CE304" s="1"/>
      <c r="CF304" s="1"/>
      <c r="CG304" s="27"/>
      <c r="CH304" s="1"/>
      <c r="CI304" s="1"/>
      <c r="CJ304" s="1"/>
      <c r="CK304" s="1"/>
      <c r="CL304" s="1"/>
      <c r="CM304" s="1"/>
      <c r="CN304" s="27"/>
      <c r="CO304" s="1"/>
      <c r="CP304" s="1"/>
      <c r="CQ304" s="1"/>
      <c r="CR304" s="1"/>
      <c r="CS304" s="1"/>
      <c r="CT304" s="1"/>
      <c r="CU304" s="27"/>
      <c r="CV304" s="1"/>
      <c r="CW304" s="1"/>
      <c r="CX304" s="1"/>
      <c r="CY304" s="1"/>
      <c r="CZ304" s="1"/>
      <c r="DA304" s="1"/>
      <c r="DB304" s="1"/>
      <c r="DC304" s="1"/>
      <c r="DD304" s="1"/>
      <c r="DE304" s="1"/>
      <c r="DF304" s="1"/>
      <c r="DG304" s="1"/>
      <c r="DH304" s="1"/>
      <c r="DI304" s="1"/>
    </row>
    <row r="305" spans="1:113" ht="10.5" customHeight="1" x14ac:dyDescent="0.25">
      <c r="A305" s="27"/>
      <c r="B305" s="27"/>
      <c r="C305" s="27"/>
      <c r="D305" s="33" t="str">
        <f t="shared" si="341"/>
        <v/>
      </c>
      <c r="E305" s="37"/>
      <c r="F305" s="27"/>
      <c r="G305" s="27"/>
      <c r="H305" s="27"/>
      <c r="I305" s="27"/>
      <c r="J305" s="27"/>
      <c r="K305" s="27"/>
      <c r="L305" s="27"/>
      <c r="M305" s="27"/>
      <c r="N305" s="27"/>
      <c r="O305" s="27"/>
      <c r="P305" s="27"/>
      <c r="Q305" s="27"/>
      <c r="R305" s="27"/>
      <c r="S305" s="27"/>
      <c r="T305" s="27"/>
      <c r="U305" s="27"/>
      <c r="V305" s="27"/>
      <c r="W305" s="27"/>
      <c r="X305" s="27"/>
      <c r="Y305" s="33" t="str">
        <f t="shared" si="293"/>
        <v/>
      </c>
      <c r="Z305" s="37"/>
      <c r="AA305" s="27"/>
      <c r="AB305" s="27"/>
      <c r="AC305" s="27"/>
      <c r="AD305" s="27"/>
      <c r="AE305" s="27"/>
      <c r="AF305" s="33" t="str">
        <f t="shared" si="221"/>
        <v/>
      </c>
      <c r="AG305" s="37"/>
      <c r="AH305" s="27"/>
      <c r="AI305" s="27"/>
      <c r="AJ305" s="27"/>
      <c r="AK305" s="27"/>
      <c r="AL305" s="27"/>
      <c r="AM305" s="27"/>
      <c r="AN305" s="27"/>
      <c r="AO305" s="27"/>
      <c r="AP305" s="27"/>
      <c r="AQ305" s="27"/>
      <c r="AR305" s="27"/>
      <c r="AS305" s="27"/>
      <c r="AT305" s="27"/>
      <c r="AU305" s="27"/>
      <c r="AV305" s="27"/>
      <c r="AW305" s="27"/>
      <c r="AX305" s="27"/>
      <c r="AY305" s="27" t="str">
        <f t="shared" si="396"/>
        <v/>
      </c>
      <c r="AZ305" s="33" t="str">
        <f t="shared" si="397"/>
        <v/>
      </c>
      <c r="BA305" s="33" t="str">
        <f t="shared" si="337"/>
        <v/>
      </c>
      <c r="BB305" s="37" t="str">
        <f t="shared" si="359"/>
        <v/>
      </c>
      <c r="BC305" s="33" t="str">
        <f t="shared" si="360"/>
        <v/>
      </c>
      <c r="BD305" s="33" t="str">
        <f t="shared" si="361"/>
        <v/>
      </c>
      <c r="BE305" s="27"/>
      <c r="BF305" s="27"/>
      <c r="BG305" s="27"/>
      <c r="BH305" s="33" t="str">
        <f t="shared" si="327"/>
        <v/>
      </c>
      <c r="BI305" s="37"/>
      <c r="BJ305" s="27"/>
      <c r="BK305" s="27"/>
      <c r="BL305" s="27"/>
      <c r="BM305" s="27"/>
      <c r="BN305" s="27"/>
      <c r="BO305" s="33" t="str">
        <f t="shared" si="326"/>
        <v/>
      </c>
      <c r="BP305" s="37"/>
      <c r="BQ305" s="27"/>
      <c r="BR305" s="27"/>
      <c r="BS305" s="27"/>
      <c r="BT305" s="27"/>
      <c r="BU305" s="27"/>
      <c r="BV305" s="33" t="str">
        <f t="shared" si="302"/>
        <v/>
      </c>
      <c r="BW305" s="37"/>
      <c r="BX305" s="27"/>
      <c r="BY305" s="27"/>
      <c r="BZ305" s="27"/>
      <c r="CA305" s="27"/>
      <c r="CB305" s="27"/>
      <c r="CC305" s="27"/>
      <c r="CD305" s="27"/>
      <c r="CE305" s="27"/>
      <c r="CF305" s="27"/>
      <c r="CG305" s="27"/>
      <c r="CH305" s="27"/>
      <c r="CI305" s="27"/>
      <c r="CJ305" s="27"/>
      <c r="CK305" s="27"/>
      <c r="CL305" s="27"/>
      <c r="CM305" s="27"/>
      <c r="CN305" s="27"/>
      <c r="CO305" s="27"/>
      <c r="CP305" s="27"/>
      <c r="CQ305" s="27"/>
      <c r="CR305" s="27"/>
      <c r="CS305" s="27"/>
      <c r="CT305" s="27"/>
      <c r="CU305" s="27"/>
      <c r="CV305" s="1"/>
      <c r="CW305" s="1"/>
      <c r="CX305" s="1"/>
      <c r="CY305" s="1"/>
      <c r="CZ305" s="1"/>
      <c r="DA305" s="1"/>
      <c r="DB305" s="1"/>
      <c r="DC305" s="1"/>
      <c r="DD305" s="1"/>
      <c r="DE305" s="1"/>
      <c r="DF305" s="1"/>
      <c r="DG305" s="1"/>
      <c r="DH305" s="1"/>
      <c r="DI305" s="1"/>
    </row>
    <row r="306" spans="1:113" ht="15" hidden="1" x14ac:dyDescent="0.25">
      <c r="A306" s="27"/>
      <c r="B306" s="1"/>
      <c r="C306" s="1"/>
      <c r="D306" s="4" t="str">
        <f t="shared" si="341"/>
        <v/>
      </c>
      <c r="E306" s="7"/>
      <c r="F306" s="1"/>
      <c r="G306" s="1"/>
      <c r="H306" s="27"/>
      <c r="I306" s="1"/>
      <c r="J306" s="1"/>
      <c r="K306" s="1"/>
      <c r="L306" s="1"/>
      <c r="M306" s="1"/>
      <c r="N306" s="1"/>
      <c r="O306" s="27"/>
      <c r="P306" s="1"/>
      <c r="Q306" s="1"/>
      <c r="R306" s="1"/>
      <c r="S306" s="1"/>
      <c r="T306" s="1"/>
      <c r="U306" s="1"/>
      <c r="V306" s="27"/>
      <c r="W306" s="1"/>
      <c r="X306" s="1"/>
      <c r="Y306" s="4" t="str">
        <f t="shared" si="293"/>
        <v/>
      </c>
      <c r="Z306" s="7"/>
      <c r="AA306" s="1"/>
      <c r="AB306" s="1"/>
      <c r="AC306" s="27"/>
      <c r="AD306" s="1"/>
      <c r="AE306" s="1"/>
      <c r="AF306" s="4" t="str">
        <f t="shared" si="221"/>
        <v/>
      </c>
      <c r="AG306" s="7"/>
      <c r="AH306" s="1"/>
      <c r="AI306" s="1"/>
      <c r="AJ306" s="27"/>
      <c r="AK306" s="1"/>
      <c r="AL306" s="1"/>
      <c r="AM306" s="1"/>
      <c r="AN306" s="1"/>
      <c r="AO306" s="1"/>
      <c r="AP306" s="1"/>
      <c r="AQ306" s="27"/>
      <c r="AR306" s="1"/>
      <c r="AS306" s="1"/>
      <c r="AT306" s="1"/>
      <c r="AU306" s="1"/>
      <c r="AV306" s="1"/>
      <c r="AW306" s="1"/>
      <c r="AX306" s="27"/>
      <c r="AY306" s="1" t="str">
        <f t="shared" si="396"/>
        <v/>
      </c>
      <c r="AZ306" s="4" t="str">
        <f t="shared" si="397"/>
        <v/>
      </c>
      <c r="BA306" s="4" t="str">
        <f t="shared" si="337"/>
        <v/>
      </c>
      <c r="BB306" s="7" t="str">
        <f t="shared" si="359"/>
        <v/>
      </c>
      <c r="BC306" s="4" t="str">
        <f t="shared" si="360"/>
        <v/>
      </c>
      <c r="BD306" s="4" t="str">
        <f t="shared" si="361"/>
        <v/>
      </c>
      <c r="BE306" s="27"/>
      <c r="BF306" s="1"/>
      <c r="BG306" s="1"/>
      <c r="BH306" s="4" t="str">
        <f t="shared" si="327"/>
        <v/>
      </c>
      <c r="BI306" s="7"/>
      <c r="BJ306" s="1"/>
      <c r="BK306" s="1"/>
      <c r="BL306" s="27"/>
      <c r="BM306" s="1"/>
      <c r="BN306" s="1"/>
      <c r="BO306" s="4" t="str">
        <f t="shared" si="326"/>
        <v/>
      </c>
      <c r="BP306" s="7"/>
      <c r="BQ306" s="1"/>
      <c r="BR306" s="1"/>
      <c r="BS306" s="27"/>
      <c r="BT306" s="1"/>
      <c r="BU306" s="1"/>
      <c r="BV306" s="4" t="str">
        <f t="shared" si="302"/>
        <v/>
      </c>
      <c r="BW306" s="7"/>
      <c r="BX306" s="1"/>
      <c r="BY306" s="1"/>
      <c r="BZ306" s="27"/>
      <c r="CA306" s="1"/>
      <c r="CB306" s="1"/>
      <c r="CC306" s="1"/>
      <c r="CD306" s="1"/>
      <c r="CE306" s="1"/>
      <c r="CF306" s="1"/>
      <c r="CG306" s="27"/>
      <c r="CH306" s="1"/>
      <c r="CI306" s="1"/>
      <c r="CJ306" s="1"/>
      <c r="CK306" s="1"/>
      <c r="CL306" s="1"/>
      <c r="CM306" s="1"/>
      <c r="CN306" s="27"/>
      <c r="CO306" s="1"/>
      <c r="CP306" s="1"/>
      <c r="CQ306" s="1"/>
      <c r="CR306" s="1"/>
      <c r="CS306" s="1"/>
      <c r="CT306" s="1"/>
      <c r="CU306" s="27"/>
      <c r="CV306" s="1"/>
      <c r="CW306" s="1"/>
      <c r="CX306" s="1"/>
      <c r="CY306" s="1"/>
      <c r="CZ306" s="1"/>
      <c r="DA306" s="1"/>
      <c r="DB306" s="1"/>
      <c r="DC306" s="1"/>
      <c r="DD306" s="1"/>
      <c r="DE306" s="1"/>
      <c r="DF306" s="1"/>
      <c r="DG306" s="1"/>
      <c r="DH306" s="1"/>
      <c r="DI306" s="1"/>
    </row>
    <row r="307" spans="1:113" ht="15" hidden="1" x14ac:dyDescent="0.25">
      <c r="A307" s="27"/>
      <c r="B307" s="1"/>
      <c r="C307" s="1"/>
      <c r="D307" s="4" t="str">
        <f t="shared" si="341"/>
        <v/>
      </c>
      <c r="E307" s="7"/>
      <c r="F307" s="1"/>
      <c r="G307" s="1"/>
      <c r="H307" s="27"/>
      <c r="I307" s="1"/>
      <c r="J307" s="1"/>
      <c r="K307" s="1"/>
      <c r="L307" s="1"/>
      <c r="M307" s="1"/>
      <c r="N307" s="1"/>
      <c r="O307" s="27"/>
      <c r="P307" s="1"/>
      <c r="Q307" s="1"/>
      <c r="R307" s="1"/>
      <c r="S307" s="1"/>
      <c r="T307" s="1"/>
      <c r="U307" s="1"/>
      <c r="V307" s="27"/>
      <c r="W307" s="1"/>
      <c r="X307" s="1"/>
      <c r="Y307" s="4" t="str">
        <f t="shared" si="293"/>
        <v/>
      </c>
      <c r="Z307" s="7"/>
      <c r="AA307" s="1"/>
      <c r="AB307" s="1"/>
      <c r="AC307" s="27"/>
      <c r="AD307" s="1"/>
      <c r="AE307" s="1"/>
      <c r="AF307" s="4" t="str">
        <f t="shared" si="221"/>
        <v/>
      </c>
      <c r="AG307" s="7"/>
      <c r="AH307" s="1"/>
      <c r="AI307" s="1"/>
      <c r="AJ307" s="27"/>
      <c r="AK307" s="1"/>
      <c r="AL307" s="1"/>
      <c r="AM307" s="1"/>
      <c r="AN307" s="1"/>
      <c r="AO307" s="1"/>
      <c r="AP307" s="1"/>
      <c r="AQ307" s="27"/>
      <c r="AR307" s="1"/>
      <c r="AS307" s="1"/>
      <c r="AT307" s="1"/>
      <c r="AU307" s="1"/>
      <c r="AV307" s="1"/>
      <c r="AW307" s="1"/>
      <c r="AX307" s="27"/>
      <c r="AY307" s="1" t="str">
        <f t="shared" si="396"/>
        <v/>
      </c>
      <c r="AZ307" s="4" t="str">
        <f t="shared" si="397"/>
        <v/>
      </c>
      <c r="BA307" s="4" t="str">
        <f t="shared" si="337"/>
        <v/>
      </c>
      <c r="BB307" s="7" t="str">
        <f t="shared" si="359"/>
        <v/>
      </c>
      <c r="BC307" s="4" t="str">
        <f t="shared" si="360"/>
        <v/>
      </c>
      <c r="BD307" s="4" t="str">
        <f t="shared" si="361"/>
        <v/>
      </c>
      <c r="BE307" s="27"/>
      <c r="BF307" s="1"/>
      <c r="BG307" s="1"/>
      <c r="BH307" s="4" t="str">
        <f t="shared" si="327"/>
        <v/>
      </c>
      <c r="BI307" s="7"/>
      <c r="BJ307" s="1"/>
      <c r="BK307" s="1"/>
      <c r="BL307" s="27"/>
      <c r="BM307" s="1"/>
      <c r="BN307" s="1"/>
      <c r="BO307" s="4" t="str">
        <f t="shared" si="326"/>
        <v/>
      </c>
      <c r="BP307" s="7"/>
      <c r="BQ307" s="1"/>
      <c r="BR307" s="1"/>
      <c r="BS307" s="27"/>
      <c r="BT307" s="1"/>
      <c r="BU307" s="1"/>
      <c r="BV307" s="4" t="str">
        <f t="shared" si="302"/>
        <v/>
      </c>
      <c r="BW307" s="7"/>
      <c r="BX307" s="1"/>
      <c r="BY307" s="1"/>
      <c r="BZ307" s="27"/>
      <c r="CA307" s="1"/>
      <c r="CB307" s="1"/>
      <c r="CC307" s="1"/>
      <c r="CD307" s="1"/>
      <c r="CE307" s="1"/>
      <c r="CF307" s="1"/>
      <c r="CG307" s="27"/>
      <c r="CH307" s="1"/>
      <c r="CI307" s="1"/>
      <c r="CJ307" s="1"/>
      <c r="CK307" s="1"/>
      <c r="CL307" s="1"/>
      <c r="CM307" s="1"/>
      <c r="CN307" s="27"/>
      <c r="CO307" s="1"/>
      <c r="CP307" s="1"/>
      <c r="CQ307" s="1"/>
      <c r="CR307" s="1"/>
      <c r="CS307" s="1"/>
      <c r="CT307" s="1"/>
      <c r="CU307" s="27"/>
      <c r="CV307" s="1"/>
      <c r="CW307" s="1"/>
      <c r="CX307" s="1"/>
      <c r="CY307" s="1"/>
      <c r="CZ307" s="1"/>
      <c r="DA307" s="1"/>
      <c r="DB307" s="1"/>
      <c r="DC307" s="1"/>
      <c r="DD307" s="1"/>
      <c r="DE307" s="1"/>
      <c r="DF307" s="1"/>
      <c r="DG307" s="1"/>
      <c r="DH307" s="1"/>
      <c r="DI307" s="1"/>
    </row>
    <row r="308" spans="1:113" ht="15" hidden="1" x14ac:dyDescent="0.25">
      <c r="A308" s="27"/>
      <c r="B308" s="1"/>
      <c r="C308" s="1"/>
      <c r="D308" s="4" t="str">
        <f t="shared" si="341"/>
        <v/>
      </c>
      <c r="E308" s="7"/>
      <c r="F308" s="1"/>
      <c r="G308" s="1"/>
      <c r="H308" s="27"/>
      <c r="I308" s="1"/>
      <c r="J308" s="1"/>
      <c r="K308" s="1"/>
      <c r="L308" s="1"/>
      <c r="M308" s="1"/>
      <c r="N308" s="1"/>
      <c r="O308" s="27"/>
      <c r="P308" s="1"/>
      <c r="Q308" s="1"/>
      <c r="R308" s="1"/>
      <c r="S308" s="1"/>
      <c r="T308" s="1"/>
      <c r="U308" s="1"/>
      <c r="V308" s="27"/>
      <c r="W308" s="1"/>
      <c r="X308" s="1"/>
      <c r="Y308" s="4" t="str">
        <f t="shared" si="293"/>
        <v/>
      </c>
      <c r="Z308" s="7"/>
      <c r="AA308" s="1"/>
      <c r="AB308" s="1"/>
      <c r="AC308" s="27"/>
      <c r="AD308" s="1"/>
      <c r="AE308" s="1"/>
      <c r="AF308" s="4" t="str">
        <f t="shared" si="221"/>
        <v/>
      </c>
      <c r="AG308" s="7"/>
      <c r="AH308" s="1"/>
      <c r="AI308" s="1"/>
      <c r="AJ308" s="27"/>
      <c r="AK308" s="1"/>
      <c r="AL308" s="1"/>
      <c r="AM308" s="1"/>
      <c r="AN308" s="1"/>
      <c r="AO308" s="1"/>
      <c r="AP308" s="1"/>
      <c r="AQ308" s="27"/>
      <c r="AR308" s="1"/>
      <c r="AS308" s="1"/>
      <c r="AT308" s="1"/>
      <c r="AU308" s="1"/>
      <c r="AV308" s="1"/>
      <c r="AW308" s="1"/>
      <c r="AX308" s="27"/>
      <c r="AY308" s="1" t="str">
        <f t="shared" si="396"/>
        <v/>
      </c>
      <c r="AZ308" s="4" t="str">
        <f t="shared" si="397"/>
        <v/>
      </c>
      <c r="BA308" s="4" t="str">
        <f t="shared" si="337"/>
        <v/>
      </c>
      <c r="BB308" s="7" t="str">
        <f t="shared" si="359"/>
        <v/>
      </c>
      <c r="BC308" s="4" t="str">
        <f t="shared" si="360"/>
        <v/>
      </c>
      <c r="BD308" s="4" t="str">
        <f t="shared" si="361"/>
        <v/>
      </c>
      <c r="BE308" s="27"/>
      <c r="BF308" s="1"/>
      <c r="BG308" s="1"/>
      <c r="BH308" s="4" t="str">
        <f t="shared" si="327"/>
        <v/>
      </c>
      <c r="BI308" s="7"/>
      <c r="BJ308" s="1"/>
      <c r="BK308" s="1"/>
      <c r="BL308" s="27"/>
      <c r="BM308" s="1"/>
      <c r="BN308" s="1"/>
      <c r="BO308" s="4" t="str">
        <f t="shared" si="326"/>
        <v/>
      </c>
      <c r="BP308" s="7"/>
      <c r="BQ308" s="1"/>
      <c r="BR308" s="1"/>
      <c r="BS308" s="27"/>
      <c r="BT308" s="1"/>
      <c r="BU308" s="1"/>
      <c r="BV308" s="4" t="str">
        <f t="shared" si="302"/>
        <v/>
      </c>
      <c r="BW308" s="7"/>
      <c r="BX308" s="1"/>
      <c r="BY308" s="1"/>
      <c r="BZ308" s="27"/>
      <c r="CA308" s="1"/>
      <c r="CB308" s="1"/>
      <c r="CC308" s="1"/>
      <c r="CD308" s="1"/>
      <c r="CE308" s="1"/>
      <c r="CF308" s="1"/>
      <c r="CG308" s="27"/>
      <c r="CH308" s="1"/>
      <c r="CI308" s="1"/>
      <c r="CJ308" s="1"/>
      <c r="CK308" s="1"/>
      <c r="CL308" s="1"/>
      <c r="CM308" s="1"/>
      <c r="CN308" s="27"/>
      <c r="CO308" s="1"/>
      <c r="CP308" s="1"/>
      <c r="CQ308" s="1"/>
      <c r="CR308" s="1"/>
      <c r="CS308" s="1"/>
      <c r="CT308" s="1"/>
      <c r="CU308" s="27"/>
      <c r="CV308" s="1"/>
      <c r="CW308" s="1"/>
      <c r="CX308" s="1"/>
      <c r="CY308" s="1"/>
      <c r="CZ308" s="1"/>
      <c r="DA308" s="1"/>
      <c r="DB308" s="1"/>
      <c r="DC308" s="1"/>
      <c r="DD308" s="1"/>
      <c r="DE308" s="1"/>
      <c r="DF308" s="1"/>
      <c r="DG308" s="1"/>
      <c r="DH308" s="1"/>
      <c r="DI308" s="1"/>
    </row>
    <row r="309" spans="1:113" ht="15" hidden="1" x14ac:dyDescent="0.25">
      <c r="A309" s="27"/>
      <c r="B309" s="1"/>
      <c r="C309" s="1"/>
      <c r="D309" s="4" t="str">
        <f t="shared" si="341"/>
        <v/>
      </c>
      <c r="E309" s="7"/>
      <c r="F309" s="1"/>
      <c r="G309" s="1"/>
      <c r="H309" s="27"/>
      <c r="I309" s="1"/>
      <c r="J309" s="1"/>
      <c r="K309" s="1"/>
      <c r="L309" s="1"/>
      <c r="M309" s="1"/>
      <c r="N309" s="1"/>
      <c r="O309" s="27"/>
      <c r="P309" s="1"/>
      <c r="Q309" s="1"/>
      <c r="R309" s="1"/>
      <c r="S309" s="1"/>
      <c r="T309" s="1"/>
      <c r="U309" s="1"/>
      <c r="V309" s="27"/>
      <c r="W309" s="1"/>
      <c r="X309" s="1"/>
      <c r="Y309" s="4" t="str">
        <f t="shared" si="293"/>
        <v/>
      </c>
      <c r="Z309" s="7"/>
      <c r="AA309" s="1"/>
      <c r="AB309" s="1"/>
      <c r="AC309" s="27"/>
      <c r="AD309" s="1"/>
      <c r="AE309" s="1"/>
      <c r="AF309" s="4" t="str">
        <f t="shared" si="221"/>
        <v/>
      </c>
      <c r="AG309" s="7"/>
      <c r="AH309" s="1"/>
      <c r="AI309" s="1"/>
      <c r="AJ309" s="27"/>
      <c r="AK309" s="1"/>
      <c r="AL309" s="1"/>
      <c r="AM309" s="1"/>
      <c r="AN309" s="1"/>
      <c r="AO309" s="1"/>
      <c r="AP309" s="1"/>
      <c r="AQ309" s="27"/>
      <c r="AR309" s="1"/>
      <c r="AS309" s="1"/>
      <c r="AT309" s="1"/>
      <c r="AU309" s="1"/>
      <c r="AV309" s="1"/>
      <c r="AW309" s="1"/>
      <c r="AX309" s="27"/>
      <c r="AY309" s="1" t="str">
        <f t="shared" si="396"/>
        <v/>
      </c>
      <c r="AZ309" s="4" t="str">
        <f t="shared" si="397"/>
        <v/>
      </c>
      <c r="BA309" s="4" t="str">
        <f t="shared" si="337"/>
        <v/>
      </c>
      <c r="BB309" s="7" t="str">
        <f t="shared" si="359"/>
        <v/>
      </c>
      <c r="BC309" s="4" t="str">
        <f t="shared" si="360"/>
        <v/>
      </c>
      <c r="BD309" s="4" t="str">
        <f t="shared" si="361"/>
        <v/>
      </c>
      <c r="BE309" s="27"/>
      <c r="BF309" s="1"/>
      <c r="BG309" s="1"/>
      <c r="BH309" s="4" t="str">
        <f t="shared" si="327"/>
        <v/>
      </c>
      <c r="BI309" s="7"/>
      <c r="BJ309" s="1"/>
      <c r="BK309" s="1"/>
      <c r="BL309" s="27"/>
      <c r="BM309" s="1"/>
      <c r="BN309" s="1"/>
      <c r="BO309" s="4" t="str">
        <f t="shared" si="326"/>
        <v/>
      </c>
      <c r="BP309" s="7"/>
      <c r="BQ309" s="1"/>
      <c r="BR309" s="1"/>
      <c r="BS309" s="27"/>
      <c r="BT309" s="1"/>
      <c r="BU309" s="1"/>
      <c r="BV309" s="4" t="str">
        <f t="shared" si="302"/>
        <v/>
      </c>
      <c r="BW309" s="7"/>
      <c r="BX309" s="1"/>
      <c r="BY309" s="1"/>
      <c r="BZ309" s="27"/>
      <c r="CA309" s="1"/>
      <c r="CB309" s="1"/>
      <c r="CC309" s="1"/>
      <c r="CD309" s="1"/>
      <c r="CE309" s="1"/>
      <c r="CF309" s="1"/>
      <c r="CG309" s="27"/>
      <c r="CH309" s="1"/>
      <c r="CI309" s="1"/>
      <c r="CJ309" s="1"/>
      <c r="CK309" s="1"/>
      <c r="CL309" s="1"/>
      <c r="CM309" s="1"/>
      <c r="CN309" s="27"/>
      <c r="CO309" s="1"/>
      <c r="CP309" s="1"/>
      <c r="CQ309" s="1"/>
      <c r="CR309" s="1"/>
      <c r="CS309" s="1"/>
      <c r="CT309" s="1"/>
      <c r="CU309" s="27"/>
      <c r="CV309" s="1"/>
      <c r="CW309" s="1"/>
      <c r="CX309" s="1"/>
      <c r="CY309" s="1"/>
      <c r="CZ309" s="1"/>
      <c r="DA309" s="1"/>
      <c r="DB309" s="1"/>
      <c r="DC309" s="1"/>
      <c r="DD309" s="1"/>
      <c r="DE309" s="1"/>
      <c r="DF309" s="1"/>
      <c r="DG309" s="1"/>
      <c r="DH309" s="1"/>
      <c r="DI309" s="1"/>
    </row>
    <row r="310" spans="1:113" ht="15" hidden="1" x14ac:dyDescent="0.25">
      <c r="A310" s="27"/>
      <c r="B310" s="1"/>
      <c r="C310" s="1"/>
      <c r="D310" s="4" t="str">
        <f t="shared" si="341"/>
        <v/>
      </c>
      <c r="E310" s="7"/>
      <c r="F310" s="1"/>
      <c r="G310" s="1"/>
      <c r="H310" s="27"/>
      <c r="I310" s="1"/>
      <c r="J310" s="1"/>
      <c r="K310" s="1"/>
      <c r="L310" s="1"/>
      <c r="M310" s="1"/>
      <c r="N310" s="1"/>
      <c r="O310" s="27"/>
      <c r="P310" s="1"/>
      <c r="Q310" s="1"/>
      <c r="R310" s="1"/>
      <c r="S310" s="1"/>
      <c r="T310" s="1"/>
      <c r="U310" s="1"/>
      <c r="V310" s="27"/>
      <c r="W310" s="1"/>
      <c r="X310" s="1"/>
      <c r="Y310" s="4" t="str">
        <f t="shared" si="293"/>
        <v/>
      </c>
      <c r="Z310" s="7"/>
      <c r="AA310" s="1"/>
      <c r="AB310" s="1"/>
      <c r="AC310" s="27"/>
      <c r="AD310" s="1"/>
      <c r="AE310" s="1"/>
      <c r="AF310" s="4" t="str">
        <f t="shared" si="221"/>
        <v/>
      </c>
      <c r="AG310" s="7"/>
      <c r="AH310" s="1"/>
      <c r="AI310" s="1"/>
      <c r="AJ310" s="27"/>
      <c r="AK310" s="1"/>
      <c r="AL310" s="1"/>
      <c r="AM310" s="1"/>
      <c r="AN310" s="1"/>
      <c r="AO310" s="1"/>
      <c r="AP310" s="1"/>
      <c r="AQ310" s="27"/>
      <c r="AR310" s="1"/>
      <c r="AS310" s="1"/>
      <c r="AT310" s="1"/>
      <c r="AU310" s="1"/>
      <c r="AV310" s="1"/>
      <c r="AW310" s="1"/>
      <c r="AX310" s="27"/>
      <c r="AY310" s="1" t="str">
        <f t="shared" si="396"/>
        <v/>
      </c>
      <c r="AZ310" s="4" t="str">
        <f t="shared" si="397"/>
        <v/>
      </c>
      <c r="BA310" s="4" t="str">
        <f t="shared" si="337"/>
        <v/>
      </c>
      <c r="BB310" s="7" t="str">
        <f t="shared" si="359"/>
        <v/>
      </c>
      <c r="BC310" s="4" t="str">
        <f t="shared" si="360"/>
        <v/>
      </c>
      <c r="BD310" s="4" t="str">
        <f t="shared" si="361"/>
        <v/>
      </c>
      <c r="BE310" s="27"/>
      <c r="BF310" s="1"/>
      <c r="BG310" s="1"/>
      <c r="BH310" s="4" t="str">
        <f t="shared" si="327"/>
        <v/>
      </c>
      <c r="BI310" s="7"/>
      <c r="BJ310" s="1"/>
      <c r="BK310" s="1"/>
      <c r="BL310" s="27"/>
      <c r="BM310" s="1"/>
      <c r="BN310" s="1"/>
      <c r="BO310" s="4" t="str">
        <f t="shared" si="326"/>
        <v/>
      </c>
      <c r="BP310" s="7"/>
      <c r="BQ310" s="1"/>
      <c r="BR310" s="1"/>
      <c r="BS310" s="27"/>
      <c r="BT310" s="1"/>
      <c r="BU310" s="1"/>
      <c r="BV310" s="4" t="str">
        <f t="shared" si="302"/>
        <v/>
      </c>
      <c r="BW310" s="7"/>
      <c r="BX310" s="1"/>
      <c r="BY310" s="1"/>
      <c r="BZ310" s="27"/>
      <c r="CA310" s="1"/>
      <c r="CB310" s="1"/>
      <c r="CC310" s="1"/>
      <c r="CD310" s="1"/>
      <c r="CE310" s="1"/>
      <c r="CF310" s="1"/>
      <c r="CG310" s="27"/>
      <c r="CH310" s="1"/>
      <c r="CI310" s="1"/>
      <c r="CJ310" s="1"/>
      <c r="CK310" s="1"/>
      <c r="CL310" s="1"/>
      <c r="CM310" s="1"/>
      <c r="CN310" s="27"/>
      <c r="CO310" s="1"/>
      <c r="CP310" s="1"/>
      <c r="CQ310" s="1"/>
      <c r="CR310" s="1"/>
      <c r="CS310" s="1"/>
      <c r="CT310" s="1"/>
      <c r="CU310" s="27"/>
      <c r="CV310" s="1"/>
      <c r="CW310" s="1"/>
      <c r="CX310" s="1"/>
      <c r="CY310" s="1"/>
      <c r="CZ310" s="1"/>
      <c r="DA310" s="1"/>
      <c r="DB310" s="1"/>
      <c r="DC310" s="1"/>
      <c r="DD310" s="1"/>
      <c r="DE310" s="1"/>
      <c r="DF310" s="1"/>
      <c r="DG310" s="1"/>
      <c r="DH310" s="1"/>
      <c r="DI310" s="1"/>
    </row>
    <row r="311" spans="1:113" ht="15" hidden="1" x14ac:dyDescent="0.25">
      <c r="A311" s="27"/>
      <c r="B311" s="1"/>
      <c r="C311" s="1"/>
      <c r="D311" s="4" t="str">
        <f t="shared" si="341"/>
        <v/>
      </c>
      <c r="E311" s="7"/>
      <c r="F311" s="1"/>
      <c r="G311" s="1"/>
      <c r="H311" s="27"/>
      <c r="I311" s="1"/>
      <c r="J311" s="1"/>
      <c r="K311" s="1"/>
      <c r="L311" s="1"/>
      <c r="M311" s="1"/>
      <c r="N311" s="1"/>
      <c r="O311" s="27"/>
      <c r="P311" s="1"/>
      <c r="Q311" s="1"/>
      <c r="R311" s="1"/>
      <c r="S311" s="1"/>
      <c r="T311" s="1"/>
      <c r="U311" s="1"/>
      <c r="V311" s="27"/>
      <c r="W311" s="1"/>
      <c r="X311" s="1"/>
      <c r="Y311" s="4" t="str">
        <f t="shared" si="293"/>
        <v/>
      </c>
      <c r="Z311" s="7"/>
      <c r="AA311" s="1"/>
      <c r="AB311" s="1"/>
      <c r="AC311" s="27"/>
      <c r="AD311" s="1"/>
      <c r="AE311" s="1"/>
      <c r="AF311" s="4" t="str">
        <f t="shared" si="221"/>
        <v/>
      </c>
      <c r="AG311" s="7"/>
      <c r="AH311" s="1"/>
      <c r="AI311" s="1"/>
      <c r="AJ311" s="27"/>
      <c r="AK311" s="1"/>
      <c r="AL311" s="1"/>
      <c r="AM311" s="1"/>
      <c r="AN311" s="1"/>
      <c r="AO311" s="1"/>
      <c r="AP311" s="1"/>
      <c r="AQ311" s="27"/>
      <c r="AR311" s="1"/>
      <c r="AS311" s="1"/>
      <c r="AT311" s="1"/>
      <c r="AU311" s="1"/>
      <c r="AV311" s="1"/>
      <c r="AW311" s="1"/>
      <c r="AX311" s="27"/>
      <c r="AY311" s="1" t="str">
        <f t="shared" si="396"/>
        <v/>
      </c>
      <c r="AZ311" s="4" t="str">
        <f t="shared" si="397"/>
        <v/>
      </c>
      <c r="BA311" s="4" t="str">
        <f t="shared" si="337"/>
        <v/>
      </c>
      <c r="BB311" s="7" t="str">
        <f t="shared" si="359"/>
        <v/>
      </c>
      <c r="BC311" s="4" t="str">
        <f t="shared" si="360"/>
        <v/>
      </c>
      <c r="BD311" s="4" t="str">
        <f t="shared" si="361"/>
        <v/>
      </c>
      <c r="BE311" s="27"/>
      <c r="BF311" s="1"/>
      <c r="BG311" s="1"/>
      <c r="BH311" s="4" t="str">
        <f t="shared" si="327"/>
        <v/>
      </c>
      <c r="BI311" s="7"/>
      <c r="BJ311" s="1"/>
      <c r="BK311" s="1"/>
      <c r="BL311" s="27"/>
      <c r="BM311" s="1"/>
      <c r="BN311" s="1"/>
      <c r="BO311" s="4" t="str">
        <f t="shared" si="326"/>
        <v/>
      </c>
      <c r="BP311" s="7"/>
      <c r="BQ311" s="1"/>
      <c r="BR311" s="1"/>
      <c r="BS311" s="27"/>
      <c r="BT311" s="1"/>
      <c r="BU311" s="1"/>
      <c r="BV311" s="4" t="str">
        <f t="shared" si="302"/>
        <v/>
      </c>
      <c r="BW311" s="7"/>
      <c r="BX311" s="1"/>
      <c r="BY311" s="1"/>
      <c r="BZ311" s="27"/>
      <c r="CA311" s="1"/>
      <c r="CB311" s="1"/>
      <c r="CC311" s="1"/>
      <c r="CD311" s="1"/>
      <c r="CE311" s="1"/>
      <c r="CF311" s="1"/>
      <c r="CG311" s="27"/>
      <c r="CH311" s="1"/>
      <c r="CI311" s="1"/>
      <c r="CJ311" s="1"/>
      <c r="CK311" s="1"/>
      <c r="CL311" s="1"/>
      <c r="CM311" s="1"/>
      <c r="CN311" s="27"/>
      <c r="CO311" s="1"/>
      <c r="CP311" s="1"/>
      <c r="CQ311" s="1"/>
      <c r="CR311" s="1"/>
      <c r="CS311" s="1"/>
      <c r="CT311" s="1"/>
      <c r="CU311" s="27"/>
      <c r="CV311" s="1"/>
      <c r="CW311" s="1"/>
      <c r="CX311" s="1"/>
      <c r="CY311" s="1"/>
      <c r="CZ311" s="1"/>
      <c r="DA311" s="1"/>
      <c r="DB311" s="1"/>
      <c r="DC311" s="1"/>
      <c r="DD311" s="1"/>
      <c r="DE311" s="1"/>
      <c r="DF311" s="1"/>
      <c r="DG311" s="1"/>
      <c r="DH311" s="1"/>
      <c r="DI311" s="1"/>
    </row>
    <row r="312" spans="1:113" ht="15" hidden="1" x14ac:dyDescent="0.25">
      <c r="A312" s="27"/>
      <c r="B312" s="1"/>
      <c r="C312" s="1"/>
      <c r="D312" s="4" t="str">
        <f t="shared" si="341"/>
        <v/>
      </c>
      <c r="E312" s="7"/>
      <c r="F312" s="1"/>
      <c r="G312" s="1"/>
      <c r="H312" s="27"/>
      <c r="I312" s="1"/>
      <c r="J312" s="1"/>
      <c r="K312" s="1"/>
      <c r="L312" s="1"/>
      <c r="M312" s="1"/>
      <c r="N312" s="1"/>
      <c r="O312" s="27"/>
      <c r="P312" s="1"/>
      <c r="Q312" s="1"/>
      <c r="R312" s="1"/>
      <c r="S312" s="1"/>
      <c r="T312" s="1"/>
      <c r="U312" s="1"/>
      <c r="V312" s="27"/>
      <c r="W312" s="1"/>
      <c r="X312" s="1"/>
      <c r="Y312" s="4" t="str">
        <f t="shared" si="293"/>
        <v/>
      </c>
      <c r="Z312" s="7"/>
      <c r="AA312" s="1"/>
      <c r="AB312" s="1"/>
      <c r="AC312" s="27"/>
      <c r="AD312" s="1"/>
      <c r="AE312" s="1"/>
      <c r="AF312" s="4" t="str">
        <f t="shared" si="221"/>
        <v/>
      </c>
      <c r="AG312" s="7"/>
      <c r="AH312" s="1"/>
      <c r="AI312" s="1"/>
      <c r="AJ312" s="27"/>
      <c r="AK312" s="1"/>
      <c r="AL312" s="1"/>
      <c r="AM312" s="1"/>
      <c r="AN312" s="1"/>
      <c r="AO312" s="1"/>
      <c r="AP312" s="1"/>
      <c r="AQ312" s="27"/>
      <c r="AR312" s="1"/>
      <c r="AS312" s="1"/>
      <c r="AT312" s="1"/>
      <c r="AU312" s="1"/>
      <c r="AV312" s="1"/>
      <c r="AW312" s="1"/>
      <c r="AX312" s="27"/>
      <c r="AY312" s="1"/>
      <c r="AZ312" s="1"/>
      <c r="BA312" s="4" t="str">
        <f t="shared" si="337"/>
        <v/>
      </c>
      <c r="BB312" s="7"/>
      <c r="BC312" s="1"/>
      <c r="BD312" s="1"/>
      <c r="BE312" s="27"/>
      <c r="BF312" s="1"/>
      <c r="BG312" s="1"/>
      <c r="BH312" s="4" t="str">
        <f t="shared" si="327"/>
        <v/>
      </c>
      <c r="BI312" s="7"/>
      <c r="BJ312" s="1"/>
      <c r="BK312" s="1"/>
      <c r="BL312" s="27"/>
      <c r="BM312" s="1"/>
      <c r="BN312" s="1"/>
      <c r="BO312" s="4" t="str">
        <f t="shared" si="326"/>
        <v/>
      </c>
      <c r="BP312" s="7"/>
      <c r="BQ312" s="1"/>
      <c r="BR312" s="1"/>
      <c r="BS312" s="27"/>
      <c r="BT312" s="1"/>
      <c r="BU312" s="1"/>
      <c r="BV312" s="4" t="str">
        <f t="shared" si="302"/>
        <v/>
      </c>
      <c r="BW312" s="7"/>
      <c r="BX312" s="1"/>
      <c r="BY312" s="1"/>
      <c r="BZ312" s="27"/>
      <c r="CA312" s="1"/>
      <c r="CB312" s="1"/>
      <c r="CC312" s="1"/>
      <c r="CD312" s="1"/>
      <c r="CE312" s="1"/>
      <c r="CF312" s="1"/>
      <c r="CG312" s="27"/>
      <c r="CH312" s="1"/>
      <c r="CI312" s="1"/>
      <c r="CJ312" s="1"/>
      <c r="CK312" s="1"/>
      <c r="CL312" s="1"/>
      <c r="CM312" s="1"/>
      <c r="CN312" s="27"/>
      <c r="CO312" s="1"/>
      <c r="CP312" s="1"/>
      <c r="CQ312" s="1"/>
      <c r="CR312" s="1"/>
      <c r="CS312" s="1"/>
      <c r="CT312" s="1"/>
      <c r="CU312" s="27"/>
      <c r="CV312" s="1"/>
      <c r="CW312" s="1"/>
      <c r="CX312" s="1"/>
      <c r="CY312" s="1"/>
      <c r="CZ312" s="1"/>
      <c r="DA312" s="1"/>
      <c r="DB312" s="1"/>
      <c r="DC312" s="1"/>
      <c r="DD312" s="1"/>
      <c r="DE312" s="1"/>
      <c r="DF312" s="1"/>
      <c r="DG312" s="1"/>
      <c r="DH312" s="1"/>
      <c r="DI312" s="1"/>
    </row>
    <row r="313" spans="1:113" ht="15" hidden="1" x14ac:dyDescent="0.25">
      <c r="A313" s="27"/>
      <c r="B313" s="1"/>
      <c r="C313" s="1"/>
      <c r="D313" s="4" t="str">
        <f t="shared" si="341"/>
        <v/>
      </c>
      <c r="E313" s="7"/>
      <c r="F313" s="1"/>
      <c r="G313" s="1"/>
      <c r="H313" s="27"/>
      <c r="I313" s="1"/>
      <c r="J313" s="1"/>
      <c r="K313" s="1"/>
      <c r="L313" s="1"/>
      <c r="M313" s="1"/>
      <c r="N313" s="1"/>
      <c r="O313" s="27"/>
      <c r="P313" s="1"/>
      <c r="Q313" s="1"/>
      <c r="R313" s="1"/>
      <c r="S313" s="1"/>
      <c r="T313" s="1"/>
      <c r="U313" s="1"/>
      <c r="V313" s="27"/>
      <c r="W313" s="1"/>
      <c r="X313" s="1"/>
      <c r="Y313" s="4" t="str">
        <f t="shared" si="293"/>
        <v/>
      </c>
      <c r="Z313" s="7"/>
      <c r="AA313" s="1"/>
      <c r="AB313" s="1"/>
      <c r="AC313" s="27"/>
      <c r="AD313" s="1"/>
      <c r="AE313" s="1"/>
      <c r="AF313" s="4" t="str">
        <f t="shared" si="221"/>
        <v/>
      </c>
      <c r="AG313" s="7"/>
      <c r="AH313" s="1"/>
      <c r="AI313" s="1"/>
      <c r="AJ313" s="27"/>
      <c r="AK313" s="1"/>
      <c r="AL313" s="1"/>
      <c r="AM313" s="1"/>
      <c r="AN313" s="1"/>
      <c r="AO313" s="1"/>
      <c r="AP313" s="1"/>
      <c r="AQ313" s="27"/>
      <c r="AR313" s="1"/>
      <c r="AS313" s="1"/>
      <c r="AT313" s="1"/>
      <c r="AU313" s="1"/>
      <c r="AV313" s="1"/>
      <c r="AW313" s="1"/>
      <c r="AX313" s="27"/>
      <c r="AY313" s="1"/>
      <c r="AZ313" s="1"/>
      <c r="BA313" s="4" t="str">
        <f t="shared" si="337"/>
        <v/>
      </c>
      <c r="BB313" s="7"/>
      <c r="BC313" s="1"/>
      <c r="BD313" s="1"/>
      <c r="BE313" s="27"/>
      <c r="BF313" s="1"/>
      <c r="BG313" s="1"/>
      <c r="BH313" s="4" t="str">
        <f t="shared" si="327"/>
        <v/>
      </c>
      <c r="BI313" s="7"/>
      <c r="BJ313" s="1"/>
      <c r="BK313" s="1"/>
      <c r="BL313" s="27"/>
      <c r="BM313" s="1"/>
      <c r="BN313" s="1"/>
      <c r="BO313" s="4" t="str">
        <f t="shared" si="326"/>
        <v/>
      </c>
      <c r="BP313" s="7"/>
      <c r="BQ313" s="1"/>
      <c r="BR313" s="1"/>
      <c r="BS313" s="27"/>
      <c r="BT313" s="1"/>
      <c r="BU313" s="1"/>
      <c r="BV313" s="4" t="str">
        <f t="shared" si="302"/>
        <v/>
      </c>
      <c r="BW313" s="7"/>
      <c r="BX313" s="1"/>
      <c r="BY313" s="1"/>
      <c r="BZ313" s="27"/>
      <c r="CA313" s="1"/>
      <c r="CB313" s="1"/>
      <c r="CC313" s="1"/>
      <c r="CD313" s="1"/>
      <c r="CE313" s="1"/>
      <c r="CF313" s="1"/>
      <c r="CG313" s="27"/>
      <c r="CH313" s="1"/>
      <c r="CI313" s="1"/>
      <c r="CJ313" s="1"/>
      <c r="CK313" s="1"/>
      <c r="CL313" s="1"/>
      <c r="CM313" s="1"/>
      <c r="CN313" s="27"/>
      <c r="CO313" s="1"/>
      <c r="CP313" s="1"/>
      <c r="CQ313" s="1"/>
      <c r="CR313" s="1"/>
      <c r="CS313" s="1"/>
      <c r="CT313" s="1"/>
      <c r="CU313" s="27"/>
      <c r="CV313" s="1"/>
      <c r="CW313" s="1"/>
      <c r="CX313" s="1"/>
      <c r="CY313" s="1"/>
      <c r="CZ313" s="1"/>
      <c r="DA313" s="1"/>
      <c r="DB313" s="1"/>
      <c r="DC313" s="1"/>
      <c r="DD313" s="1"/>
      <c r="DE313" s="1"/>
      <c r="DF313" s="1"/>
      <c r="DG313" s="1"/>
      <c r="DH313" s="1"/>
      <c r="DI313" s="1"/>
    </row>
    <row r="314" spans="1:113" ht="15" hidden="1" x14ac:dyDescent="0.25">
      <c r="A314" s="27"/>
      <c r="B314" s="1"/>
      <c r="C314" s="1"/>
      <c r="D314" s="4" t="str">
        <f t="shared" si="341"/>
        <v/>
      </c>
      <c r="E314" s="7"/>
      <c r="F314" s="1"/>
      <c r="G314" s="1"/>
      <c r="H314" s="27"/>
      <c r="I314" s="1"/>
      <c r="J314" s="1"/>
      <c r="K314" s="1"/>
      <c r="L314" s="1"/>
      <c r="M314" s="1"/>
      <c r="N314" s="1"/>
      <c r="O314" s="27"/>
      <c r="P314" s="1"/>
      <c r="Q314" s="1"/>
      <c r="R314" s="1"/>
      <c r="S314" s="1"/>
      <c r="T314" s="1"/>
      <c r="U314" s="1"/>
      <c r="V314" s="27"/>
      <c r="W314" s="1"/>
      <c r="X314" s="1"/>
      <c r="Y314" s="4" t="str">
        <f t="shared" si="293"/>
        <v/>
      </c>
      <c r="Z314" s="7"/>
      <c r="AA314" s="1"/>
      <c r="AB314" s="1"/>
      <c r="AC314" s="27"/>
      <c r="AD314" s="1"/>
      <c r="AE314" s="1"/>
      <c r="AF314" s="4" t="str">
        <f t="shared" si="221"/>
        <v/>
      </c>
      <c r="AG314" s="7"/>
      <c r="AH314" s="1"/>
      <c r="AI314" s="1"/>
      <c r="AJ314" s="27"/>
      <c r="AK314" s="1"/>
      <c r="AL314" s="1"/>
      <c r="AM314" s="1"/>
      <c r="AN314" s="1"/>
      <c r="AO314" s="1"/>
      <c r="AP314" s="1"/>
      <c r="AQ314" s="27"/>
      <c r="AR314" s="1"/>
      <c r="AS314" s="1"/>
      <c r="AT314" s="1"/>
      <c r="AU314" s="1"/>
      <c r="AV314" s="1"/>
      <c r="AW314" s="1"/>
      <c r="AX314" s="27"/>
      <c r="AY314" s="1"/>
      <c r="AZ314" s="1"/>
      <c r="BA314" s="4" t="str">
        <f t="shared" si="337"/>
        <v/>
      </c>
      <c r="BB314" s="7"/>
      <c r="BC314" s="1"/>
      <c r="BD314" s="1"/>
      <c r="BE314" s="27"/>
      <c r="BF314" s="1"/>
      <c r="BG314" s="1"/>
      <c r="BH314" s="4" t="str">
        <f t="shared" si="327"/>
        <v/>
      </c>
      <c r="BI314" s="7"/>
      <c r="BJ314" s="1"/>
      <c r="BK314" s="1"/>
      <c r="BL314" s="27"/>
      <c r="BM314" s="1"/>
      <c r="BN314" s="1"/>
      <c r="BO314" s="4" t="str">
        <f t="shared" si="326"/>
        <v/>
      </c>
      <c r="BP314" s="7"/>
      <c r="BQ314" s="1"/>
      <c r="BR314" s="1"/>
      <c r="BS314" s="27"/>
      <c r="BT314" s="1"/>
      <c r="BU314" s="1"/>
      <c r="BV314" s="4" t="str">
        <f t="shared" si="302"/>
        <v/>
      </c>
      <c r="BW314" s="7"/>
      <c r="BX314" s="1"/>
      <c r="BY314" s="1"/>
      <c r="BZ314" s="27"/>
      <c r="CA314" s="1"/>
      <c r="CB314" s="1"/>
      <c r="CC314" s="1"/>
      <c r="CD314" s="1"/>
      <c r="CE314" s="1"/>
      <c r="CF314" s="1"/>
      <c r="CG314" s="27"/>
      <c r="CH314" s="1"/>
      <c r="CI314" s="1"/>
      <c r="CJ314" s="1"/>
      <c r="CK314" s="1"/>
      <c r="CL314" s="1"/>
      <c r="CM314" s="1"/>
      <c r="CN314" s="27"/>
      <c r="CO314" s="1"/>
      <c r="CP314" s="1"/>
      <c r="CQ314" s="1"/>
      <c r="CR314" s="1"/>
      <c r="CS314" s="1"/>
      <c r="CT314" s="1"/>
      <c r="CU314" s="27"/>
      <c r="CV314" s="1"/>
      <c r="CW314" s="1"/>
      <c r="CX314" s="1"/>
      <c r="CY314" s="1"/>
      <c r="CZ314" s="1"/>
      <c r="DA314" s="1"/>
      <c r="DB314" s="1"/>
      <c r="DC314" s="1"/>
      <c r="DD314" s="1"/>
      <c r="DE314" s="1"/>
      <c r="DF314" s="1"/>
      <c r="DG314" s="1"/>
      <c r="DH314" s="1"/>
      <c r="DI314" s="1"/>
    </row>
    <row r="315" spans="1:113" ht="15" hidden="1" x14ac:dyDescent="0.25">
      <c r="A315" s="27"/>
      <c r="B315" s="1"/>
      <c r="C315" s="1"/>
      <c r="D315" s="4" t="str">
        <f t="shared" si="341"/>
        <v/>
      </c>
      <c r="E315" s="7"/>
      <c r="F315" s="1"/>
      <c r="G315" s="1"/>
      <c r="H315" s="27"/>
      <c r="I315" s="1"/>
      <c r="J315" s="1"/>
      <c r="K315" s="1"/>
      <c r="L315" s="1"/>
      <c r="M315" s="1"/>
      <c r="N315" s="1"/>
      <c r="O315" s="27"/>
      <c r="P315" s="1"/>
      <c r="Q315" s="1"/>
      <c r="R315" s="1"/>
      <c r="S315" s="1"/>
      <c r="T315" s="1"/>
      <c r="U315" s="1"/>
      <c r="V315" s="27"/>
      <c r="W315" s="1"/>
      <c r="X315" s="1"/>
      <c r="Y315" s="4" t="str">
        <f t="shared" si="293"/>
        <v/>
      </c>
      <c r="Z315" s="7"/>
      <c r="AA315" s="1"/>
      <c r="AB315" s="1"/>
      <c r="AC315" s="27"/>
      <c r="AD315" s="1"/>
      <c r="AE315" s="1"/>
      <c r="AF315" s="4" t="str">
        <f t="shared" si="221"/>
        <v/>
      </c>
      <c r="AG315" s="7"/>
      <c r="AH315" s="1"/>
      <c r="AI315" s="1"/>
      <c r="AJ315" s="27"/>
      <c r="AK315" s="1"/>
      <c r="AL315" s="1"/>
      <c r="AM315" s="1"/>
      <c r="AN315" s="1"/>
      <c r="AO315" s="1"/>
      <c r="AP315" s="1"/>
      <c r="AQ315" s="27"/>
      <c r="AR315" s="1"/>
      <c r="AS315" s="1"/>
      <c r="AT315" s="1"/>
      <c r="AU315" s="1"/>
      <c r="AV315" s="1"/>
      <c r="AW315" s="1"/>
      <c r="AX315" s="27"/>
      <c r="AY315" s="1"/>
      <c r="AZ315" s="1"/>
      <c r="BA315" s="4" t="str">
        <f t="shared" si="337"/>
        <v/>
      </c>
      <c r="BB315" s="7"/>
      <c r="BC315" s="1"/>
      <c r="BD315" s="1"/>
      <c r="BE315" s="27"/>
      <c r="BF315" s="1"/>
      <c r="BG315" s="1"/>
      <c r="BH315" s="4" t="str">
        <f t="shared" si="327"/>
        <v/>
      </c>
      <c r="BI315" s="7"/>
      <c r="BJ315" s="1"/>
      <c r="BK315" s="1"/>
      <c r="BL315" s="27"/>
      <c r="BM315" s="1"/>
      <c r="BN315" s="1"/>
      <c r="BO315" s="4" t="str">
        <f t="shared" si="326"/>
        <v/>
      </c>
      <c r="BP315" s="7"/>
      <c r="BQ315" s="1"/>
      <c r="BR315" s="1"/>
      <c r="BS315" s="27"/>
      <c r="BT315" s="1"/>
      <c r="BU315" s="1"/>
      <c r="BV315" s="4" t="str">
        <f t="shared" si="302"/>
        <v/>
      </c>
      <c r="BW315" s="7"/>
      <c r="BX315" s="1"/>
      <c r="BY315" s="1"/>
      <c r="BZ315" s="27"/>
      <c r="CA315" s="1"/>
      <c r="CB315" s="1"/>
      <c r="CC315" s="1"/>
      <c r="CD315" s="1"/>
      <c r="CE315" s="1"/>
      <c r="CF315" s="1"/>
      <c r="CG315" s="27"/>
      <c r="CH315" s="1"/>
      <c r="CI315" s="1"/>
      <c r="CJ315" s="1"/>
      <c r="CK315" s="1"/>
      <c r="CL315" s="1"/>
      <c r="CM315" s="1"/>
      <c r="CN315" s="27"/>
      <c r="CO315" s="1"/>
      <c r="CP315" s="1"/>
      <c r="CQ315" s="1"/>
      <c r="CR315" s="1"/>
      <c r="CS315" s="1"/>
      <c r="CT315" s="1"/>
      <c r="CU315" s="27"/>
      <c r="CV315" s="1"/>
      <c r="CW315" s="1"/>
      <c r="CX315" s="1"/>
      <c r="CY315" s="1"/>
      <c r="CZ315" s="1"/>
      <c r="DA315" s="1"/>
      <c r="DB315" s="1"/>
      <c r="DC315" s="1"/>
      <c r="DD315" s="1"/>
      <c r="DE315" s="1"/>
      <c r="DF315" s="1"/>
      <c r="DG315" s="1"/>
      <c r="DH315" s="1"/>
      <c r="DI315" s="1"/>
    </row>
    <row r="316" spans="1:113" ht="15" hidden="1" x14ac:dyDescent="0.25">
      <c r="A316" s="27"/>
      <c r="B316" s="1"/>
      <c r="C316" s="1"/>
      <c r="D316" s="4" t="str">
        <f t="shared" si="341"/>
        <v/>
      </c>
      <c r="E316" s="7"/>
      <c r="F316" s="1"/>
      <c r="G316" s="1"/>
      <c r="H316" s="27"/>
      <c r="I316" s="1"/>
      <c r="J316" s="1"/>
      <c r="K316" s="1"/>
      <c r="L316" s="1"/>
      <c r="M316" s="1"/>
      <c r="N316" s="1"/>
      <c r="O316" s="27"/>
      <c r="P316" s="1"/>
      <c r="Q316" s="1"/>
      <c r="R316" s="1"/>
      <c r="S316" s="1"/>
      <c r="T316" s="1"/>
      <c r="U316" s="1"/>
      <c r="V316" s="27"/>
      <c r="W316" s="1"/>
      <c r="X316" s="1"/>
      <c r="Y316" s="4" t="str">
        <f t="shared" si="293"/>
        <v/>
      </c>
      <c r="Z316" s="7"/>
      <c r="AA316" s="1"/>
      <c r="AB316" s="1"/>
      <c r="AC316" s="27"/>
      <c r="AD316" s="1"/>
      <c r="AE316" s="1"/>
      <c r="AF316" s="4" t="str">
        <f t="shared" si="221"/>
        <v/>
      </c>
      <c r="AG316" s="7"/>
      <c r="AH316" s="1"/>
      <c r="AI316" s="1"/>
      <c r="AJ316" s="27"/>
      <c r="AK316" s="1"/>
      <c r="AL316" s="1"/>
      <c r="AM316" s="1"/>
      <c r="AN316" s="1"/>
      <c r="AO316" s="1"/>
      <c r="AP316" s="1"/>
      <c r="AQ316" s="27"/>
      <c r="AR316" s="1"/>
      <c r="AS316" s="1"/>
      <c r="AT316" s="1"/>
      <c r="AU316" s="1"/>
      <c r="AV316" s="1"/>
      <c r="AW316" s="1"/>
      <c r="AX316" s="27"/>
      <c r="AY316" s="1"/>
      <c r="AZ316" s="1"/>
      <c r="BA316" s="4" t="str">
        <f t="shared" si="337"/>
        <v/>
      </c>
      <c r="BB316" s="7"/>
      <c r="BC316" s="1"/>
      <c r="BD316" s="1"/>
      <c r="BE316" s="27"/>
      <c r="BF316" s="1"/>
      <c r="BG316" s="1"/>
      <c r="BH316" s="4" t="str">
        <f t="shared" si="327"/>
        <v/>
      </c>
      <c r="BI316" s="7"/>
      <c r="BJ316" s="1"/>
      <c r="BK316" s="1"/>
      <c r="BL316" s="27"/>
      <c r="BM316" s="1"/>
      <c r="BN316" s="1"/>
      <c r="BO316" s="4" t="str">
        <f t="shared" si="326"/>
        <v/>
      </c>
      <c r="BP316" s="7"/>
      <c r="BQ316" s="1"/>
      <c r="BR316" s="1"/>
      <c r="BS316" s="27"/>
      <c r="BT316" s="1"/>
      <c r="BU316" s="1"/>
      <c r="BV316" s="4" t="str">
        <f t="shared" si="302"/>
        <v/>
      </c>
      <c r="BW316" s="7"/>
      <c r="BX316" s="1"/>
      <c r="BY316" s="1"/>
      <c r="BZ316" s="27"/>
      <c r="CA316" s="1"/>
      <c r="CB316" s="1"/>
      <c r="CC316" s="1"/>
      <c r="CD316" s="1"/>
      <c r="CE316" s="1"/>
      <c r="CF316" s="1"/>
      <c r="CG316" s="27"/>
      <c r="CH316" s="1"/>
      <c r="CI316" s="1"/>
      <c r="CJ316" s="1"/>
      <c r="CK316" s="1"/>
      <c r="CL316" s="1"/>
      <c r="CM316" s="1"/>
      <c r="CN316" s="27"/>
      <c r="CO316" s="1"/>
      <c r="CP316" s="1"/>
      <c r="CQ316" s="1"/>
      <c r="CR316" s="1"/>
      <c r="CS316" s="1"/>
      <c r="CT316" s="1"/>
      <c r="CU316" s="27"/>
      <c r="CV316" s="1"/>
      <c r="CW316" s="1"/>
      <c r="CX316" s="1"/>
      <c r="CY316" s="1"/>
      <c r="CZ316" s="1"/>
      <c r="DA316" s="1"/>
      <c r="DB316" s="1"/>
      <c r="DC316" s="1"/>
      <c r="DD316" s="1"/>
      <c r="DE316" s="1"/>
      <c r="DF316" s="1"/>
      <c r="DG316" s="1"/>
      <c r="DH316" s="1"/>
      <c r="DI316" s="1"/>
    </row>
    <row r="317" spans="1:113" ht="15" hidden="1" x14ac:dyDescent="0.25">
      <c r="A317" s="27"/>
      <c r="B317" s="1"/>
      <c r="C317" s="1"/>
      <c r="D317" s="4" t="str">
        <f t="shared" si="341"/>
        <v/>
      </c>
      <c r="E317" s="7"/>
      <c r="F317" s="1"/>
      <c r="G317" s="1"/>
      <c r="H317" s="27"/>
      <c r="I317" s="1"/>
      <c r="J317" s="1"/>
      <c r="K317" s="1"/>
      <c r="L317" s="1"/>
      <c r="M317" s="1"/>
      <c r="N317" s="1"/>
      <c r="O317" s="27"/>
      <c r="P317" s="1"/>
      <c r="Q317" s="1"/>
      <c r="R317" s="1"/>
      <c r="S317" s="1"/>
      <c r="T317" s="1"/>
      <c r="U317" s="1"/>
      <c r="V317" s="27"/>
      <c r="W317" s="1"/>
      <c r="X317" s="1"/>
      <c r="Y317" s="4" t="str">
        <f t="shared" si="293"/>
        <v/>
      </c>
      <c r="Z317" s="7"/>
      <c r="AA317" s="1"/>
      <c r="AB317" s="1"/>
      <c r="AC317" s="27"/>
      <c r="AD317" s="1"/>
      <c r="AE317" s="1"/>
      <c r="AF317" s="4" t="str">
        <f t="shared" si="221"/>
        <v/>
      </c>
      <c r="AG317" s="7"/>
      <c r="AH317" s="1"/>
      <c r="AI317" s="1"/>
      <c r="AJ317" s="27"/>
      <c r="AK317" s="1"/>
      <c r="AL317" s="1"/>
      <c r="AM317" s="1"/>
      <c r="AN317" s="1"/>
      <c r="AO317" s="1"/>
      <c r="AP317" s="1"/>
      <c r="AQ317" s="27"/>
      <c r="AR317" s="1"/>
      <c r="AS317" s="1"/>
      <c r="AT317" s="1"/>
      <c r="AU317" s="1"/>
      <c r="AV317" s="1"/>
      <c r="AW317" s="1"/>
      <c r="AX317" s="27"/>
      <c r="AY317" s="1"/>
      <c r="AZ317" s="1"/>
      <c r="BA317" s="4" t="str">
        <f t="shared" si="337"/>
        <v/>
      </c>
      <c r="BB317" s="7"/>
      <c r="BC317" s="1"/>
      <c r="BD317" s="1"/>
      <c r="BE317" s="27"/>
      <c r="BF317" s="1"/>
      <c r="BG317" s="1"/>
      <c r="BH317" s="4" t="str">
        <f t="shared" si="327"/>
        <v/>
      </c>
      <c r="BI317" s="7"/>
      <c r="BJ317" s="1"/>
      <c r="BK317" s="1"/>
      <c r="BL317" s="27"/>
      <c r="BM317" s="1"/>
      <c r="BN317" s="1"/>
      <c r="BO317" s="4" t="str">
        <f t="shared" si="326"/>
        <v/>
      </c>
      <c r="BP317" s="7"/>
      <c r="BQ317" s="1"/>
      <c r="BR317" s="1"/>
      <c r="BS317" s="27"/>
      <c r="BT317" s="1"/>
      <c r="BU317" s="1"/>
      <c r="BV317" s="4" t="str">
        <f t="shared" si="302"/>
        <v/>
      </c>
      <c r="BW317" s="7"/>
      <c r="BX317" s="1"/>
      <c r="BY317" s="1"/>
      <c r="BZ317" s="27"/>
      <c r="CA317" s="1"/>
      <c r="CB317" s="1"/>
      <c r="CC317" s="1"/>
      <c r="CD317" s="1"/>
      <c r="CE317" s="1"/>
      <c r="CF317" s="1"/>
      <c r="CG317" s="27"/>
      <c r="CH317" s="1"/>
      <c r="CI317" s="1"/>
      <c r="CJ317" s="1"/>
      <c r="CK317" s="1"/>
      <c r="CL317" s="1"/>
      <c r="CM317" s="1"/>
      <c r="CN317" s="27"/>
      <c r="CO317" s="1"/>
      <c r="CP317" s="1"/>
      <c r="CQ317" s="1"/>
      <c r="CR317" s="1"/>
      <c r="CS317" s="1"/>
      <c r="CT317" s="1"/>
      <c r="CU317" s="27"/>
      <c r="CV317" s="1"/>
      <c r="CW317" s="1"/>
      <c r="CX317" s="1"/>
      <c r="CY317" s="1"/>
      <c r="CZ317" s="1"/>
      <c r="DA317" s="1"/>
      <c r="DB317" s="1"/>
      <c r="DC317" s="1"/>
      <c r="DD317" s="1"/>
      <c r="DE317" s="1"/>
      <c r="DF317" s="1"/>
      <c r="DG317" s="1"/>
      <c r="DH317" s="1"/>
      <c r="DI317" s="1"/>
    </row>
    <row r="318" spans="1:113" ht="15" hidden="1" x14ac:dyDescent="0.25">
      <c r="A318" s="27"/>
      <c r="B318" s="1"/>
      <c r="C318" s="1"/>
      <c r="D318" s="4" t="str">
        <f t="shared" si="341"/>
        <v/>
      </c>
      <c r="E318" s="7"/>
      <c r="F318" s="1"/>
      <c r="G318" s="1"/>
      <c r="H318" s="27"/>
      <c r="I318" s="1"/>
      <c r="J318" s="1"/>
      <c r="K318" s="1"/>
      <c r="L318" s="1"/>
      <c r="M318" s="1"/>
      <c r="N318" s="1"/>
      <c r="O318" s="27"/>
      <c r="P318" s="1"/>
      <c r="Q318" s="1"/>
      <c r="R318" s="1"/>
      <c r="S318" s="1"/>
      <c r="T318" s="1"/>
      <c r="U318" s="1"/>
      <c r="V318" s="27"/>
      <c r="W318" s="1"/>
      <c r="X318" s="1"/>
      <c r="Y318" s="4" t="str">
        <f t="shared" si="293"/>
        <v/>
      </c>
      <c r="Z318" s="7"/>
      <c r="AA318" s="1"/>
      <c r="AB318" s="1"/>
      <c r="AC318" s="27"/>
      <c r="AD318" s="1"/>
      <c r="AE318" s="1"/>
      <c r="AF318" s="4" t="str">
        <f t="shared" si="221"/>
        <v/>
      </c>
      <c r="AG318" s="7"/>
      <c r="AH318" s="1"/>
      <c r="AI318" s="1"/>
      <c r="AJ318" s="27"/>
      <c r="AK318" s="1"/>
      <c r="AL318" s="1"/>
      <c r="AM318" s="1"/>
      <c r="AN318" s="1"/>
      <c r="AO318" s="1"/>
      <c r="AP318" s="1"/>
      <c r="AQ318" s="27"/>
      <c r="AR318" s="1"/>
      <c r="AS318" s="1"/>
      <c r="AT318" s="1"/>
      <c r="AU318" s="1"/>
      <c r="AV318" s="1"/>
      <c r="AW318" s="1"/>
      <c r="AX318" s="27"/>
      <c r="AY318" s="1"/>
      <c r="AZ318" s="1"/>
      <c r="BA318" s="4" t="str">
        <f t="shared" si="337"/>
        <v/>
      </c>
      <c r="BB318" s="7"/>
      <c r="BC318" s="1"/>
      <c r="BD318" s="1"/>
      <c r="BE318" s="27"/>
      <c r="BF318" s="1"/>
      <c r="BG318" s="1"/>
      <c r="BH318" s="4" t="str">
        <f t="shared" si="327"/>
        <v/>
      </c>
      <c r="BI318" s="7"/>
      <c r="BJ318" s="1"/>
      <c r="BK318" s="1"/>
      <c r="BL318" s="27"/>
      <c r="BM318" s="1"/>
      <c r="BN318" s="1"/>
      <c r="BO318" s="4" t="str">
        <f t="shared" si="326"/>
        <v/>
      </c>
      <c r="BP318" s="7"/>
      <c r="BQ318" s="1"/>
      <c r="BR318" s="1"/>
      <c r="BS318" s="27"/>
      <c r="BT318" s="1"/>
      <c r="BU318" s="1"/>
      <c r="BV318" s="4" t="str">
        <f t="shared" si="302"/>
        <v/>
      </c>
      <c r="BW318" s="7"/>
      <c r="BX318" s="1"/>
      <c r="BY318" s="1"/>
      <c r="BZ318" s="27"/>
      <c r="CA318" s="1"/>
      <c r="CB318" s="1"/>
      <c r="CC318" s="1"/>
      <c r="CD318" s="1"/>
      <c r="CE318" s="1"/>
      <c r="CF318" s="1"/>
      <c r="CG318" s="27"/>
      <c r="CH318" s="1"/>
      <c r="CI318" s="1"/>
      <c r="CJ318" s="1"/>
      <c r="CK318" s="1"/>
      <c r="CL318" s="1"/>
      <c r="CM318" s="1"/>
      <c r="CN318" s="27"/>
      <c r="CO318" s="1"/>
      <c r="CP318" s="1"/>
      <c r="CQ318" s="1"/>
      <c r="CR318" s="1"/>
      <c r="CS318" s="1"/>
      <c r="CT318" s="1"/>
      <c r="CU318" s="27"/>
      <c r="CV318" s="1"/>
      <c r="CW318" s="1"/>
      <c r="CX318" s="1"/>
      <c r="CY318" s="1"/>
      <c r="CZ318" s="1"/>
      <c r="DA318" s="1"/>
      <c r="DB318" s="1"/>
      <c r="DC318" s="1"/>
      <c r="DD318" s="1"/>
      <c r="DE318" s="1"/>
      <c r="DF318" s="1"/>
      <c r="DG318" s="1"/>
      <c r="DH318" s="1"/>
      <c r="DI318" s="1"/>
    </row>
    <row r="319" spans="1:113" ht="15" hidden="1" x14ac:dyDescent="0.25">
      <c r="A319" s="27"/>
      <c r="B319" s="1"/>
      <c r="C319" s="1"/>
      <c r="D319" s="4" t="str">
        <f t="shared" si="341"/>
        <v/>
      </c>
      <c r="E319" s="7"/>
      <c r="F319" s="1"/>
      <c r="G319" s="1"/>
      <c r="H319" s="27"/>
      <c r="I319" s="1"/>
      <c r="J319" s="1"/>
      <c r="K319" s="1"/>
      <c r="L319" s="1"/>
      <c r="M319" s="1"/>
      <c r="N319" s="1"/>
      <c r="O319" s="27"/>
      <c r="P319" s="1"/>
      <c r="Q319" s="1"/>
      <c r="R319" s="1"/>
      <c r="S319" s="1"/>
      <c r="T319" s="1"/>
      <c r="U319" s="1"/>
      <c r="V319" s="27"/>
      <c r="W319" s="1"/>
      <c r="X319" s="1"/>
      <c r="Y319" s="4" t="str">
        <f t="shared" si="293"/>
        <v/>
      </c>
      <c r="Z319" s="7"/>
      <c r="AA319" s="1"/>
      <c r="AB319" s="1"/>
      <c r="AC319" s="27"/>
      <c r="AD319" s="1"/>
      <c r="AE319" s="1"/>
      <c r="AF319" s="4" t="str">
        <f t="shared" si="221"/>
        <v/>
      </c>
      <c r="AG319" s="7"/>
      <c r="AH319" s="1"/>
      <c r="AI319" s="1"/>
      <c r="AJ319" s="27"/>
      <c r="AK319" s="1"/>
      <c r="AL319" s="1"/>
      <c r="AM319" s="1"/>
      <c r="AN319" s="1"/>
      <c r="AO319" s="1"/>
      <c r="AP319" s="1"/>
      <c r="AQ319" s="27"/>
      <c r="AR319" s="1"/>
      <c r="AS319" s="1"/>
      <c r="AT319" s="1"/>
      <c r="AU319" s="1"/>
      <c r="AV319" s="1"/>
      <c r="AW319" s="1"/>
      <c r="AX319" s="27"/>
      <c r="AY319" s="1"/>
      <c r="AZ319" s="1"/>
      <c r="BA319" s="4" t="str">
        <f t="shared" si="337"/>
        <v/>
      </c>
      <c r="BB319" s="7"/>
      <c r="BC319" s="1"/>
      <c r="BD319" s="1"/>
      <c r="BE319" s="27"/>
      <c r="BF319" s="1"/>
      <c r="BG319" s="1"/>
      <c r="BH319" s="4" t="str">
        <f t="shared" si="327"/>
        <v/>
      </c>
      <c r="BI319" s="7"/>
      <c r="BJ319" s="1"/>
      <c r="BK319" s="1"/>
      <c r="BL319" s="27"/>
      <c r="BM319" s="1"/>
      <c r="BN319" s="1"/>
      <c r="BO319" s="4" t="str">
        <f t="shared" si="326"/>
        <v/>
      </c>
      <c r="BP319" s="7"/>
      <c r="BQ319" s="1"/>
      <c r="BR319" s="1"/>
      <c r="BS319" s="27"/>
      <c r="BT319" s="1"/>
      <c r="BU319" s="1"/>
      <c r="BV319" s="4" t="str">
        <f t="shared" si="302"/>
        <v/>
      </c>
      <c r="BW319" s="7"/>
      <c r="BX319" s="1"/>
      <c r="BY319" s="1"/>
      <c r="BZ319" s="27"/>
      <c r="CA319" s="1"/>
      <c r="CB319" s="1"/>
      <c r="CC319" s="1"/>
      <c r="CD319" s="1"/>
      <c r="CE319" s="1"/>
      <c r="CF319" s="1"/>
      <c r="CG319" s="27"/>
      <c r="CH319" s="1"/>
      <c r="CI319" s="1"/>
      <c r="CJ319" s="1"/>
      <c r="CK319" s="1"/>
      <c r="CL319" s="1"/>
      <c r="CM319" s="1"/>
      <c r="CN319" s="27"/>
      <c r="CO319" s="1"/>
      <c r="CP319" s="1"/>
      <c r="CQ319" s="1"/>
      <c r="CR319" s="1"/>
      <c r="CS319" s="1"/>
      <c r="CT319" s="1"/>
      <c r="CU319" s="27"/>
      <c r="CV319" s="1"/>
      <c r="CW319" s="1"/>
      <c r="CX319" s="1"/>
      <c r="CY319" s="1"/>
      <c r="CZ319" s="1"/>
      <c r="DA319" s="1"/>
      <c r="DB319" s="1"/>
      <c r="DC319" s="1"/>
      <c r="DD319" s="1"/>
      <c r="DE319" s="1"/>
      <c r="DF319" s="1"/>
      <c r="DG319" s="1"/>
      <c r="DH319" s="1"/>
      <c r="DI319" s="1"/>
    </row>
    <row r="320" spans="1:113" ht="15" hidden="1" x14ac:dyDescent="0.25">
      <c r="A320" s="27"/>
      <c r="B320" s="1"/>
      <c r="C320" s="1"/>
      <c r="D320" s="4" t="str">
        <f t="shared" si="341"/>
        <v/>
      </c>
      <c r="E320" s="7"/>
      <c r="F320" s="1"/>
      <c r="G320" s="1"/>
      <c r="H320" s="27"/>
      <c r="I320" s="1"/>
      <c r="J320" s="1"/>
      <c r="K320" s="1"/>
      <c r="L320" s="1"/>
      <c r="M320" s="1"/>
      <c r="N320" s="1"/>
      <c r="O320" s="27"/>
      <c r="P320" s="1"/>
      <c r="Q320" s="1"/>
      <c r="R320" s="1"/>
      <c r="S320" s="1"/>
      <c r="T320" s="1"/>
      <c r="U320" s="1"/>
      <c r="V320" s="27"/>
      <c r="W320" s="1"/>
      <c r="X320" s="1"/>
      <c r="Y320" s="4" t="str">
        <f t="shared" si="293"/>
        <v/>
      </c>
      <c r="Z320" s="7"/>
      <c r="AA320" s="1"/>
      <c r="AB320" s="1"/>
      <c r="AC320" s="27"/>
      <c r="AD320" s="1"/>
      <c r="AE320" s="1"/>
      <c r="AF320" s="4" t="str">
        <f t="shared" si="221"/>
        <v/>
      </c>
      <c r="AG320" s="7"/>
      <c r="AH320" s="1"/>
      <c r="AI320" s="1"/>
      <c r="AJ320" s="27"/>
      <c r="AK320" s="1"/>
      <c r="AL320" s="1"/>
      <c r="AM320" s="1"/>
      <c r="AN320" s="1"/>
      <c r="AO320" s="1"/>
      <c r="AP320" s="1"/>
      <c r="AQ320" s="27"/>
      <c r="AR320" s="1"/>
      <c r="AS320" s="1"/>
      <c r="AT320" s="1"/>
      <c r="AU320" s="1"/>
      <c r="AV320" s="1"/>
      <c r="AW320" s="1"/>
      <c r="AX320" s="27"/>
      <c r="AY320" s="1"/>
      <c r="AZ320" s="1"/>
      <c r="BA320" s="4" t="str">
        <f t="shared" si="337"/>
        <v/>
      </c>
      <c r="BB320" s="7"/>
      <c r="BC320" s="1"/>
      <c r="BD320" s="1"/>
      <c r="BE320" s="27"/>
      <c r="BF320" s="1"/>
      <c r="BG320" s="1"/>
      <c r="BH320" s="4" t="str">
        <f t="shared" si="327"/>
        <v/>
      </c>
      <c r="BI320" s="7"/>
      <c r="BJ320" s="1"/>
      <c r="BK320" s="1"/>
      <c r="BL320" s="27"/>
      <c r="BM320" s="1"/>
      <c r="BN320" s="1"/>
      <c r="BO320" s="4" t="str">
        <f t="shared" si="326"/>
        <v/>
      </c>
      <c r="BP320" s="7"/>
      <c r="BQ320" s="1"/>
      <c r="BR320" s="1"/>
      <c r="BS320" s="27"/>
      <c r="BT320" s="1"/>
      <c r="BU320" s="1"/>
      <c r="BV320" s="4" t="str">
        <f t="shared" si="302"/>
        <v/>
      </c>
      <c r="BW320" s="7"/>
      <c r="BX320" s="1"/>
      <c r="BY320" s="1"/>
      <c r="BZ320" s="27"/>
      <c r="CA320" s="1"/>
      <c r="CB320" s="1"/>
      <c r="CC320" s="1"/>
      <c r="CD320" s="1"/>
      <c r="CE320" s="1"/>
      <c r="CF320" s="1"/>
      <c r="CG320" s="27"/>
      <c r="CH320" s="1"/>
      <c r="CI320" s="1"/>
      <c r="CJ320" s="1"/>
      <c r="CK320" s="1"/>
      <c r="CL320" s="1"/>
      <c r="CM320" s="1"/>
      <c r="CN320" s="27"/>
      <c r="CO320" s="1"/>
      <c r="CP320" s="1"/>
      <c r="CQ320" s="1"/>
      <c r="CR320" s="1"/>
      <c r="CS320" s="1"/>
      <c r="CT320" s="1"/>
      <c r="CU320" s="27"/>
      <c r="CV320" s="1"/>
      <c r="CW320" s="1"/>
      <c r="CX320" s="1"/>
      <c r="CY320" s="1"/>
      <c r="CZ320" s="1"/>
      <c r="DA320" s="1"/>
      <c r="DB320" s="1"/>
      <c r="DC320" s="1"/>
      <c r="DD320" s="1"/>
      <c r="DE320" s="1"/>
      <c r="DF320" s="1"/>
      <c r="DG320" s="1"/>
      <c r="DH320" s="1"/>
      <c r="DI320" s="1"/>
    </row>
    <row r="321" spans="1:113" ht="15" hidden="1" x14ac:dyDescent="0.25">
      <c r="A321" s="27"/>
      <c r="B321" s="1"/>
      <c r="C321" s="1"/>
      <c r="D321" s="4" t="str">
        <f t="shared" si="341"/>
        <v/>
      </c>
      <c r="E321" s="7"/>
      <c r="F321" s="1"/>
      <c r="G321" s="1"/>
      <c r="H321" s="27"/>
      <c r="I321" s="1"/>
      <c r="J321" s="1"/>
      <c r="K321" s="1"/>
      <c r="L321" s="1"/>
      <c r="M321" s="1"/>
      <c r="N321" s="1"/>
      <c r="O321" s="27"/>
      <c r="P321" s="1"/>
      <c r="Q321" s="1"/>
      <c r="R321" s="1"/>
      <c r="S321" s="1"/>
      <c r="T321" s="1"/>
      <c r="U321" s="1"/>
      <c r="V321" s="27"/>
      <c r="W321" s="1"/>
      <c r="X321" s="1"/>
      <c r="Y321" s="4" t="str">
        <f t="shared" si="293"/>
        <v/>
      </c>
      <c r="Z321" s="7"/>
      <c r="AA321" s="1"/>
      <c r="AB321" s="1"/>
      <c r="AC321" s="27"/>
      <c r="AD321" s="1"/>
      <c r="AE321" s="1"/>
      <c r="AF321" s="4" t="str">
        <f t="shared" si="221"/>
        <v/>
      </c>
      <c r="AG321" s="7"/>
      <c r="AH321" s="1"/>
      <c r="AI321" s="1"/>
      <c r="AJ321" s="27"/>
      <c r="AK321" s="1"/>
      <c r="AL321" s="1"/>
      <c r="AM321" s="1"/>
      <c r="AN321" s="1"/>
      <c r="AO321" s="1"/>
      <c r="AP321" s="1"/>
      <c r="AQ321" s="27"/>
      <c r="AR321" s="1"/>
      <c r="AS321" s="1"/>
      <c r="AT321" s="1"/>
      <c r="AU321" s="1"/>
      <c r="AV321" s="1"/>
      <c r="AW321" s="1"/>
      <c r="AX321" s="27"/>
      <c r="AY321" s="1"/>
      <c r="AZ321" s="1"/>
      <c r="BA321" s="4" t="str">
        <f t="shared" si="337"/>
        <v/>
      </c>
      <c r="BB321" s="7"/>
      <c r="BC321" s="1"/>
      <c r="BD321" s="1"/>
      <c r="BE321" s="27"/>
      <c r="BF321" s="1"/>
      <c r="BG321" s="1"/>
      <c r="BH321" s="4" t="str">
        <f t="shared" si="327"/>
        <v/>
      </c>
      <c r="BI321" s="7"/>
      <c r="BJ321" s="1"/>
      <c r="BK321" s="1"/>
      <c r="BL321" s="27"/>
      <c r="BM321" s="1"/>
      <c r="BN321" s="1"/>
      <c r="BO321" s="4" t="str">
        <f t="shared" si="326"/>
        <v/>
      </c>
      <c r="BP321" s="7"/>
      <c r="BQ321" s="1"/>
      <c r="BR321" s="1"/>
      <c r="BS321" s="27"/>
      <c r="BT321" s="1"/>
      <c r="BU321" s="1"/>
      <c r="BV321" s="4" t="str">
        <f t="shared" si="302"/>
        <v/>
      </c>
      <c r="BW321" s="7"/>
      <c r="BX321" s="1"/>
      <c r="BY321" s="1"/>
      <c r="BZ321" s="27"/>
      <c r="CA321" s="1"/>
      <c r="CB321" s="1"/>
      <c r="CC321" s="1"/>
      <c r="CD321" s="1"/>
      <c r="CE321" s="1"/>
      <c r="CF321" s="1"/>
      <c r="CG321" s="27"/>
      <c r="CH321" s="1"/>
      <c r="CI321" s="1"/>
      <c r="CJ321" s="1"/>
      <c r="CK321" s="1"/>
      <c r="CL321" s="1"/>
      <c r="CM321" s="1"/>
      <c r="CN321" s="27"/>
      <c r="CO321" s="1"/>
      <c r="CP321" s="1"/>
      <c r="CQ321" s="1"/>
      <c r="CR321" s="1"/>
      <c r="CS321" s="1"/>
      <c r="CT321" s="1"/>
      <c r="CU321" s="27"/>
      <c r="CV321" s="1"/>
      <c r="CW321" s="1"/>
      <c r="CX321" s="1"/>
      <c r="CY321" s="1"/>
      <c r="CZ321" s="1"/>
      <c r="DA321" s="1"/>
      <c r="DB321" s="1"/>
      <c r="DC321" s="1"/>
      <c r="DD321" s="1"/>
      <c r="DE321" s="1"/>
      <c r="DF321" s="1"/>
      <c r="DG321" s="1"/>
      <c r="DH321" s="1"/>
      <c r="DI321" s="1"/>
    </row>
    <row r="322" spans="1:113" ht="15" hidden="1" x14ac:dyDescent="0.25">
      <c r="A322" s="27"/>
      <c r="B322" s="1"/>
      <c r="C322" s="1"/>
      <c r="D322" s="4" t="str">
        <f t="shared" si="341"/>
        <v/>
      </c>
      <c r="E322" s="7"/>
      <c r="F322" s="1"/>
      <c r="G322" s="1"/>
      <c r="H322" s="27"/>
      <c r="I322" s="1"/>
      <c r="J322" s="1"/>
      <c r="K322" s="1"/>
      <c r="L322" s="1"/>
      <c r="M322" s="1"/>
      <c r="N322" s="1"/>
      <c r="O322" s="27"/>
      <c r="P322" s="1"/>
      <c r="Q322" s="1"/>
      <c r="R322" s="1"/>
      <c r="S322" s="1"/>
      <c r="T322" s="1"/>
      <c r="U322" s="1"/>
      <c r="V322" s="27"/>
      <c r="W322" s="1"/>
      <c r="X322" s="1"/>
      <c r="Y322" s="4" t="str">
        <f t="shared" si="293"/>
        <v/>
      </c>
      <c r="Z322" s="7"/>
      <c r="AA322" s="1"/>
      <c r="AB322" s="1"/>
      <c r="AC322" s="27"/>
      <c r="AD322" s="1"/>
      <c r="AE322" s="1"/>
      <c r="AF322" s="4" t="str">
        <f t="shared" si="221"/>
        <v/>
      </c>
      <c r="AG322" s="7"/>
      <c r="AH322" s="1"/>
      <c r="AI322" s="1"/>
      <c r="AJ322" s="27"/>
      <c r="AK322" s="1"/>
      <c r="AL322" s="1"/>
      <c r="AM322" s="1"/>
      <c r="AN322" s="1"/>
      <c r="AO322" s="1"/>
      <c r="AP322" s="1"/>
      <c r="AQ322" s="27"/>
      <c r="AR322" s="1"/>
      <c r="AS322" s="1"/>
      <c r="AT322" s="1"/>
      <c r="AU322" s="1"/>
      <c r="AV322" s="1"/>
      <c r="AW322" s="1"/>
      <c r="AX322" s="27"/>
      <c r="AY322" s="1"/>
      <c r="AZ322" s="1"/>
      <c r="BA322" s="4" t="str">
        <f t="shared" si="337"/>
        <v/>
      </c>
      <c r="BB322" s="7"/>
      <c r="BC322" s="1"/>
      <c r="BD322" s="1"/>
      <c r="BE322" s="27"/>
      <c r="BF322" s="1"/>
      <c r="BG322" s="1"/>
      <c r="BH322" s="4" t="str">
        <f t="shared" si="327"/>
        <v/>
      </c>
      <c r="BI322" s="7"/>
      <c r="BJ322" s="1"/>
      <c r="BK322" s="1"/>
      <c r="BL322" s="27"/>
      <c r="BM322" s="1"/>
      <c r="BN322" s="1"/>
      <c r="BO322" s="4" t="str">
        <f t="shared" si="326"/>
        <v/>
      </c>
      <c r="BP322" s="7"/>
      <c r="BQ322" s="1"/>
      <c r="BR322" s="1"/>
      <c r="BS322" s="27"/>
      <c r="BT322" s="1"/>
      <c r="BU322" s="1"/>
      <c r="BV322" s="4" t="str">
        <f t="shared" si="302"/>
        <v/>
      </c>
      <c r="BW322" s="7"/>
      <c r="BX322" s="1"/>
      <c r="BY322" s="1"/>
      <c r="BZ322" s="27"/>
      <c r="CA322" s="1"/>
      <c r="CB322" s="1"/>
      <c r="CC322" s="1"/>
      <c r="CD322" s="1"/>
      <c r="CE322" s="1"/>
      <c r="CF322" s="1"/>
      <c r="CG322" s="27"/>
      <c r="CH322" s="1"/>
      <c r="CI322" s="1"/>
      <c r="CJ322" s="1"/>
      <c r="CK322" s="1"/>
      <c r="CL322" s="1"/>
      <c r="CM322" s="1"/>
      <c r="CN322" s="27"/>
      <c r="CO322" s="1"/>
      <c r="CP322" s="1"/>
      <c r="CQ322" s="1"/>
      <c r="CR322" s="1"/>
      <c r="CS322" s="1"/>
      <c r="CT322" s="1"/>
      <c r="CU322" s="27"/>
      <c r="CV322" s="1"/>
      <c r="CW322" s="1"/>
      <c r="CX322" s="1"/>
      <c r="CY322" s="1"/>
      <c r="CZ322" s="1"/>
      <c r="DA322" s="1"/>
      <c r="DB322" s="1"/>
      <c r="DC322" s="1"/>
      <c r="DD322" s="1"/>
      <c r="DE322" s="1"/>
      <c r="DF322" s="1"/>
      <c r="DG322" s="1"/>
      <c r="DH322" s="1"/>
      <c r="DI322" s="1"/>
    </row>
    <row r="323" spans="1:113" ht="15" hidden="1" x14ac:dyDescent="0.25">
      <c r="A323" s="27"/>
      <c r="B323" s="1"/>
      <c r="C323" s="1"/>
      <c r="D323" s="4" t="str">
        <f t="shared" si="341"/>
        <v/>
      </c>
      <c r="E323" s="7"/>
      <c r="F323" s="1"/>
      <c r="G323" s="1"/>
      <c r="H323" s="27"/>
      <c r="I323" s="1"/>
      <c r="J323" s="1"/>
      <c r="K323" s="1"/>
      <c r="L323" s="1"/>
      <c r="M323" s="1"/>
      <c r="N323" s="1"/>
      <c r="O323" s="27"/>
      <c r="P323" s="1"/>
      <c r="Q323" s="1"/>
      <c r="R323" s="1"/>
      <c r="S323" s="1"/>
      <c r="T323" s="1"/>
      <c r="U323" s="1"/>
      <c r="V323" s="27"/>
      <c r="W323" s="1"/>
      <c r="X323" s="1"/>
      <c r="Y323" s="4" t="str">
        <f t="shared" si="293"/>
        <v/>
      </c>
      <c r="Z323" s="7"/>
      <c r="AA323" s="1"/>
      <c r="AB323" s="1"/>
      <c r="AC323" s="27"/>
      <c r="AD323" s="1"/>
      <c r="AE323" s="1"/>
      <c r="AF323" s="4" t="str">
        <f t="shared" si="221"/>
        <v/>
      </c>
      <c r="AG323" s="7"/>
      <c r="AH323" s="1"/>
      <c r="AI323" s="1"/>
      <c r="AJ323" s="27"/>
      <c r="AK323" s="1"/>
      <c r="AL323" s="1"/>
      <c r="AM323" s="1"/>
      <c r="AN323" s="1"/>
      <c r="AO323" s="1"/>
      <c r="AP323" s="1"/>
      <c r="AQ323" s="27"/>
      <c r="AR323" s="1"/>
      <c r="AS323" s="1"/>
      <c r="AT323" s="1"/>
      <c r="AU323" s="1"/>
      <c r="AV323" s="1"/>
      <c r="AW323" s="1"/>
      <c r="AX323" s="27"/>
      <c r="AY323" s="1"/>
      <c r="AZ323" s="1"/>
      <c r="BA323" s="4" t="str">
        <f t="shared" si="337"/>
        <v/>
      </c>
      <c r="BB323" s="7"/>
      <c r="BC323" s="1"/>
      <c r="BD323" s="1"/>
      <c r="BE323" s="27"/>
      <c r="BF323" s="1"/>
      <c r="BG323" s="1"/>
      <c r="BH323" s="4" t="str">
        <f t="shared" si="327"/>
        <v/>
      </c>
      <c r="BI323" s="7"/>
      <c r="BJ323" s="1"/>
      <c r="BK323" s="1"/>
      <c r="BL323" s="27"/>
      <c r="BM323" s="1"/>
      <c r="BN323" s="1"/>
      <c r="BO323" s="4" t="str">
        <f t="shared" si="326"/>
        <v/>
      </c>
      <c r="BP323" s="7"/>
      <c r="BQ323" s="1"/>
      <c r="BR323" s="1"/>
      <c r="BS323" s="27"/>
      <c r="BT323" s="1"/>
      <c r="BU323" s="1"/>
      <c r="BV323" s="4" t="str">
        <f t="shared" si="302"/>
        <v/>
      </c>
      <c r="BW323" s="7"/>
      <c r="BX323" s="1"/>
      <c r="BY323" s="1"/>
      <c r="BZ323" s="27"/>
      <c r="CA323" s="1"/>
      <c r="CB323" s="1"/>
      <c r="CC323" s="1"/>
      <c r="CD323" s="1"/>
      <c r="CE323" s="1"/>
      <c r="CF323" s="1"/>
      <c r="CG323" s="27"/>
      <c r="CH323" s="1"/>
      <c r="CI323" s="1"/>
      <c r="CJ323" s="1"/>
      <c r="CK323" s="1"/>
      <c r="CL323" s="1"/>
      <c r="CM323" s="1"/>
      <c r="CN323" s="27"/>
      <c r="CO323" s="1"/>
      <c r="CP323" s="1"/>
      <c r="CQ323" s="1"/>
      <c r="CR323" s="1"/>
      <c r="CS323" s="1"/>
      <c r="CT323" s="1"/>
      <c r="CU323" s="27"/>
      <c r="CV323" s="1"/>
      <c r="CW323" s="1"/>
      <c r="CX323" s="1"/>
      <c r="CY323" s="1"/>
      <c r="CZ323" s="1"/>
      <c r="DA323" s="1"/>
      <c r="DB323" s="1"/>
      <c r="DC323" s="1"/>
      <c r="DD323" s="1"/>
      <c r="DE323" s="1"/>
      <c r="DF323" s="1"/>
      <c r="DG323" s="1"/>
      <c r="DH323" s="1"/>
      <c r="DI323" s="1"/>
    </row>
    <row r="324" spans="1:113" ht="15" hidden="1" x14ac:dyDescent="0.25">
      <c r="A324" s="27"/>
      <c r="B324" s="1"/>
      <c r="C324" s="1"/>
      <c r="D324" s="4" t="str">
        <f t="shared" si="341"/>
        <v/>
      </c>
      <c r="E324" s="7"/>
      <c r="F324" s="1"/>
      <c r="G324" s="1"/>
      <c r="H324" s="27"/>
      <c r="I324" s="1"/>
      <c r="J324" s="1"/>
      <c r="K324" s="1"/>
      <c r="L324" s="1"/>
      <c r="M324" s="1"/>
      <c r="N324" s="1"/>
      <c r="O324" s="27"/>
      <c r="P324" s="1"/>
      <c r="Q324" s="1"/>
      <c r="R324" s="1"/>
      <c r="S324" s="1"/>
      <c r="T324" s="1"/>
      <c r="U324" s="1"/>
      <c r="V324" s="27"/>
      <c r="W324" s="1"/>
      <c r="X324" s="1"/>
      <c r="Y324" s="4" t="str">
        <f t="shared" si="293"/>
        <v/>
      </c>
      <c r="Z324" s="7"/>
      <c r="AA324" s="1"/>
      <c r="AB324" s="1"/>
      <c r="AC324" s="27"/>
      <c r="AD324" s="1"/>
      <c r="AE324" s="1"/>
      <c r="AF324" s="4" t="str">
        <f t="shared" si="221"/>
        <v/>
      </c>
      <c r="AG324" s="7"/>
      <c r="AH324" s="1"/>
      <c r="AI324" s="1"/>
      <c r="AJ324" s="27"/>
      <c r="AK324" s="1"/>
      <c r="AL324" s="1"/>
      <c r="AM324" s="1"/>
      <c r="AN324" s="1"/>
      <c r="AO324" s="1"/>
      <c r="AP324" s="1"/>
      <c r="AQ324" s="27"/>
      <c r="AR324" s="1"/>
      <c r="AS324" s="1"/>
      <c r="AT324" s="1"/>
      <c r="AU324" s="1"/>
      <c r="AV324" s="1"/>
      <c r="AW324" s="1"/>
      <c r="AX324" s="27"/>
      <c r="AY324" s="1"/>
      <c r="AZ324" s="1"/>
      <c r="BA324" s="4" t="str">
        <f t="shared" si="337"/>
        <v/>
      </c>
      <c r="BB324" s="7"/>
      <c r="BC324" s="1"/>
      <c r="BD324" s="1"/>
      <c r="BE324" s="27"/>
      <c r="BF324" s="1"/>
      <c r="BG324" s="1"/>
      <c r="BH324" s="4" t="str">
        <f t="shared" si="327"/>
        <v/>
      </c>
      <c r="BI324" s="7"/>
      <c r="BJ324" s="1"/>
      <c r="BK324" s="1"/>
      <c r="BL324" s="27"/>
      <c r="BM324" s="1"/>
      <c r="BN324" s="1"/>
      <c r="BO324" s="4" t="str">
        <f t="shared" si="326"/>
        <v/>
      </c>
      <c r="BP324" s="7"/>
      <c r="BQ324" s="1"/>
      <c r="BR324" s="1"/>
      <c r="BS324" s="27"/>
      <c r="BT324" s="1"/>
      <c r="BU324" s="1"/>
      <c r="BV324" s="4" t="str">
        <f t="shared" si="302"/>
        <v/>
      </c>
      <c r="BW324" s="7"/>
      <c r="BX324" s="1"/>
      <c r="BY324" s="1"/>
      <c r="BZ324" s="27"/>
      <c r="CA324" s="1"/>
      <c r="CB324" s="1"/>
      <c r="CC324" s="1"/>
      <c r="CD324" s="1"/>
      <c r="CE324" s="1"/>
      <c r="CF324" s="1"/>
      <c r="CG324" s="27"/>
      <c r="CH324" s="1"/>
      <c r="CI324" s="1"/>
      <c r="CJ324" s="1"/>
      <c r="CK324" s="1"/>
      <c r="CL324" s="1"/>
      <c r="CM324" s="1"/>
      <c r="CN324" s="27"/>
      <c r="CO324" s="1"/>
      <c r="CP324" s="1"/>
      <c r="CQ324" s="1"/>
      <c r="CR324" s="1"/>
      <c r="CS324" s="1"/>
      <c r="CT324" s="1"/>
      <c r="CU324" s="27"/>
      <c r="CV324" s="1"/>
      <c r="CW324" s="1"/>
      <c r="CX324" s="1"/>
      <c r="CY324" s="1"/>
      <c r="CZ324" s="1"/>
      <c r="DA324" s="1"/>
      <c r="DB324" s="1"/>
      <c r="DC324" s="1"/>
      <c r="DD324" s="1"/>
      <c r="DE324" s="1"/>
      <c r="DF324" s="1"/>
      <c r="DG324" s="1"/>
      <c r="DH324" s="1"/>
      <c r="DI324" s="1"/>
    </row>
    <row r="325" spans="1:113" ht="15" hidden="1" x14ac:dyDescent="0.25">
      <c r="A325" s="27"/>
      <c r="B325" s="1"/>
      <c r="C325" s="1"/>
      <c r="D325" s="4" t="str">
        <f t="shared" si="341"/>
        <v/>
      </c>
      <c r="E325" s="7"/>
      <c r="F325" s="1"/>
      <c r="G325" s="1"/>
      <c r="H325" s="27"/>
      <c r="I325" s="1"/>
      <c r="J325" s="1"/>
      <c r="K325" s="1"/>
      <c r="L325" s="1"/>
      <c r="M325" s="1"/>
      <c r="N325" s="1"/>
      <c r="O325" s="27"/>
      <c r="P325" s="1"/>
      <c r="Q325" s="1"/>
      <c r="R325" s="1"/>
      <c r="S325" s="1"/>
      <c r="T325" s="1"/>
      <c r="U325" s="1"/>
      <c r="V325" s="27"/>
      <c r="W325" s="1"/>
      <c r="X325" s="1"/>
      <c r="Y325" s="4" t="str">
        <f t="shared" si="293"/>
        <v/>
      </c>
      <c r="Z325" s="7"/>
      <c r="AA325" s="1"/>
      <c r="AB325" s="1"/>
      <c r="AC325" s="27"/>
      <c r="AD325" s="1"/>
      <c r="AE325" s="1"/>
      <c r="AF325" s="4" t="str">
        <f t="shared" si="221"/>
        <v/>
      </c>
      <c r="AG325" s="7"/>
      <c r="AH325" s="1"/>
      <c r="AI325" s="1"/>
      <c r="AJ325" s="27"/>
      <c r="AK325" s="1"/>
      <c r="AL325" s="1"/>
      <c r="AM325" s="1"/>
      <c r="AN325" s="1"/>
      <c r="AO325" s="1"/>
      <c r="AP325" s="1"/>
      <c r="AQ325" s="27"/>
      <c r="AR325" s="1"/>
      <c r="AS325" s="1"/>
      <c r="AT325" s="1"/>
      <c r="AU325" s="1"/>
      <c r="AV325" s="1"/>
      <c r="AW325" s="1"/>
      <c r="AX325" s="27"/>
      <c r="AY325" s="1"/>
      <c r="AZ325" s="1"/>
      <c r="BA325" s="4" t="str">
        <f t="shared" si="337"/>
        <v/>
      </c>
      <c r="BB325" s="7"/>
      <c r="BC325" s="1"/>
      <c r="BD325" s="1"/>
      <c r="BE325" s="27"/>
      <c r="BF325" s="1"/>
      <c r="BG325" s="1"/>
      <c r="BH325" s="4" t="str">
        <f t="shared" si="327"/>
        <v/>
      </c>
      <c r="BI325" s="7"/>
      <c r="BJ325" s="1"/>
      <c r="BK325" s="1"/>
      <c r="BL325" s="27"/>
      <c r="BM325" s="1"/>
      <c r="BN325" s="1"/>
      <c r="BO325" s="4" t="str">
        <f t="shared" si="326"/>
        <v/>
      </c>
      <c r="BP325" s="7"/>
      <c r="BQ325" s="1"/>
      <c r="BR325" s="1"/>
      <c r="BS325" s="27"/>
      <c r="BT325" s="1"/>
      <c r="BU325" s="1"/>
      <c r="BV325" s="4" t="str">
        <f t="shared" si="302"/>
        <v/>
      </c>
      <c r="BW325" s="7"/>
      <c r="BX325" s="1"/>
      <c r="BY325" s="1"/>
      <c r="BZ325" s="27"/>
      <c r="CA325" s="1"/>
      <c r="CB325" s="1"/>
      <c r="CC325" s="1"/>
      <c r="CD325" s="1"/>
      <c r="CE325" s="1"/>
      <c r="CF325" s="1"/>
      <c r="CG325" s="27"/>
      <c r="CH325" s="1"/>
      <c r="CI325" s="1"/>
      <c r="CJ325" s="1"/>
      <c r="CK325" s="1"/>
      <c r="CL325" s="1"/>
      <c r="CM325" s="1"/>
      <c r="CN325" s="27"/>
      <c r="CO325" s="1"/>
      <c r="CP325" s="1"/>
      <c r="CQ325" s="1"/>
      <c r="CR325" s="1"/>
      <c r="CS325" s="1"/>
      <c r="CT325" s="1"/>
      <c r="CU325" s="27"/>
      <c r="CV325" s="1"/>
      <c r="CW325" s="1"/>
      <c r="CX325" s="1"/>
      <c r="CY325" s="1"/>
      <c r="CZ325" s="1"/>
      <c r="DA325" s="1"/>
      <c r="DB325" s="1"/>
      <c r="DC325" s="1"/>
      <c r="DD325" s="1"/>
      <c r="DE325" s="1"/>
      <c r="DF325" s="1"/>
      <c r="DG325" s="1"/>
      <c r="DH325" s="1"/>
      <c r="DI325" s="1"/>
    </row>
    <row r="326" spans="1:113" ht="15" hidden="1" x14ac:dyDescent="0.25">
      <c r="A326" s="27"/>
      <c r="B326" s="1"/>
      <c r="C326" s="1"/>
      <c r="D326" s="4" t="str">
        <f t="shared" si="341"/>
        <v/>
      </c>
      <c r="E326" s="7"/>
      <c r="F326" s="1"/>
      <c r="G326" s="1"/>
      <c r="H326" s="27"/>
      <c r="I326" s="1"/>
      <c r="J326" s="1"/>
      <c r="K326" s="1"/>
      <c r="L326" s="1"/>
      <c r="M326" s="1"/>
      <c r="N326" s="1"/>
      <c r="O326" s="27"/>
      <c r="P326" s="1"/>
      <c r="Q326" s="1"/>
      <c r="R326" s="1"/>
      <c r="S326" s="1"/>
      <c r="T326" s="1"/>
      <c r="U326" s="1"/>
      <c r="V326" s="27"/>
      <c r="W326" s="1"/>
      <c r="X326" s="1"/>
      <c r="Y326" s="4" t="str">
        <f t="shared" si="293"/>
        <v/>
      </c>
      <c r="Z326" s="7"/>
      <c r="AA326" s="1"/>
      <c r="AB326" s="1"/>
      <c r="AC326" s="27"/>
      <c r="AD326" s="1"/>
      <c r="AE326" s="1"/>
      <c r="AF326" s="4" t="str">
        <f t="shared" si="221"/>
        <v/>
      </c>
      <c r="AG326" s="7"/>
      <c r="AH326" s="1"/>
      <c r="AI326" s="1"/>
      <c r="AJ326" s="27"/>
      <c r="AK326" s="1"/>
      <c r="AL326" s="1"/>
      <c r="AM326" s="1"/>
      <c r="AN326" s="1"/>
      <c r="AO326" s="1"/>
      <c r="AP326" s="1"/>
      <c r="AQ326" s="27"/>
      <c r="AR326" s="1"/>
      <c r="AS326" s="1"/>
      <c r="AT326" s="1"/>
      <c r="AU326" s="1"/>
      <c r="AV326" s="1"/>
      <c r="AW326" s="1"/>
      <c r="AX326" s="27"/>
      <c r="AY326" s="1"/>
      <c r="AZ326" s="1"/>
      <c r="BA326" s="4" t="str">
        <f t="shared" si="337"/>
        <v/>
      </c>
      <c r="BB326" s="7"/>
      <c r="BC326" s="1"/>
      <c r="BD326" s="1"/>
      <c r="BE326" s="27"/>
      <c r="BF326" s="1"/>
      <c r="BG326" s="1"/>
      <c r="BH326" s="4" t="str">
        <f t="shared" si="327"/>
        <v/>
      </c>
      <c r="BI326" s="7"/>
      <c r="BJ326" s="1"/>
      <c r="BK326" s="1"/>
      <c r="BL326" s="27"/>
      <c r="BM326" s="1"/>
      <c r="BN326" s="1"/>
      <c r="BO326" s="4" t="str">
        <f t="shared" si="326"/>
        <v/>
      </c>
      <c r="BP326" s="7"/>
      <c r="BQ326" s="1"/>
      <c r="BR326" s="1"/>
      <c r="BS326" s="27"/>
      <c r="BT326" s="1"/>
      <c r="BU326" s="1"/>
      <c r="BV326" s="4" t="str">
        <f t="shared" si="302"/>
        <v/>
      </c>
      <c r="BW326" s="7"/>
      <c r="BX326" s="1"/>
      <c r="BY326" s="1"/>
      <c r="BZ326" s="27"/>
      <c r="CA326" s="1"/>
      <c r="CB326" s="1"/>
      <c r="CC326" s="1"/>
      <c r="CD326" s="1"/>
      <c r="CE326" s="1"/>
      <c r="CF326" s="1"/>
      <c r="CG326" s="27"/>
      <c r="CH326" s="1"/>
      <c r="CI326" s="1"/>
      <c r="CJ326" s="1"/>
      <c r="CK326" s="1"/>
      <c r="CL326" s="1"/>
      <c r="CM326" s="1"/>
      <c r="CN326" s="27"/>
      <c r="CO326" s="1"/>
      <c r="CP326" s="1"/>
      <c r="CQ326" s="1"/>
      <c r="CR326" s="1"/>
      <c r="CS326" s="1"/>
      <c r="CT326" s="1"/>
      <c r="CU326" s="27"/>
      <c r="CV326" s="1"/>
      <c r="CW326" s="1"/>
      <c r="CX326" s="1"/>
      <c r="CY326" s="1"/>
      <c r="CZ326" s="1"/>
      <c r="DA326" s="1"/>
      <c r="DB326" s="1"/>
      <c r="DC326" s="1"/>
      <c r="DD326" s="1"/>
      <c r="DE326" s="1"/>
      <c r="DF326" s="1"/>
      <c r="DG326" s="1"/>
      <c r="DH326" s="1"/>
      <c r="DI326" s="1"/>
    </row>
    <row r="327" spans="1:113" ht="15" hidden="1" x14ac:dyDescent="0.25">
      <c r="A327" s="27"/>
      <c r="B327" s="1"/>
      <c r="C327" s="1"/>
      <c r="D327" s="4" t="str">
        <f t="shared" si="341"/>
        <v/>
      </c>
      <c r="E327" s="7"/>
      <c r="F327" s="1"/>
      <c r="G327" s="1"/>
      <c r="H327" s="27"/>
      <c r="I327" s="1"/>
      <c r="J327" s="1"/>
      <c r="K327" s="1"/>
      <c r="L327" s="1"/>
      <c r="M327" s="1"/>
      <c r="N327" s="1"/>
      <c r="O327" s="27"/>
      <c r="P327" s="1"/>
      <c r="Q327" s="1"/>
      <c r="R327" s="1"/>
      <c r="S327" s="1"/>
      <c r="T327" s="1"/>
      <c r="U327" s="1"/>
      <c r="V327" s="27"/>
      <c r="W327" s="1"/>
      <c r="X327" s="1"/>
      <c r="Y327" s="4" t="str">
        <f t="shared" si="293"/>
        <v/>
      </c>
      <c r="Z327" s="7"/>
      <c r="AA327" s="1"/>
      <c r="AB327" s="1"/>
      <c r="AC327" s="27"/>
      <c r="AD327" s="1"/>
      <c r="AE327" s="1"/>
      <c r="AF327" s="4" t="str">
        <f t="shared" si="221"/>
        <v/>
      </c>
      <c r="AG327" s="7"/>
      <c r="AH327" s="1"/>
      <c r="AI327" s="1"/>
      <c r="AJ327" s="27"/>
      <c r="AK327" s="1"/>
      <c r="AL327" s="1"/>
      <c r="AM327" s="1"/>
      <c r="AN327" s="1"/>
      <c r="AO327" s="1"/>
      <c r="AP327" s="1"/>
      <c r="AQ327" s="27"/>
      <c r="AR327" s="1"/>
      <c r="AS327" s="1"/>
      <c r="AT327" s="1"/>
      <c r="AU327" s="1"/>
      <c r="AV327" s="1"/>
      <c r="AW327" s="1"/>
      <c r="AX327" s="27"/>
      <c r="AY327" s="1"/>
      <c r="AZ327" s="1"/>
      <c r="BA327" s="4" t="str">
        <f t="shared" si="337"/>
        <v/>
      </c>
      <c r="BB327" s="7"/>
      <c r="BC327" s="1"/>
      <c r="BD327" s="1"/>
      <c r="BE327" s="27"/>
      <c r="BF327" s="1"/>
      <c r="BG327" s="1"/>
      <c r="BH327" s="4" t="str">
        <f t="shared" si="327"/>
        <v/>
      </c>
      <c r="BI327" s="7"/>
      <c r="BJ327" s="1"/>
      <c r="BK327" s="1"/>
      <c r="BL327" s="27"/>
      <c r="BM327" s="1"/>
      <c r="BN327" s="1"/>
      <c r="BO327" s="4" t="str">
        <f t="shared" si="326"/>
        <v/>
      </c>
      <c r="BP327" s="7"/>
      <c r="BQ327" s="1"/>
      <c r="BR327" s="1"/>
      <c r="BS327" s="27"/>
      <c r="BT327" s="1"/>
      <c r="BU327" s="1"/>
      <c r="BV327" s="4" t="str">
        <f t="shared" si="302"/>
        <v/>
      </c>
      <c r="BW327" s="7"/>
      <c r="BX327" s="1"/>
      <c r="BY327" s="1"/>
      <c r="BZ327" s="27"/>
      <c r="CA327" s="1"/>
      <c r="CB327" s="1"/>
      <c r="CC327" s="1"/>
      <c r="CD327" s="1"/>
      <c r="CE327" s="1"/>
      <c r="CF327" s="1"/>
      <c r="CG327" s="27"/>
      <c r="CH327" s="1"/>
      <c r="CI327" s="1"/>
      <c r="CJ327" s="1"/>
      <c r="CK327" s="1"/>
      <c r="CL327" s="1"/>
      <c r="CM327" s="1"/>
      <c r="CN327" s="27"/>
      <c r="CO327" s="1"/>
      <c r="CP327" s="1"/>
      <c r="CQ327" s="1"/>
      <c r="CR327" s="1"/>
      <c r="CS327" s="1"/>
      <c r="CT327" s="1"/>
      <c r="CU327" s="27"/>
      <c r="CV327" s="1"/>
      <c r="CW327" s="1"/>
      <c r="CX327" s="1"/>
      <c r="CY327" s="1"/>
      <c r="CZ327" s="1"/>
      <c r="DA327" s="1"/>
      <c r="DB327" s="1"/>
      <c r="DC327" s="1"/>
      <c r="DD327" s="1"/>
      <c r="DE327" s="1"/>
      <c r="DF327" s="1"/>
      <c r="DG327" s="1"/>
      <c r="DH327" s="1"/>
      <c r="DI327" s="1"/>
    </row>
    <row r="328" spans="1:113" ht="15" hidden="1" x14ac:dyDescent="0.25">
      <c r="A328" s="27"/>
      <c r="B328" s="1"/>
      <c r="C328" s="1"/>
      <c r="D328" s="4" t="str">
        <f t="shared" si="341"/>
        <v/>
      </c>
      <c r="E328" s="7"/>
      <c r="F328" s="1"/>
      <c r="G328" s="1"/>
      <c r="H328" s="27"/>
      <c r="I328" s="1"/>
      <c r="J328" s="1"/>
      <c r="K328" s="1"/>
      <c r="L328" s="1"/>
      <c r="M328" s="1"/>
      <c r="N328" s="1"/>
      <c r="O328" s="27"/>
      <c r="P328" s="1"/>
      <c r="Q328" s="1"/>
      <c r="R328" s="1"/>
      <c r="S328" s="1"/>
      <c r="T328" s="1"/>
      <c r="U328" s="1"/>
      <c r="V328" s="27"/>
      <c r="W328" s="1"/>
      <c r="X328" s="1"/>
      <c r="Y328" s="4" t="str">
        <f t="shared" si="293"/>
        <v/>
      </c>
      <c r="Z328" s="7"/>
      <c r="AA328" s="1"/>
      <c r="AB328" s="1"/>
      <c r="AC328" s="27"/>
      <c r="AD328" s="1"/>
      <c r="AE328" s="1"/>
      <c r="AF328" s="4" t="str">
        <f t="shared" si="221"/>
        <v/>
      </c>
      <c r="AG328" s="7"/>
      <c r="AH328" s="1"/>
      <c r="AI328" s="1"/>
      <c r="AJ328" s="27"/>
      <c r="AK328" s="1"/>
      <c r="AL328" s="1"/>
      <c r="AM328" s="1"/>
      <c r="AN328" s="1"/>
      <c r="AO328" s="1"/>
      <c r="AP328" s="1"/>
      <c r="AQ328" s="27"/>
      <c r="AR328" s="1"/>
      <c r="AS328" s="1"/>
      <c r="AT328" s="1"/>
      <c r="AU328" s="1"/>
      <c r="AV328" s="1"/>
      <c r="AW328" s="1"/>
      <c r="AX328" s="27"/>
      <c r="AY328" s="1"/>
      <c r="AZ328" s="1"/>
      <c r="BA328" s="4" t="str">
        <f t="shared" si="337"/>
        <v/>
      </c>
      <c r="BB328" s="7"/>
      <c r="BC328" s="1"/>
      <c r="BD328" s="1"/>
      <c r="BE328" s="27"/>
      <c r="BF328" s="1"/>
      <c r="BG328" s="1"/>
      <c r="BH328" s="4" t="str">
        <f t="shared" si="327"/>
        <v/>
      </c>
      <c r="BI328" s="7"/>
      <c r="BJ328" s="1"/>
      <c r="BK328" s="1"/>
      <c r="BL328" s="27"/>
      <c r="BM328" s="1"/>
      <c r="BN328" s="1"/>
      <c r="BO328" s="4" t="str">
        <f t="shared" si="326"/>
        <v/>
      </c>
      <c r="BP328" s="7"/>
      <c r="BQ328" s="1"/>
      <c r="BR328" s="1"/>
      <c r="BS328" s="27"/>
      <c r="BT328" s="1"/>
      <c r="BU328" s="1"/>
      <c r="BV328" s="4" t="str">
        <f t="shared" si="302"/>
        <v/>
      </c>
      <c r="BW328" s="7"/>
      <c r="BX328" s="1"/>
      <c r="BY328" s="1"/>
      <c r="BZ328" s="27"/>
      <c r="CA328" s="1"/>
      <c r="CB328" s="1"/>
      <c r="CC328" s="1"/>
      <c r="CD328" s="1"/>
      <c r="CE328" s="1"/>
      <c r="CF328" s="1"/>
      <c r="CG328" s="27"/>
      <c r="CH328" s="1"/>
      <c r="CI328" s="1"/>
      <c r="CJ328" s="1"/>
      <c r="CK328" s="1"/>
      <c r="CL328" s="1"/>
      <c r="CM328" s="1"/>
      <c r="CN328" s="27"/>
      <c r="CO328" s="1"/>
      <c r="CP328" s="1"/>
      <c r="CQ328" s="1"/>
      <c r="CR328" s="1"/>
      <c r="CS328" s="1"/>
      <c r="CT328" s="1"/>
      <c r="CU328" s="27"/>
      <c r="CV328" s="1"/>
      <c r="CW328" s="1"/>
      <c r="CX328" s="1"/>
      <c r="CY328" s="1"/>
      <c r="CZ328" s="1"/>
      <c r="DA328" s="1"/>
      <c r="DB328" s="1"/>
      <c r="DC328" s="1"/>
      <c r="DD328" s="1"/>
      <c r="DE328" s="1"/>
      <c r="DF328" s="1"/>
      <c r="DG328" s="1"/>
      <c r="DH328" s="1"/>
      <c r="DI328" s="1"/>
    </row>
    <row r="329" spans="1:113" ht="15" hidden="1" x14ac:dyDescent="0.25">
      <c r="A329" s="27"/>
      <c r="B329" s="1"/>
      <c r="C329" s="1"/>
      <c r="D329" s="4" t="str">
        <f t="shared" si="341"/>
        <v/>
      </c>
      <c r="E329" s="7"/>
      <c r="F329" s="1"/>
      <c r="G329" s="1"/>
      <c r="H329" s="27"/>
      <c r="I329" s="1"/>
      <c r="J329" s="1"/>
      <c r="K329" s="1"/>
      <c r="L329" s="1"/>
      <c r="M329" s="1"/>
      <c r="N329" s="1"/>
      <c r="O329" s="27"/>
      <c r="P329" s="1"/>
      <c r="Q329" s="1"/>
      <c r="R329" s="1"/>
      <c r="S329" s="1"/>
      <c r="T329" s="1"/>
      <c r="U329" s="1"/>
      <c r="V329" s="27"/>
      <c r="W329" s="1"/>
      <c r="X329" s="1"/>
      <c r="Y329" s="4" t="str">
        <f t="shared" si="293"/>
        <v/>
      </c>
      <c r="Z329" s="7"/>
      <c r="AA329" s="1"/>
      <c r="AB329" s="1"/>
      <c r="AC329" s="27"/>
      <c r="AD329" s="1"/>
      <c r="AE329" s="1"/>
      <c r="AF329" s="4" t="str">
        <f t="shared" si="221"/>
        <v/>
      </c>
      <c r="AG329" s="7"/>
      <c r="AH329" s="1"/>
      <c r="AI329" s="1"/>
      <c r="AJ329" s="27"/>
      <c r="AK329" s="1"/>
      <c r="AL329" s="1"/>
      <c r="AM329" s="1"/>
      <c r="AN329" s="1"/>
      <c r="AO329" s="1"/>
      <c r="AP329" s="1"/>
      <c r="AQ329" s="27"/>
      <c r="AR329" s="1"/>
      <c r="AS329" s="1"/>
      <c r="AT329" s="1"/>
      <c r="AU329" s="1"/>
      <c r="AV329" s="1"/>
      <c r="AW329" s="1"/>
      <c r="AX329" s="27"/>
      <c r="AY329" s="1"/>
      <c r="AZ329" s="1"/>
      <c r="BA329" s="4" t="str">
        <f t="shared" si="337"/>
        <v/>
      </c>
      <c r="BB329" s="7"/>
      <c r="BC329" s="1"/>
      <c r="BD329" s="1"/>
      <c r="BE329" s="27"/>
      <c r="BF329" s="1"/>
      <c r="BG329" s="1"/>
      <c r="BH329" s="4" t="str">
        <f t="shared" si="327"/>
        <v/>
      </c>
      <c r="BI329" s="7"/>
      <c r="BJ329" s="1"/>
      <c r="BK329" s="1"/>
      <c r="BL329" s="27"/>
      <c r="BM329" s="1"/>
      <c r="BN329" s="1"/>
      <c r="BO329" s="4" t="str">
        <f t="shared" si="326"/>
        <v/>
      </c>
      <c r="BP329" s="7"/>
      <c r="BQ329" s="1"/>
      <c r="BR329" s="1"/>
      <c r="BS329" s="27"/>
      <c r="BT329" s="1"/>
      <c r="BU329" s="1"/>
      <c r="BV329" s="4" t="str">
        <f t="shared" si="302"/>
        <v/>
      </c>
      <c r="BW329" s="7"/>
      <c r="BX329" s="1"/>
      <c r="BY329" s="1"/>
      <c r="BZ329" s="27"/>
      <c r="CA329" s="1"/>
      <c r="CB329" s="1"/>
      <c r="CC329" s="1"/>
      <c r="CD329" s="1"/>
      <c r="CE329" s="1"/>
      <c r="CF329" s="1"/>
      <c r="CG329" s="27"/>
      <c r="CH329" s="1"/>
      <c r="CI329" s="1"/>
      <c r="CJ329" s="1"/>
      <c r="CK329" s="1"/>
      <c r="CL329" s="1"/>
      <c r="CM329" s="1"/>
      <c r="CN329" s="27"/>
      <c r="CO329" s="1"/>
      <c r="CP329" s="1"/>
      <c r="CQ329" s="1"/>
      <c r="CR329" s="1"/>
      <c r="CS329" s="1"/>
      <c r="CT329" s="1"/>
      <c r="CU329" s="27"/>
      <c r="CV329" s="1"/>
      <c r="CW329" s="1"/>
      <c r="CX329" s="1"/>
      <c r="CY329" s="1"/>
      <c r="CZ329" s="1"/>
      <c r="DA329" s="1"/>
      <c r="DB329" s="1"/>
      <c r="DC329" s="1"/>
      <c r="DD329" s="1"/>
      <c r="DE329" s="1"/>
      <c r="DF329" s="1"/>
      <c r="DG329" s="1"/>
      <c r="DH329" s="1"/>
      <c r="DI329" s="1"/>
    </row>
    <row r="330" spans="1:113" ht="15" hidden="1" x14ac:dyDescent="0.25">
      <c r="A330" s="27"/>
      <c r="B330" s="1"/>
      <c r="C330" s="1"/>
      <c r="D330" s="4" t="str">
        <f t="shared" si="341"/>
        <v/>
      </c>
      <c r="E330" s="7"/>
      <c r="F330" s="1"/>
      <c r="G330" s="1"/>
      <c r="H330" s="27"/>
      <c r="I330" s="1"/>
      <c r="J330" s="1"/>
      <c r="K330" s="1"/>
      <c r="L330" s="1"/>
      <c r="M330" s="1"/>
      <c r="N330" s="1"/>
      <c r="O330" s="27"/>
      <c r="P330" s="1"/>
      <c r="Q330" s="1"/>
      <c r="R330" s="1"/>
      <c r="S330" s="1"/>
      <c r="T330" s="1"/>
      <c r="U330" s="1"/>
      <c r="V330" s="27"/>
      <c r="W330" s="1"/>
      <c r="X330" s="1"/>
      <c r="Y330" s="4" t="str">
        <f t="shared" si="293"/>
        <v/>
      </c>
      <c r="Z330" s="7"/>
      <c r="AA330" s="1"/>
      <c r="AB330" s="1"/>
      <c r="AC330" s="27"/>
      <c r="AD330" s="1"/>
      <c r="AE330" s="1"/>
      <c r="AF330" s="4" t="str">
        <f t="shared" si="221"/>
        <v/>
      </c>
      <c r="AG330" s="7"/>
      <c r="AH330" s="1"/>
      <c r="AI330" s="1"/>
      <c r="AJ330" s="27"/>
      <c r="AK330" s="1"/>
      <c r="AL330" s="1"/>
      <c r="AM330" s="1"/>
      <c r="AN330" s="1"/>
      <c r="AO330" s="1"/>
      <c r="AP330" s="1"/>
      <c r="AQ330" s="27"/>
      <c r="AR330" s="1"/>
      <c r="AS330" s="1"/>
      <c r="AT330" s="1"/>
      <c r="AU330" s="1"/>
      <c r="AV330" s="1"/>
      <c r="AW330" s="1"/>
      <c r="AX330" s="27"/>
      <c r="AY330" s="1"/>
      <c r="AZ330" s="1"/>
      <c r="BA330" s="4" t="str">
        <f t="shared" si="337"/>
        <v/>
      </c>
      <c r="BB330" s="7"/>
      <c r="BC330" s="1"/>
      <c r="BD330" s="1"/>
      <c r="BE330" s="27"/>
      <c r="BF330" s="1"/>
      <c r="BG330" s="1"/>
      <c r="BH330" s="4" t="str">
        <f t="shared" si="327"/>
        <v/>
      </c>
      <c r="BI330" s="7"/>
      <c r="BJ330" s="1"/>
      <c r="BK330" s="1"/>
      <c r="BL330" s="27"/>
      <c r="BM330" s="1"/>
      <c r="BN330" s="1"/>
      <c r="BO330" s="4" t="str">
        <f t="shared" si="326"/>
        <v/>
      </c>
      <c r="BP330" s="7"/>
      <c r="BQ330" s="1"/>
      <c r="BR330" s="1"/>
      <c r="BS330" s="27"/>
      <c r="BT330" s="1"/>
      <c r="BU330" s="1"/>
      <c r="BV330" s="4" t="str">
        <f t="shared" si="302"/>
        <v/>
      </c>
      <c r="BW330" s="7"/>
      <c r="BX330" s="1"/>
      <c r="BY330" s="1"/>
      <c r="BZ330" s="27"/>
      <c r="CA330" s="1"/>
      <c r="CB330" s="1"/>
      <c r="CC330" s="1"/>
      <c r="CD330" s="1"/>
      <c r="CE330" s="1"/>
      <c r="CF330" s="1"/>
      <c r="CG330" s="27"/>
      <c r="CH330" s="1"/>
      <c r="CI330" s="1"/>
      <c r="CJ330" s="1"/>
      <c r="CK330" s="1"/>
      <c r="CL330" s="1"/>
      <c r="CM330" s="1"/>
      <c r="CN330" s="27"/>
      <c r="CO330" s="1"/>
      <c r="CP330" s="1"/>
      <c r="CQ330" s="1"/>
      <c r="CR330" s="1"/>
      <c r="CS330" s="1"/>
      <c r="CT330" s="1"/>
      <c r="CU330" s="27"/>
      <c r="CV330" s="1"/>
      <c r="CW330" s="1"/>
      <c r="CX330" s="1"/>
      <c r="CY330" s="1"/>
      <c r="CZ330" s="1"/>
      <c r="DA330" s="1"/>
      <c r="DB330" s="1"/>
      <c r="DC330" s="1"/>
      <c r="DD330" s="1"/>
      <c r="DE330" s="1"/>
      <c r="DF330" s="1"/>
      <c r="DG330" s="1"/>
      <c r="DH330" s="1"/>
      <c r="DI330" s="1"/>
    </row>
    <row r="331" spans="1:113" ht="15" hidden="1" x14ac:dyDescent="0.25">
      <c r="A331" s="27"/>
      <c r="B331" s="1"/>
      <c r="C331" s="1"/>
      <c r="D331" s="4" t="str">
        <f t="shared" si="341"/>
        <v/>
      </c>
      <c r="E331" s="7"/>
      <c r="F331" s="1"/>
      <c r="G331" s="1"/>
      <c r="H331" s="27"/>
      <c r="I331" s="1"/>
      <c r="J331" s="1"/>
      <c r="K331" s="1"/>
      <c r="L331" s="1"/>
      <c r="M331" s="1"/>
      <c r="N331" s="1"/>
      <c r="O331" s="27"/>
      <c r="P331" s="1"/>
      <c r="Q331" s="1"/>
      <c r="R331" s="1"/>
      <c r="S331" s="1"/>
      <c r="T331" s="1"/>
      <c r="U331" s="1"/>
      <c r="V331" s="27"/>
      <c r="W331" s="1"/>
      <c r="X331" s="1"/>
      <c r="Y331" s="4" t="str">
        <f t="shared" si="293"/>
        <v/>
      </c>
      <c r="Z331" s="7"/>
      <c r="AA331" s="1"/>
      <c r="AB331" s="1"/>
      <c r="AC331" s="27"/>
      <c r="AD331" s="1"/>
      <c r="AE331" s="1"/>
      <c r="AF331" s="4" t="str">
        <f t="shared" si="221"/>
        <v/>
      </c>
      <c r="AG331" s="7"/>
      <c r="AH331" s="1"/>
      <c r="AI331" s="1"/>
      <c r="AJ331" s="27"/>
      <c r="AK331" s="1"/>
      <c r="AL331" s="1"/>
      <c r="AM331" s="1"/>
      <c r="AN331" s="1"/>
      <c r="AO331" s="1"/>
      <c r="AP331" s="1"/>
      <c r="AQ331" s="27"/>
      <c r="AR331" s="1"/>
      <c r="AS331" s="1"/>
      <c r="AT331" s="1"/>
      <c r="AU331" s="1"/>
      <c r="AV331" s="1"/>
      <c r="AW331" s="1"/>
      <c r="AX331" s="27"/>
      <c r="AY331" s="1"/>
      <c r="AZ331" s="1"/>
      <c r="BA331" s="4" t="str">
        <f t="shared" si="337"/>
        <v/>
      </c>
      <c r="BB331" s="7"/>
      <c r="BC331" s="1"/>
      <c r="BD331" s="1"/>
      <c r="BE331" s="27"/>
      <c r="BF331" s="1"/>
      <c r="BG331" s="1"/>
      <c r="BH331" s="4" t="str">
        <f t="shared" si="327"/>
        <v/>
      </c>
      <c r="BI331" s="7"/>
      <c r="BJ331" s="1"/>
      <c r="BK331" s="1"/>
      <c r="BL331" s="27"/>
      <c r="BM331" s="1"/>
      <c r="BN331" s="1"/>
      <c r="BO331" s="4" t="str">
        <f t="shared" si="326"/>
        <v/>
      </c>
      <c r="BP331" s="7"/>
      <c r="BQ331" s="1"/>
      <c r="BR331" s="1"/>
      <c r="BS331" s="27"/>
      <c r="BT331" s="1"/>
      <c r="BU331" s="1"/>
      <c r="BV331" s="4" t="str">
        <f t="shared" si="302"/>
        <v/>
      </c>
      <c r="BW331" s="7"/>
      <c r="BX331" s="1"/>
      <c r="BY331" s="1"/>
      <c r="BZ331" s="27"/>
      <c r="CA331" s="1"/>
      <c r="CB331" s="1"/>
      <c r="CC331" s="1"/>
      <c r="CD331" s="1"/>
      <c r="CE331" s="1"/>
      <c r="CF331" s="1"/>
      <c r="CG331" s="27"/>
      <c r="CH331" s="1"/>
      <c r="CI331" s="1"/>
      <c r="CJ331" s="1"/>
      <c r="CK331" s="1"/>
      <c r="CL331" s="1"/>
      <c r="CM331" s="1"/>
      <c r="CN331" s="27"/>
      <c r="CO331" s="1"/>
      <c r="CP331" s="1"/>
      <c r="CQ331" s="1"/>
      <c r="CR331" s="1"/>
      <c r="CS331" s="1"/>
      <c r="CT331" s="1"/>
      <c r="CU331" s="27"/>
      <c r="CV331" s="1"/>
      <c r="CW331" s="1"/>
      <c r="CX331" s="1"/>
      <c r="CY331" s="1"/>
      <c r="CZ331" s="1"/>
      <c r="DA331" s="1"/>
      <c r="DB331" s="1"/>
      <c r="DC331" s="1"/>
      <c r="DD331" s="1"/>
      <c r="DE331" s="1"/>
      <c r="DF331" s="1"/>
      <c r="DG331" s="1"/>
      <c r="DH331" s="1"/>
      <c r="DI331" s="1"/>
    </row>
    <row r="332" spans="1:113" ht="15" hidden="1" x14ac:dyDescent="0.25">
      <c r="A332" s="27"/>
      <c r="B332" s="1"/>
      <c r="C332" s="1"/>
      <c r="D332" s="4" t="str">
        <f t="shared" si="341"/>
        <v/>
      </c>
      <c r="E332" s="7"/>
      <c r="F332" s="1"/>
      <c r="G332" s="1"/>
      <c r="H332" s="27"/>
      <c r="I332" s="1"/>
      <c r="J332" s="1"/>
      <c r="K332" s="1"/>
      <c r="L332" s="1"/>
      <c r="M332" s="1"/>
      <c r="N332" s="1"/>
      <c r="O332" s="27"/>
      <c r="P332" s="1"/>
      <c r="Q332" s="1"/>
      <c r="R332" s="1"/>
      <c r="S332" s="1"/>
      <c r="T332" s="1"/>
      <c r="U332" s="1"/>
      <c r="V332" s="27"/>
      <c r="W332" s="1"/>
      <c r="X332" s="1"/>
      <c r="Y332" s="4" t="str">
        <f t="shared" si="293"/>
        <v/>
      </c>
      <c r="Z332" s="7"/>
      <c r="AA332" s="1"/>
      <c r="AB332" s="1"/>
      <c r="AC332" s="27"/>
      <c r="AD332" s="1"/>
      <c r="AE332" s="1"/>
      <c r="AF332" s="4" t="str">
        <f t="shared" si="221"/>
        <v/>
      </c>
      <c r="AG332" s="7"/>
      <c r="AH332" s="1"/>
      <c r="AI332" s="1"/>
      <c r="AJ332" s="27"/>
      <c r="AK332" s="1"/>
      <c r="AL332" s="1"/>
      <c r="AM332" s="1"/>
      <c r="AN332" s="1"/>
      <c r="AO332" s="1"/>
      <c r="AP332" s="1"/>
      <c r="AQ332" s="27"/>
      <c r="AR332" s="1"/>
      <c r="AS332" s="1"/>
      <c r="AT332" s="1"/>
      <c r="AU332" s="1"/>
      <c r="AV332" s="1"/>
      <c r="AW332" s="1"/>
      <c r="AX332" s="27"/>
      <c r="AY332" s="1"/>
      <c r="AZ332" s="1"/>
      <c r="BA332" s="4" t="str">
        <f t="shared" si="337"/>
        <v/>
      </c>
      <c r="BB332" s="7"/>
      <c r="BC332" s="1"/>
      <c r="BD332" s="1"/>
      <c r="BE332" s="27"/>
      <c r="BF332" s="1"/>
      <c r="BG332" s="1"/>
      <c r="BH332" s="4" t="str">
        <f t="shared" si="327"/>
        <v/>
      </c>
      <c r="BI332" s="7"/>
      <c r="BJ332" s="1"/>
      <c r="BK332" s="1"/>
      <c r="BL332" s="27"/>
      <c r="BM332" s="1"/>
      <c r="BN332" s="1"/>
      <c r="BO332" s="4" t="str">
        <f t="shared" si="326"/>
        <v/>
      </c>
      <c r="BP332" s="7"/>
      <c r="BQ332" s="1"/>
      <c r="BR332" s="1"/>
      <c r="BS332" s="27"/>
      <c r="BT332" s="1"/>
      <c r="BU332" s="1"/>
      <c r="BV332" s="4" t="str">
        <f t="shared" si="302"/>
        <v/>
      </c>
      <c r="BW332" s="7"/>
      <c r="BX332" s="1"/>
      <c r="BY332" s="1"/>
      <c r="BZ332" s="27"/>
      <c r="CA332" s="1"/>
      <c r="CB332" s="1"/>
      <c r="CC332" s="1"/>
      <c r="CD332" s="1"/>
      <c r="CE332" s="1"/>
      <c r="CF332" s="1"/>
      <c r="CG332" s="27"/>
      <c r="CH332" s="1"/>
      <c r="CI332" s="1"/>
      <c r="CJ332" s="1"/>
      <c r="CK332" s="1"/>
      <c r="CL332" s="1"/>
      <c r="CM332" s="1"/>
      <c r="CN332" s="27"/>
      <c r="CO332" s="1"/>
      <c r="CP332" s="1"/>
      <c r="CQ332" s="1"/>
      <c r="CR332" s="1"/>
      <c r="CS332" s="1"/>
      <c r="CT332" s="1"/>
      <c r="CU332" s="27"/>
      <c r="CV332" s="1"/>
      <c r="CW332" s="1"/>
      <c r="CX332" s="1"/>
      <c r="CY332" s="1"/>
      <c r="CZ332" s="1"/>
      <c r="DA332" s="1"/>
      <c r="DB332" s="1"/>
      <c r="DC332" s="1"/>
      <c r="DD332" s="1"/>
      <c r="DE332" s="1"/>
      <c r="DF332" s="1"/>
      <c r="DG332" s="1"/>
      <c r="DH332" s="1"/>
      <c r="DI332" s="1"/>
    </row>
    <row r="333" spans="1:113" ht="15" hidden="1" x14ac:dyDescent="0.25">
      <c r="A333" s="27"/>
      <c r="B333" s="1"/>
      <c r="C333" s="1"/>
      <c r="D333" s="4" t="str">
        <f t="shared" si="341"/>
        <v/>
      </c>
      <c r="E333" s="7"/>
      <c r="F333" s="1"/>
      <c r="G333" s="1"/>
      <c r="H333" s="27"/>
      <c r="I333" s="1"/>
      <c r="J333" s="1"/>
      <c r="K333" s="1"/>
      <c r="L333" s="1"/>
      <c r="M333" s="1"/>
      <c r="N333" s="1"/>
      <c r="O333" s="27"/>
      <c r="P333" s="1"/>
      <c r="Q333" s="1"/>
      <c r="R333" s="1"/>
      <c r="S333" s="1"/>
      <c r="T333" s="1"/>
      <c r="U333" s="1"/>
      <c r="V333" s="27"/>
      <c r="W333" s="1"/>
      <c r="X333" s="1"/>
      <c r="Y333" s="4" t="str">
        <f t="shared" si="293"/>
        <v/>
      </c>
      <c r="Z333" s="7"/>
      <c r="AA333" s="1"/>
      <c r="AB333" s="1"/>
      <c r="AC333" s="27"/>
      <c r="AD333" s="1"/>
      <c r="AE333" s="1"/>
      <c r="AF333" s="4" t="str">
        <f t="shared" si="221"/>
        <v/>
      </c>
      <c r="AG333" s="7"/>
      <c r="AH333" s="1"/>
      <c r="AI333" s="1"/>
      <c r="AJ333" s="27"/>
      <c r="AK333" s="1"/>
      <c r="AL333" s="1"/>
      <c r="AM333" s="1"/>
      <c r="AN333" s="1"/>
      <c r="AO333" s="1"/>
      <c r="AP333" s="1"/>
      <c r="AQ333" s="27"/>
      <c r="AR333" s="1"/>
      <c r="AS333" s="1"/>
      <c r="AT333" s="1"/>
      <c r="AU333" s="1"/>
      <c r="AV333" s="1"/>
      <c r="AW333" s="1"/>
      <c r="AX333" s="27"/>
      <c r="AY333" s="1"/>
      <c r="AZ333" s="1"/>
      <c r="BA333" s="4" t="str">
        <f t="shared" si="337"/>
        <v/>
      </c>
      <c r="BB333" s="7"/>
      <c r="BC333" s="1"/>
      <c r="BD333" s="1"/>
      <c r="BE333" s="27"/>
      <c r="BF333" s="1"/>
      <c r="BG333" s="1"/>
      <c r="BH333" s="4" t="str">
        <f t="shared" si="327"/>
        <v/>
      </c>
      <c r="BI333" s="7"/>
      <c r="BJ333" s="1"/>
      <c r="BK333" s="1"/>
      <c r="BL333" s="27"/>
      <c r="BM333" s="1"/>
      <c r="BN333" s="1"/>
      <c r="BO333" s="4" t="str">
        <f t="shared" si="326"/>
        <v/>
      </c>
      <c r="BP333" s="7"/>
      <c r="BQ333" s="1"/>
      <c r="BR333" s="1"/>
      <c r="BS333" s="27"/>
      <c r="BT333" s="1"/>
      <c r="BU333" s="1"/>
      <c r="BV333" s="4" t="str">
        <f t="shared" si="302"/>
        <v/>
      </c>
      <c r="BW333" s="7"/>
      <c r="BX333" s="1"/>
      <c r="BY333" s="1"/>
      <c r="BZ333" s="27"/>
      <c r="CA333" s="1"/>
      <c r="CB333" s="1"/>
      <c r="CC333" s="1"/>
      <c r="CD333" s="1"/>
      <c r="CE333" s="1"/>
      <c r="CF333" s="1"/>
      <c r="CG333" s="27"/>
      <c r="CH333" s="1"/>
      <c r="CI333" s="1"/>
      <c r="CJ333" s="1"/>
      <c r="CK333" s="1"/>
      <c r="CL333" s="1"/>
      <c r="CM333" s="1"/>
      <c r="CN333" s="27"/>
      <c r="CO333" s="1"/>
      <c r="CP333" s="1"/>
      <c r="CQ333" s="1"/>
      <c r="CR333" s="1"/>
      <c r="CS333" s="1"/>
      <c r="CT333" s="1"/>
      <c r="CU333" s="27"/>
      <c r="CV333" s="1"/>
      <c r="CW333" s="1"/>
      <c r="CX333" s="1"/>
      <c r="CY333" s="1"/>
      <c r="CZ333" s="1"/>
      <c r="DA333" s="1"/>
      <c r="DB333" s="1"/>
      <c r="DC333" s="1"/>
      <c r="DD333" s="1"/>
      <c r="DE333" s="1"/>
      <c r="DF333" s="1"/>
      <c r="DG333" s="1"/>
      <c r="DH333" s="1"/>
      <c r="DI333" s="1"/>
    </row>
    <row r="334" spans="1:113" ht="15" hidden="1" x14ac:dyDescent="0.25">
      <c r="A334" s="27"/>
      <c r="B334" s="1"/>
      <c r="C334" s="1"/>
      <c r="D334" s="4" t="str">
        <f t="shared" si="341"/>
        <v/>
      </c>
      <c r="E334" s="7"/>
      <c r="F334" s="1"/>
      <c r="G334" s="1"/>
      <c r="H334" s="27"/>
      <c r="I334" s="1"/>
      <c r="J334" s="1"/>
      <c r="K334" s="1"/>
      <c r="L334" s="1"/>
      <c r="M334" s="1"/>
      <c r="N334" s="1"/>
      <c r="O334" s="27"/>
      <c r="P334" s="1"/>
      <c r="Q334" s="1"/>
      <c r="R334" s="1"/>
      <c r="S334" s="1"/>
      <c r="T334" s="1"/>
      <c r="U334" s="1"/>
      <c r="V334" s="27"/>
      <c r="W334" s="1"/>
      <c r="X334" s="1"/>
      <c r="Y334" s="4" t="str">
        <f t="shared" si="293"/>
        <v/>
      </c>
      <c r="Z334" s="7"/>
      <c r="AA334" s="1"/>
      <c r="AB334" s="1"/>
      <c r="AC334" s="27"/>
      <c r="AD334" s="1"/>
      <c r="AE334" s="1"/>
      <c r="AF334" s="4" t="str">
        <f t="shared" si="221"/>
        <v/>
      </c>
      <c r="AG334" s="7"/>
      <c r="AH334" s="1"/>
      <c r="AI334" s="1"/>
      <c r="AJ334" s="27"/>
      <c r="AK334" s="1"/>
      <c r="AL334" s="1"/>
      <c r="AM334" s="1"/>
      <c r="AN334" s="1"/>
      <c r="AO334" s="1"/>
      <c r="AP334" s="1"/>
      <c r="AQ334" s="27"/>
      <c r="AR334" s="1"/>
      <c r="AS334" s="1"/>
      <c r="AT334" s="1"/>
      <c r="AU334" s="1"/>
      <c r="AV334" s="1"/>
      <c r="AW334" s="1"/>
      <c r="AX334" s="27"/>
      <c r="AY334" s="1"/>
      <c r="AZ334" s="1"/>
      <c r="BA334" s="4" t="str">
        <f t="shared" si="337"/>
        <v/>
      </c>
      <c r="BB334" s="7"/>
      <c r="BC334" s="1"/>
      <c r="BD334" s="1"/>
      <c r="BE334" s="27"/>
      <c r="BF334" s="1"/>
      <c r="BG334" s="1"/>
      <c r="BH334" s="4" t="str">
        <f t="shared" si="327"/>
        <v/>
      </c>
      <c r="BI334" s="7"/>
      <c r="BJ334" s="1"/>
      <c r="BK334" s="1"/>
      <c r="BL334" s="27"/>
      <c r="BM334" s="1"/>
      <c r="BN334" s="1"/>
      <c r="BO334" s="4" t="str">
        <f t="shared" si="326"/>
        <v/>
      </c>
      <c r="BP334" s="7"/>
      <c r="BQ334" s="1"/>
      <c r="BR334" s="1"/>
      <c r="BS334" s="27"/>
      <c r="BT334" s="1"/>
      <c r="BU334" s="1"/>
      <c r="BV334" s="4" t="str">
        <f t="shared" si="302"/>
        <v/>
      </c>
      <c r="BW334" s="7"/>
      <c r="BX334" s="1"/>
      <c r="BY334" s="1"/>
      <c r="BZ334" s="27"/>
      <c r="CA334" s="1"/>
      <c r="CB334" s="1"/>
      <c r="CC334" s="1"/>
      <c r="CD334" s="1"/>
      <c r="CE334" s="1"/>
      <c r="CF334" s="1"/>
      <c r="CG334" s="27"/>
      <c r="CH334" s="1"/>
      <c r="CI334" s="1"/>
      <c r="CJ334" s="1"/>
      <c r="CK334" s="1"/>
      <c r="CL334" s="1"/>
      <c r="CM334" s="1"/>
      <c r="CN334" s="27"/>
      <c r="CO334" s="1"/>
      <c r="CP334" s="1"/>
      <c r="CQ334" s="1"/>
      <c r="CR334" s="1"/>
      <c r="CS334" s="1"/>
      <c r="CT334" s="1"/>
      <c r="CU334" s="27"/>
      <c r="CV334" s="1"/>
      <c r="CW334" s="1"/>
      <c r="CX334" s="1"/>
      <c r="CY334" s="1"/>
      <c r="CZ334" s="1"/>
      <c r="DA334" s="1"/>
      <c r="DB334" s="1"/>
      <c r="DC334" s="1"/>
      <c r="DD334" s="1"/>
      <c r="DE334" s="1"/>
      <c r="DF334" s="1"/>
      <c r="DG334" s="1"/>
      <c r="DH334" s="1"/>
      <c r="DI334" s="1"/>
    </row>
    <row r="335" spans="1:113" ht="15" hidden="1" x14ac:dyDescent="0.25">
      <c r="A335" s="27"/>
      <c r="B335" s="1"/>
      <c r="C335" s="1"/>
      <c r="D335" s="4" t="str">
        <f t="shared" si="341"/>
        <v/>
      </c>
      <c r="E335" s="7"/>
      <c r="F335" s="1"/>
      <c r="G335" s="1"/>
      <c r="H335" s="27"/>
      <c r="I335" s="1"/>
      <c r="J335" s="1"/>
      <c r="K335" s="1"/>
      <c r="L335" s="1"/>
      <c r="M335" s="1"/>
      <c r="N335" s="1"/>
      <c r="O335" s="27"/>
      <c r="P335" s="1"/>
      <c r="Q335" s="1"/>
      <c r="R335" s="1"/>
      <c r="S335" s="1"/>
      <c r="T335" s="1"/>
      <c r="U335" s="1"/>
      <c r="V335" s="27"/>
      <c r="W335" s="1"/>
      <c r="X335" s="1"/>
      <c r="Y335" s="4" t="str">
        <f t="shared" si="293"/>
        <v/>
      </c>
      <c r="Z335" s="7"/>
      <c r="AA335" s="1"/>
      <c r="AB335" s="1"/>
      <c r="AC335" s="27"/>
      <c r="AD335" s="1"/>
      <c r="AE335" s="1"/>
      <c r="AF335" s="4" t="str">
        <f t="shared" si="221"/>
        <v/>
      </c>
      <c r="AG335" s="7"/>
      <c r="AH335" s="1"/>
      <c r="AI335" s="1"/>
      <c r="AJ335" s="27"/>
      <c r="AK335" s="1"/>
      <c r="AL335" s="1"/>
      <c r="AM335" s="1"/>
      <c r="AN335" s="1"/>
      <c r="AO335" s="1"/>
      <c r="AP335" s="1"/>
      <c r="AQ335" s="27"/>
      <c r="AR335" s="1"/>
      <c r="AS335" s="1"/>
      <c r="AT335" s="1"/>
      <c r="AU335" s="1"/>
      <c r="AV335" s="1"/>
      <c r="AW335" s="1"/>
      <c r="AX335" s="27"/>
      <c r="AY335" s="1"/>
      <c r="AZ335" s="1"/>
      <c r="BA335" s="4" t="str">
        <f t="shared" si="337"/>
        <v/>
      </c>
      <c r="BB335" s="7"/>
      <c r="BC335" s="1"/>
      <c r="BD335" s="1"/>
      <c r="BE335" s="27"/>
      <c r="BF335" s="1"/>
      <c r="BG335" s="1"/>
      <c r="BH335" s="4" t="str">
        <f t="shared" si="327"/>
        <v/>
      </c>
      <c r="BI335" s="7"/>
      <c r="BJ335" s="1"/>
      <c r="BK335" s="1"/>
      <c r="BL335" s="27"/>
      <c r="BM335" s="1"/>
      <c r="BN335" s="1"/>
      <c r="BO335" s="4" t="str">
        <f t="shared" si="326"/>
        <v/>
      </c>
      <c r="BP335" s="7"/>
      <c r="BQ335" s="1"/>
      <c r="BR335" s="1"/>
      <c r="BS335" s="27"/>
      <c r="BT335" s="1"/>
      <c r="BU335" s="1"/>
      <c r="BV335" s="4" t="str">
        <f t="shared" si="302"/>
        <v/>
      </c>
      <c r="BW335" s="7"/>
      <c r="BX335" s="1"/>
      <c r="BY335" s="1"/>
      <c r="BZ335" s="27"/>
      <c r="CA335" s="1"/>
      <c r="CB335" s="1"/>
      <c r="CC335" s="1"/>
      <c r="CD335" s="1"/>
      <c r="CE335" s="1"/>
      <c r="CF335" s="1"/>
      <c r="CG335" s="27"/>
      <c r="CH335" s="1"/>
      <c r="CI335" s="1"/>
      <c r="CJ335" s="1"/>
      <c r="CK335" s="1"/>
      <c r="CL335" s="1"/>
      <c r="CM335" s="1"/>
      <c r="CN335" s="27"/>
      <c r="CO335" s="1"/>
      <c r="CP335" s="1"/>
      <c r="CQ335" s="1"/>
      <c r="CR335" s="1"/>
      <c r="CS335" s="1"/>
      <c r="CT335" s="1"/>
      <c r="CU335" s="27"/>
      <c r="CV335" s="1"/>
      <c r="CW335" s="1"/>
      <c r="CX335" s="1"/>
      <c r="CY335" s="1"/>
      <c r="CZ335" s="1"/>
      <c r="DA335" s="1"/>
      <c r="DB335" s="1"/>
      <c r="DC335" s="1"/>
      <c r="DD335" s="1"/>
      <c r="DE335" s="1"/>
      <c r="DF335" s="1"/>
      <c r="DG335" s="1"/>
      <c r="DH335" s="1"/>
      <c r="DI335" s="1"/>
    </row>
    <row r="336" spans="1:113" ht="15" hidden="1" x14ac:dyDescent="0.25">
      <c r="A336" s="27"/>
      <c r="B336" s="1"/>
      <c r="C336" s="1"/>
      <c r="D336" s="4" t="str">
        <f t="shared" si="341"/>
        <v/>
      </c>
      <c r="E336" s="7"/>
      <c r="F336" s="1"/>
      <c r="G336" s="1"/>
      <c r="H336" s="27"/>
      <c r="I336" s="1"/>
      <c r="J336" s="1"/>
      <c r="K336" s="1"/>
      <c r="L336" s="1"/>
      <c r="M336" s="1"/>
      <c r="N336" s="1"/>
      <c r="O336" s="27"/>
      <c r="P336" s="1"/>
      <c r="Q336" s="1"/>
      <c r="R336" s="1"/>
      <c r="S336" s="1"/>
      <c r="T336" s="1"/>
      <c r="U336" s="1"/>
      <c r="V336" s="27"/>
      <c r="W336" s="1"/>
      <c r="X336" s="1"/>
      <c r="Y336" s="4" t="str">
        <f t="shared" si="293"/>
        <v/>
      </c>
      <c r="Z336" s="7"/>
      <c r="AA336" s="1"/>
      <c r="AB336" s="1"/>
      <c r="AC336" s="27"/>
      <c r="AD336" s="1"/>
      <c r="AE336" s="1"/>
      <c r="AF336" s="4" t="str">
        <f t="shared" si="221"/>
        <v/>
      </c>
      <c r="AG336" s="7"/>
      <c r="AH336" s="1"/>
      <c r="AI336" s="1"/>
      <c r="AJ336" s="27"/>
      <c r="AK336" s="1"/>
      <c r="AL336" s="1"/>
      <c r="AM336" s="1"/>
      <c r="AN336" s="1"/>
      <c r="AO336" s="1"/>
      <c r="AP336" s="1"/>
      <c r="AQ336" s="27"/>
      <c r="AR336" s="1"/>
      <c r="AS336" s="1"/>
      <c r="AT336" s="1"/>
      <c r="AU336" s="1"/>
      <c r="AV336" s="1"/>
      <c r="AW336" s="1"/>
      <c r="AX336" s="27"/>
      <c r="AY336" s="1"/>
      <c r="AZ336" s="1"/>
      <c r="BA336" s="4" t="str">
        <f t="shared" si="337"/>
        <v/>
      </c>
      <c r="BB336" s="7"/>
      <c r="BC336" s="1"/>
      <c r="BD336" s="1"/>
      <c r="BE336" s="27"/>
      <c r="BF336" s="1"/>
      <c r="BG336" s="1"/>
      <c r="BH336" s="4" t="str">
        <f t="shared" si="327"/>
        <v/>
      </c>
      <c r="BI336" s="7"/>
      <c r="BJ336" s="1"/>
      <c r="BK336" s="1"/>
      <c r="BL336" s="27"/>
      <c r="BM336" s="1"/>
      <c r="BN336" s="1"/>
      <c r="BO336" s="4" t="str">
        <f t="shared" si="326"/>
        <v/>
      </c>
      <c r="BP336" s="7"/>
      <c r="BQ336" s="1"/>
      <c r="BR336" s="1"/>
      <c r="BS336" s="27"/>
      <c r="BT336" s="1"/>
      <c r="BU336" s="1"/>
      <c r="BV336" s="4" t="str">
        <f t="shared" si="302"/>
        <v/>
      </c>
      <c r="BW336" s="7"/>
      <c r="BX336" s="1"/>
      <c r="BY336" s="1"/>
      <c r="BZ336" s="27"/>
      <c r="CA336" s="1"/>
      <c r="CB336" s="1"/>
      <c r="CC336" s="1"/>
      <c r="CD336" s="1"/>
      <c r="CE336" s="1"/>
      <c r="CF336" s="1"/>
      <c r="CG336" s="27"/>
      <c r="CH336" s="1"/>
      <c r="CI336" s="1"/>
      <c r="CJ336" s="1"/>
      <c r="CK336" s="1"/>
      <c r="CL336" s="1"/>
      <c r="CM336" s="1"/>
      <c r="CN336" s="27"/>
      <c r="CO336" s="1"/>
      <c r="CP336" s="1"/>
      <c r="CQ336" s="1"/>
      <c r="CR336" s="1"/>
      <c r="CS336" s="1"/>
      <c r="CT336" s="1"/>
      <c r="CU336" s="27"/>
      <c r="CV336" s="1"/>
      <c r="CW336" s="1"/>
      <c r="CX336" s="1"/>
      <c r="CY336" s="1"/>
      <c r="CZ336" s="1"/>
      <c r="DA336" s="1"/>
      <c r="DB336" s="1"/>
      <c r="DC336" s="1"/>
      <c r="DD336" s="1"/>
      <c r="DE336" s="1"/>
      <c r="DF336" s="1"/>
      <c r="DG336" s="1"/>
      <c r="DH336" s="1"/>
      <c r="DI336" s="1"/>
    </row>
    <row r="337" spans="1:113" ht="15" hidden="1" x14ac:dyDescent="0.25">
      <c r="A337" s="27"/>
      <c r="B337" s="1"/>
      <c r="C337" s="1"/>
      <c r="D337" s="4" t="str">
        <f t="shared" si="341"/>
        <v/>
      </c>
      <c r="E337" s="7"/>
      <c r="F337" s="1"/>
      <c r="G337" s="1"/>
      <c r="H337" s="27"/>
      <c r="I337" s="1"/>
      <c r="J337" s="1"/>
      <c r="K337" s="1"/>
      <c r="L337" s="1"/>
      <c r="M337" s="1"/>
      <c r="N337" s="1"/>
      <c r="O337" s="27"/>
      <c r="P337" s="1"/>
      <c r="Q337" s="1"/>
      <c r="R337" s="1"/>
      <c r="S337" s="1"/>
      <c r="T337" s="1"/>
      <c r="U337" s="1"/>
      <c r="V337" s="27"/>
      <c r="W337" s="1"/>
      <c r="X337" s="1"/>
      <c r="Y337" s="4" t="str">
        <f t="shared" si="293"/>
        <v/>
      </c>
      <c r="Z337" s="7"/>
      <c r="AA337" s="1"/>
      <c r="AB337" s="1"/>
      <c r="AC337" s="27"/>
      <c r="AD337" s="1"/>
      <c r="AE337" s="1"/>
      <c r="AF337" s="4" t="str">
        <f t="shared" si="221"/>
        <v/>
      </c>
      <c r="AG337" s="7"/>
      <c r="AH337" s="1"/>
      <c r="AI337" s="1"/>
      <c r="AJ337" s="27"/>
      <c r="AK337" s="1"/>
      <c r="AL337" s="1"/>
      <c r="AM337" s="1"/>
      <c r="AN337" s="1"/>
      <c r="AO337" s="1"/>
      <c r="AP337" s="1"/>
      <c r="AQ337" s="27"/>
      <c r="AR337" s="1"/>
      <c r="AS337" s="1"/>
      <c r="AT337" s="1"/>
      <c r="AU337" s="1"/>
      <c r="AV337" s="1"/>
      <c r="AW337" s="1"/>
      <c r="AX337" s="27"/>
      <c r="AY337" s="1"/>
      <c r="AZ337" s="1"/>
      <c r="BA337" s="4" t="str">
        <f t="shared" si="337"/>
        <v/>
      </c>
      <c r="BB337" s="7"/>
      <c r="BC337" s="1"/>
      <c r="BD337" s="1"/>
      <c r="BE337" s="27"/>
      <c r="BF337" s="1"/>
      <c r="BG337" s="1"/>
      <c r="BH337" s="4" t="str">
        <f t="shared" si="327"/>
        <v/>
      </c>
      <c r="BI337" s="7"/>
      <c r="BJ337" s="1"/>
      <c r="BK337" s="1"/>
      <c r="BL337" s="27"/>
      <c r="BM337" s="1"/>
      <c r="BN337" s="1"/>
      <c r="BO337" s="4" t="str">
        <f t="shared" si="326"/>
        <v/>
      </c>
      <c r="BP337" s="7"/>
      <c r="BQ337" s="1"/>
      <c r="BR337" s="1"/>
      <c r="BS337" s="27"/>
      <c r="BT337" s="1"/>
      <c r="BU337" s="1"/>
      <c r="BV337" s="4" t="str">
        <f t="shared" si="302"/>
        <v/>
      </c>
      <c r="BW337" s="7"/>
      <c r="BX337" s="1"/>
      <c r="BY337" s="1"/>
      <c r="BZ337" s="27"/>
      <c r="CA337" s="1"/>
      <c r="CB337" s="1"/>
      <c r="CC337" s="1"/>
      <c r="CD337" s="1"/>
      <c r="CE337" s="1"/>
      <c r="CF337" s="1"/>
      <c r="CG337" s="27"/>
      <c r="CH337" s="1"/>
      <c r="CI337" s="1"/>
      <c r="CJ337" s="1"/>
      <c r="CK337" s="1"/>
      <c r="CL337" s="1"/>
      <c r="CM337" s="1"/>
      <c r="CN337" s="27"/>
      <c r="CO337" s="1"/>
      <c r="CP337" s="1"/>
      <c r="CQ337" s="1"/>
      <c r="CR337" s="1"/>
      <c r="CS337" s="1"/>
      <c r="CT337" s="1"/>
      <c r="CU337" s="27"/>
      <c r="CV337" s="1"/>
      <c r="CW337" s="1"/>
      <c r="CX337" s="1"/>
      <c r="CY337" s="1"/>
      <c r="CZ337" s="1"/>
      <c r="DA337" s="1"/>
      <c r="DB337" s="1"/>
      <c r="DC337" s="1"/>
      <c r="DD337" s="1"/>
      <c r="DE337" s="1"/>
      <c r="DF337" s="1"/>
      <c r="DG337" s="1"/>
      <c r="DH337" s="1"/>
      <c r="DI337" s="1"/>
    </row>
    <row r="338" spans="1:113" ht="15" hidden="1" x14ac:dyDescent="0.25">
      <c r="A338" s="27"/>
      <c r="B338" s="1"/>
      <c r="C338" s="1"/>
      <c r="D338" s="4" t="str">
        <f t="shared" si="341"/>
        <v/>
      </c>
      <c r="E338" s="7"/>
      <c r="F338" s="1"/>
      <c r="G338" s="1"/>
      <c r="H338" s="27"/>
      <c r="I338" s="1"/>
      <c r="J338" s="1"/>
      <c r="K338" s="1"/>
      <c r="L338" s="1"/>
      <c r="M338" s="1"/>
      <c r="N338" s="1"/>
      <c r="O338" s="27"/>
      <c r="P338" s="1"/>
      <c r="Q338" s="1"/>
      <c r="R338" s="1"/>
      <c r="S338" s="1"/>
      <c r="T338" s="1"/>
      <c r="U338" s="1"/>
      <c r="V338" s="27"/>
      <c r="W338" s="1"/>
      <c r="X338" s="1"/>
      <c r="Y338" s="4" t="str">
        <f t="shared" si="293"/>
        <v/>
      </c>
      <c r="Z338" s="7"/>
      <c r="AA338" s="1"/>
      <c r="AB338" s="1"/>
      <c r="AC338" s="27"/>
      <c r="AD338" s="1"/>
      <c r="AE338" s="1"/>
      <c r="AF338" s="4" t="str">
        <f t="shared" si="221"/>
        <v/>
      </c>
      <c r="AG338" s="7"/>
      <c r="AH338" s="1"/>
      <c r="AI338" s="1"/>
      <c r="AJ338" s="27"/>
      <c r="AK338" s="1"/>
      <c r="AL338" s="1"/>
      <c r="AM338" s="1"/>
      <c r="AN338" s="1"/>
      <c r="AO338" s="1"/>
      <c r="AP338" s="1"/>
      <c r="AQ338" s="27"/>
      <c r="AR338" s="1"/>
      <c r="AS338" s="1"/>
      <c r="AT338" s="1"/>
      <c r="AU338" s="1"/>
      <c r="AV338" s="1"/>
      <c r="AW338" s="1"/>
      <c r="AX338" s="27"/>
      <c r="AY338" s="1"/>
      <c r="AZ338" s="1"/>
      <c r="BA338" s="4" t="str">
        <f t="shared" si="337"/>
        <v/>
      </c>
      <c r="BB338" s="7"/>
      <c r="BC338" s="1"/>
      <c r="BD338" s="1"/>
      <c r="BE338" s="27"/>
      <c r="BF338" s="1"/>
      <c r="BG338" s="1"/>
      <c r="BH338" s="4" t="str">
        <f t="shared" si="327"/>
        <v/>
      </c>
      <c r="BI338" s="7"/>
      <c r="BJ338" s="1"/>
      <c r="BK338" s="1"/>
      <c r="BL338" s="27"/>
      <c r="BM338" s="1"/>
      <c r="BN338" s="1"/>
      <c r="BO338" s="4" t="str">
        <f t="shared" si="326"/>
        <v/>
      </c>
      <c r="BP338" s="7"/>
      <c r="BQ338" s="1"/>
      <c r="BR338" s="1"/>
      <c r="BS338" s="27"/>
      <c r="BT338" s="1"/>
      <c r="BU338" s="1"/>
      <c r="BV338" s="4" t="str">
        <f t="shared" si="302"/>
        <v/>
      </c>
      <c r="BW338" s="7"/>
      <c r="BX338" s="1"/>
      <c r="BY338" s="1"/>
      <c r="BZ338" s="27"/>
      <c r="CA338" s="1"/>
      <c r="CB338" s="1"/>
      <c r="CC338" s="1"/>
      <c r="CD338" s="1"/>
      <c r="CE338" s="1"/>
      <c r="CF338" s="1"/>
      <c r="CG338" s="27"/>
      <c r="CH338" s="1"/>
      <c r="CI338" s="1"/>
      <c r="CJ338" s="1"/>
      <c r="CK338" s="1"/>
      <c r="CL338" s="1"/>
      <c r="CM338" s="1"/>
      <c r="CN338" s="27"/>
      <c r="CO338" s="1"/>
      <c r="CP338" s="1"/>
      <c r="CQ338" s="1"/>
      <c r="CR338" s="1"/>
      <c r="CS338" s="1"/>
      <c r="CT338" s="1"/>
      <c r="CU338" s="27"/>
      <c r="CV338" s="1"/>
      <c r="CW338" s="1"/>
      <c r="CX338" s="1"/>
      <c r="CY338" s="1"/>
      <c r="CZ338" s="1"/>
      <c r="DA338" s="1"/>
      <c r="DB338" s="1"/>
      <c r="DC338" s="1"/>
      <c r="DD338" s="1"/>
      <c r="DE338" s="1"/>
      <c r="DF338" s="1"/>
      <c r="DG338" s="1"/>
      <c r="DH338" s="1"/>
      <c r="DI338" s="1"/>
    </row>
    <row r="339" spans="1:113" ht="15" hidden="1" x14ac:dyDescent="0.25">
      <c r="A339" s="27"/>
      <c r="B339" s="1"/>
      <c r="C339" s="1"/>
      <c r="D339" s="4" t="str">
        <f t="shared" si="341"/>
        <v/>
      </c>
      <c r="E339" s="7"/>
      <c r="F339" s="1"/>
      <c r="G339" s="1"/>
      <c r="H339" s="27"/>
      <c r="I339" s="1"/>
      <c r="J339" s="1"/>
      <c r="K339" s="1"/>
      <c r="L339" s="1"/>
      <c r="M339" s="1"/>
      <c r="N339" s="1"/>
      <c r="O339" s="27"/>
      <c r="P339" s="1"/>
      <c r="Q339" s="1"/>
      <c r="R339" s="1"/>
      <c r="S339" s="1"/>
      <c r="T339" s="1"/>
      <c r="U339" s="1"/>
      <c r="V339" s="27"/>
      <c r="W339" s="1"/>
      <c r="X339" s="1"/>
      <c r="Y339" s="4" t="str">
        <f t="shared" si="293"/>
        <v/>
      </c>
      <c r="Z339" s="7"/>
      <c r="AA339" s="1"/>
      <c r="AB339" s="1"/>
      <c r="AC339" s="27"/>
      <c r="AD339" s="1"/>
      <c r="AE339" s="1"/>
      <c r="AF339" s="4" t="str">
        <f t="shared" si="221"/>
        <v/>
      </c>
      <c r="AG339" s="7"/>
      <c r="AH339" s="1"/>
      <c r="AI339" s="1"/>
      <c r="AJ339" s="27"/>
      <c r="AK339" s="1"/>
      <c r="AL339" s="1"/>
      <c r="AM339" s="1"/>
      <c r="AN339" s="1"/>
      <c r="AO339" s="1"/>
      <c r="AP339" s="1"/>
      <c r="AQ339" s="27"/>
      <c r="AR339" s="1"/>
      <c r="AS339" s="1"/>
      <c r="AT339" s="1"/>
      <c r="AU339" s="1"/>
      <c r="AV339" s="1"/>
      <c r="AW339" s="1"/>
      <c r="AX339" s="27"/>
      <c r="AY339" s="1"/>
      <c r="AZ339" s="1"/>
      <c r="BA339" s="4" t="str">
        <f t="shared" si="337"/>
        <v/>
      </c>
      <c r="BB339" s="7"/>
      <c r="BC339" s="1"/>
      <c r="BD339" s="1"/>
      <c r="BE339" s="27"/>
      <c r="BF339" s="1"/>
      <c r="BG339" s="1"/>
      <c r="BH339" s="4" t="str">
        <f t="shared" si="327"/>
        <v/>
      </c>
      <c r="BI339" s="7"/>
      <c r="BJ339" s="1"/>
      <c r="BK339" s="1"/>
      <c r="BL339" s="27"/>
      <c r="BM339" s="1"/>
      <c r="BN339" s="1"/>
      <c r="BO339" s="4" t="str">
        <f t="shared" si="326"/>
        <v/>
      </c>
      <c r="BP339" s="7"/>
      <c r="BQ339" s="1"/>
      <c r="BR339" s="1"/>
      <c r="BS339" s="27"/>
      <c r="BT339" s="1"/>
      <c r="BU339" s="1"/>
      <c r="BV339" s="4" t="str">
        <f t="shared" si="302"/>
        <v/>
      </c>
      <c r="BW339" s="7"/>
      <c r="BX339" s="1"/>
      <c r="BY339" s="1"/>
      <c r="BZ339" s="27"/>
      <c r="CA339" s="1"/>
      <c r="CB339" s="1"/>
      <c r="CC339" s="1"/>
      <c r="CD339" s="1"/>
      <c r="CE339" s="1"/>
      <c r="CF339" s="1"/>
      <c r="CG339" s="27"/>
      <c r="CH339" s="1"/>
      <c r="CI339" s="1"/>
      <c r="CJ339" s="1"/>
      <c r="CK339" s="1"/>
      <c r="CL339" s="1"/>
      <c r="CM339" s="1"/>
      <c r="CN339" s="27"/>
      <c r="CO339" s="1"/>
      <c r="CP339" s="1"/>
      <c r="CQ339" s="1"/>
      <c r="CR339" s="1"/>
      <c r="CS339" s="1"/>
      <c r="CT339" s="1"/>
      <c r="CU339" s="27"/>
      <c r="CV339" s="1"/>
      <c r="CW339" s="1"/>
      <c r="CX339" s="1"/>
      <c r="CY339" s="1"/>
      <c r="CZ339" s="1"/>
      <c r="DA339" s="1"/>
      <c r="DB339" s="1"/>
      <c r="DC339" s="1"/>
      <c r="DD339" s="1"/>
      <c r="DE339" s="1"/>
      <c r="DF339" s="1"/>
      <c r="DG339" s="1"/>
      <c r="DH339" s="1"/>
      <c r="DI339" s="1"/>
    </row>
    <row r="340" spans="1:113" ht="15" hidden="1" x14ac:dyDescent="0.25">
      <c r="A340" s="27"/>
      <c r="B340" s="1"/>
      <c r="C340" s="1"/>
      <c r="D340" s="4" t="str">
        <f t="shared" si="341"/>
        <v/>
      </c>
      <c r="E340" s="7"/>
      <c r="F340" s="1"/>
      <c r="G340" s="1"/>
      <c r="H340" s="27"/>
      <c r="I340" s="1"/>
      <c r="J340" s="1"/>
      <c r="K340" s="1"/>
      <c r="L340" s="1"/>
      <c r="M340" s="1"/>
      <c r="N340" s="1"/>
      <c r="O340" s="27"/>
      <c r="P340" s="1"/>
      <c r="Q340" s="1"/>
      <c r="R340" s="1"/>
      <c r="S340" s="1"/>
      <c r="T340" s="1"/>
      <c r="U340" s="1"/>
      <c r="V340" s="27"/>
      <c r="W340" s="1"/>
      <c r="X340" s="1"/>
      <c r="Y340" s="4" t="str">
        <f t="shared" si="293"/>
        <v/>
      </c>
      <c r="Z340" s="7"/>
      <c r="AA340" s="1"/>
      <c r="AB340" s="1"/>
      <c r="AC340" s="27"/>
      <c r="AD340" s="1"/>
      <c r="AE340" s="1"/>
      <c r="AF340" s="4" t="str">
        <f t="shared" si="221"/>
        <v/>
      </c>
      <c r="AG340" s="7"/>
      <c r="AH340" s="1"/>
      <c r="AI340" s="1"/>
      <c r="AJ340" s="27"/>
      <c r="AK340" s="1"/>
      <c r="AL340" s="1"/>
      <c r="AM340" s="1"/>
      <c r="AN340" s="1"/>
      <c r="AO340" s="1"/>
      <c r="AP340" s="1"/>
      <c r="AQ340" s="27"/>
      <c r="AR340" s="1"/>
      <c r="AS340" s="1"/>
      <c r="AT340" s="1"/>
      <c r="AU340" s="1"/>
      <c r="AV340" s="1"/>
      <c r="AW340" s="1"/>
      <c r="AX340" s="27"/>
      <c r="AY340" s="1"/>
      <c r="AZ340" s="1"/>
      <c r="BA340" s="4" t="str">
        <f t="shared" si="337"/>
        <v/>
      </c>
      <c r="BB340" s="7"/>
      <c r="BC340" s="1"/>
      <c r="BD340" s="1"/>
      <c r="BE340" s="27"/>
      <c r="BF340" s="1"/>
      <c r="BG340" s="1"/>
      <c r="BH340" s="4" t="str">
        <f t="shared" si="327"/>
        <v/>
      </c>
      <c r="BI340" s="7"/>
      <c r="BJ340" s="1"/>
      <c r="BK340" s="1"/>
      <c r="BL340" s="27"/>
      <c r="BM340" s="1"/>
      <c r="BN340" s="1"/>
      <c r="BO340" s="4" t="str">
        <f t="shared" si="326"/>
        <v/>
      </c>
      <c r="BP340" s="7"/>
      <c r="BQ340" s="1"/>
      <c r="BR340" s="1"/>
      <c r="BS340" s="27"/>
      <c r="BT340" s="1"/>
      <c r="BU340" s="1"/>
      <c r="BV340" s="4" t="str">
        <f t="shared" si="302"/>
        <v/>
      </c>
      <c r="BW340" s="7"/>
      <c r="BX340" s="1"/>
      <c r="BY340" s="1"/>
      <c r="BZ340" s="27"/>
      <c r="CA340" s="1"/>
      <c r="CB340" s="1"/>
      <c r="CC340" s="1"/>
      <c r="CD340" s="1"/>
      <c r="CE340" s="1"/>
      <c r="CF340" s="1"/>
      <c r="CG340" s="27"/>
      <c r="CH340" s="1"/>
      <c r="CI340" s="1"/>
      <c r="CJ340" s="1"/>
      <c r="CK340" s="1"/>
      <c r="CL340" s="1"/>
      <c r="CM340" s="1"/>
      <c r="CN340" s="27"/>
      <c r="CO340" s="1"/>
      <c r="CP340" s="1"/>
      <c r="CQ340" s="1"/>
      <c r="CR340" s="1"/>
      <c r="CS340" s="1"/>
      <c r="CT340" s="1"/>
      <c r="CU340" s="27"/>
      <c r="CV340" s="1"/>
      <c r="CW340" s="1"/>
      <c r="CX340" s="1"/>
      <c r="CY340" s="1"/>
      <c r="CZ340" s="1"/>
      <c r="DA340" s="1"/>
      <c r="DB340" s="1"/>
      <c r="DC340" s="1"/>
      <c r="DD340" s="1"/>
      <c r="DE340" s="1"/>
      <c r="DF340" s="1"/>
      <c r="DG340" s="1"/>
      <c r="DH340" s="1"/>
      <c r="DI340" s="1"/>
    </row>
    <row r="341" spans="1:113" ht="15" hidden="1" x14ac:dyDescent="0.25">
      <c r="A341" s="27"/>
      <c r="B341" s="1"/>
      <c r="C341" s="1"/>
      <c r="D341" s="4" t="str">
        <f t="shared" si="341"/>
        <v/>
      </c>
      <c r="E341" s="7"/>
      <c r="F341" s="1"/>
      <c r="G341" s="1"/>
      <c r="H341" s="27"/>
      <c r="I341" s="1"/>
      <c r="J341" s="1"/>
      <c r="K341" s="1"/>
      <c r="L341" s="1"/>
      <c r="M341" s="1"/>
      <c r="N341" s="1"/>
      <c r="O341" s="27"/>
      <c r="P341" s="1"/>
      <c r="Q341" s="1"/>
      <c r="R341" s="1"/>
      <c r="S341" s="1"/>
      <c r="T341" s="1"/>
      <c r="U341" s="1"/>
      <c r="V341" s="27"/>
      <c r="W341" s="1"/>
      <c r="X341" s="1"/>
      <c r="Y341" s="4" t="str">
        <f t="shared" si="293"/>
        <v/>
      </c>
      <c r="Z341" s="7"/>
      <c r="AA341" s="1"/>
      <c r="AB341" s="1"/>
      <c r="AC341" s="27"/>
      <c r="AD341" s="1"/>
      <c r="AE341" s="1"/>
      <c r="AF341" s="4" t="str">
        <f t="shared" si="221"/>
        <v/>
      </c>
      <c r="AG341" s="7"/>
      <c r="AH341" s="1"/>
      <c r="AI341" s="1"/>
      <c r="AJ341" s="27"/>
      <c r="AK341" s="1"/>
      <c r="AL341" s="1"/>
      <c r="AM341" s="1"/>
      <c r="AN341" s="1"/>
      <c r="AO341" s="1"/>
      <c r="AP341" s="1"/>
      <c r="AQ341" s="27"/>
      <c r="AR341" s="1"/>
      <c r="AS341" s="1"/>
      <c r="AT341" s="1"/>
      <c r="AU341" s="1"/>
      <c r="AV341" s="1"/>
      <c r="AW341" s="1"/>
      <c r="AX341" s="27"/>
      <c r="AY341" s="1"/>
      <c r="AZ341" s="1"/>
      <c r="BA341" s="4" t="str">
        <f t="shared" si="337"/>
        <v/>
      </c>
      <c r="BB341" s="7"/>
      <c r="BC341" s="1"/>
      <c r="BD341" s="1"/>
      <c r="BE341" s="27"/>
      <c r="BF341" s="1"/>
      <c r="BG341" s="1"/>
      <c r="BH341" s="4" t="str">
        <f t="shared" si="327"/>
        <v/>
      </c>
      <c r="BI341" s="7"/>
      <c r="BJ341" s="1"/>
      <c r="BK341" s="1"/>
      <c r="BL341" s="27"/>
      <c r="BM341" s="1"/>
      <c r="BN341" s="1"/>
      <c r="BO341" s="4" t="str">
        <f t="shared" si="326"/>
        <v/>
      </c>
      <c r="BP341" s="7"/>
      <c r="BQ341" s="1"/>
      <c r="BR341" s="1"/>
      <c r="BS341" s="27"/>
      <c r="BT341" s="1"/>
      <c r="BU341" s="1"/>
      <c r="BV341" s="4" t="str">
        <f t="shared" si="302"/>
        <v/>
      </c>
      <c r="BW341" s="7"/>
      <c r="BX341" s="1"/>
      <c r="BY341" s="1"/>
      <c r="BZ341" s="27"/>
      <c r="CA341" s="1"/>
      <c r="CB341" s="1"/>
      <c r="CC341" s="1"/>
      <c r="CD341" s="1"/>
      <c r="CE341" s="1"/>
      <c r="CF341" s="1"/>
      <c r="CG341" s="27"/>
      <c r="CH341" s="1"/>
      <c r="CI341" s="1"/>
      <c r="CJ341" s="1"/>
      <c r="CK341" s="1"/>
      <c r="CL341" s="1"/>
      <c r="CM341" s="1"/>
      <c r="CN341" s="27"/>
      <c r="CO341" s="1"/>
      <c r="CP341" s="1"/>
      <c r="CQ341" s="1"/>
      <c r="CR341" s="1"/>
      <c r="CS341" s="1"/>
      <c r="CT341" s="1"/>
      <c r="CU341" s="27"/>
      <c r="CV341" s="1"/>
      <c r="CW341" s="1"/>
      <c r="CX341" s="1"/>
      <c r="CY341" s="1"/>
      <c r="CZ341" s="1"/>
      <c r="DA341" s="1"/>
      <c r="DB341" s="1"/>
      <c r="DC341" s="1"/>
      <c r="DD341" s="1"/>
      <c r="DE341" s="1"/>
      <c r="DF341" s="1"/>
      <c r="DG341" s="1"/>
      <c r="DH341" s="1"/>
      <c r="DI341" s="1"/>
    </row>
    <row r="342" spans="1:113" ht="15" hidden="1" x14ac:dyDescent="0.25">
      <c r="A342" s="27"/>
      <c r="B342" s="1"/>
      <c r="C342" s="1"/>
      <c r="D342" s="4" t="str">
        <f t="shared" si="341"/>
        <v/>
      </c>
      <c r="E342" s="7"/>
      <c r="F342" s="1"/>
      <c r="G342" s="1"/>
      <c r="H342" s="27"/>
      <c r="I342" s="1"/>
      <c r="J342" s="1"/>
      <c r="K342" s="1"/>
      <c r="L342" s="1"/>
      <c r="M342" s="1"/>
      <c r="N342" s="1"/>
      <c r="O342" s="27"/>
      <c r="P342" s="1"/>
      <c r="Q342" s="1"/>
      <c r="R342" s="1"/>
      <c r="S342" s="1"/>
      <c r="T342" s="1"/>
      <c r="U342" s="1"/>
      <c r="V342" s="27"/>
      <c r="W342" s="1"/>
      <c r="X342" s="1"/>
      <c r="Y342" s="4" t="str">
        <f t="shared" si="293"/>
        <v/>
      </c>
      <c r="Z342" s="7"/>
      <c r="AA342" s="1"/>
      <c r="AB342" s="1"/>
      <c r="AC342" s="27"/>
      <c r="AD342" s="1"/>
      <c r="AE342" s="1"/>
      <c r="AF342" s="4" t="str">
        <f t="shared" si="221"/>
        <v/>
      </c>
      <c r="AG342" s="7"/>
      <c r="AH342" s="1"/>
      <c r="AI342" s="1"/>
      <c r="AJ342" s="27"/>
      <c r="AK342" s="1"/>
      <c r="AL342" s="1"/>
      <c r="AM342" s="1"/>
      <c r="AN342" s="1"/>
      <c r="AO342" s="1"/>
      <c r="AP342" s="1"/>
      <c r="AQ342" s="27"/>
      <c r="AR342" s="1"/>
      <c r="AS342" s="1"/>
      <c r="AT342" s="1"/>
      <c r="AU342" s="1"/>
      <c r="AV342" s="1"/>
      <c r="AW342" s="1"/>
      <c r="AX342" s="27"/>
      <c r="AY342" s="1"/>
      <c r="AZ342" s="1"/>
      <c r="BA342" s="4" t="str">
        <f t="shared" si="337"/>
        <v/>
      </c>
      <c r="BB342" s="7"/>
      <c r="BC342" s="1"/>
      <c r="BD342" s="1"/>
      <c r="BE342" s="27"/>
      <c r="BF342" s="1"/>
      <c r="BG342" s="1"/>
      <c r="BH342" s="4" t="str">
        <f t="shared" si="327"/>
        <v/>
      </c>
      <c r="BI342" s="7"/>
      <c r="BJ342" s="1"/>
      <c r="BK342" s="1"/>
      <c r="BL342" s="27"/>
      <c r="BM342" s="1"/>
      <c r="BN342" s="1"/>
      <c r="BO342" s="4" t="str">
        <f t="shared" si="326"/>
        <v/>
      </c>
      <c r="BP342" s="7"/>
      <c r="BQ342" s="1"/>
      <c r="BR342" s="1"/>
      <c r="BS342" s="27"/>
      <c r="BT342" s="1"/>
      <c r="BU342" s="1"/>
      <c r="BV342" s="4" t="str">
        <f t="shared" si="302"/>
        <v/>
      </c>
      <c r="BW342" s="7"/>
      <c r="BX342" s="1"/>
      <c r="BY342" s="1"/>
      <c r="BZ342" s="27"/>
      <c r="CA342" s="1"/>
      <c r="CB342" s="1"/>
      <c r="CC342" s="1"/>
      <c r="CD342" s="1"/>
      <c r="CE342" s="1"/>
      <c r="CF342" s="1"/>
      <c r="CG342" s="27"/>
      <c r="CH342" s="1"/>
      <c r="CI342" s="1"/>
      <c r="CJ342" s="1"/>
      <c r="CK342" s="1"/>
      <c r="CL342" s="1"/>
      <c r="CM342" s="1"/>
      <c r="CN342" s="27"/>
      <c r="CO342" s="1"/>
      <c r="CP342" s="1"/>
      <c r="CQ342" s="1"/>
      <c r="CR342" s="1"/>
      <c r="CS342" s="1"/>
      <c r="CT342" s="1"/>
      <c r="CU342" s="27"/>
      <c r="CV342" s="1"/>
      <c r="CW342" s="1"/>
      <c r="CX342" s="1"/>
      <c r="CY342" s="1"/>
      <c r="CZ342" s="1"/>
      <c r="DA342" s="1"/>
      <c r="DB342" s="1"/>
      <c r="DC342" s="1"/>
      <c r="DD342" s="1"/>
      <c r="DE342" s="1"/>
      <c r="DF342" s="1"/>
      <c r="DG342" s="1"/>
      <c r="DH342" s="1"/>
      <c r="DI342" s="1"/>
    </row>
    <row r="343" spans="1:113" ht="15" hidden="1" x14ac:dyDescent="0.25">
      <c r="A343" s="27"/>
      <c r="B343" s="1"/>
      <c r="C343" s="1"/>
      <c r="D343" s="4" t="str">
        <f t="shared" si="341"/>
        <v/>
      </c>
      <c r="E343" s="7"/>
      <c r="F343" s="1"/>
      <c r="G343" s="1"/>
      <c r="H343" s="27"/>
      <c r="I343" s="1"/>
      <c r="J343" s="1"/>
      <c r="K343" s="1"/>
      <c r="L343" s="1"/>
      <c r="M343" s="1"/>
      <c r="N343" s="1"/>
      <c r="O343" s="27"/>
      <c r="P343" s="1"/>
      <c r="Q343" s="1"/>
      <c r="R343" s="1"/>
      <c r="S343" s="1"/>
      <c r="T343" s="1"/>
      <c r="U343" s="1"/>
      <c r="V343" s="27"/>
      <c r="W343" s="1"/>
      <c r="X343" s="1"/>
      <c r="Y343" s="4" t="str">
        <f t="shared" si="293"/>
        <v/>
      </c>
      <c r="Z343" s="7"/>
      <c r="AA343" s="1"/>
      <c r="AB343" s="1"/>
      <c r="AC343" s="27"/>
      <c r="AD343" s="1"/>
      <c r="AE343" s="1"/>
      <c r="AF343" s="4" t="str">
        <f t="shared" si="221"/>
        <v/>
      </c>
      <c r="AG343" s="7"/>
      <c r="AH343" s="1"/>
      <c r="AI343" s="1"/>
      <c r="AJ343" s="27"/>
      <c r="AK343" s="1"/>
      <c r="AL343" s="1"/>
      <c r="AM343" s="1"/>
      <c r="AN343" s="1"/>
      <c r="AO343" s="1"/>
      <c r="AP343" s="1"/>
      <c r="AQ343" s="27"/>
      <c r="AR343" s="1"/>
      <c r="AS343" s="1"/>
      <c r="AT343" s="1"/>
      <c r="AU343" s="1"/>
      <c r="AV343" s="1"/>
      <c r="AW343" s="1"/>
      <c r="AX343" s="27"/>
      <c r="AY343" s="1"/>
      <c r="AZ343" s="1"/>
      <c r="BA343" s="4" t="str">
        <f t="shared" si="337"/>
        <v/>
      </c>
      <c r="BB343" s="7"/>
      <c r="BC343" s="1"/>
      <c r="BD343" s="1"/>
      <c r="BE343" s="27"/>
      <c r="BF343" s="1"/>
      <c r="BG343" s="1"/>
      <c r="BH343" s="4" t="str">
        <f t="shared" si="327"/>
        <v/>
      </c>
      <c r="BI343" s="7"/>
      <c r="BJ343" s="1"/>
      <c r="BK343" s="1"/>
      <c r="BL343" s="27"/>
      <c r="BM343" s="1"/>
      <c r="BN343" s="1"/>
      <c r="BO343" s="4" t="str">
        <f t="shared" si="326"/>
        <v/>
      </c>
      <c r="BP343" s="7"/>
      <c r="BQ343" s="1"/>
      <c r="BR343" s="1"/>
      <c r="BS343" s="27"/>
      <c r="BT343" s="1"/>
      <c r="BU343" s="1"/>
      <c r="BV343" s="4" t="str">
        <f t="shared" si="302"/>
        <v/>
      </c>
      <c r="BW343" s="7"/>
      <c r="BX343" s="1"/>
      <c r="BY343" s="1"/>
      <c r="BZ343" s="27"/>
      <c r="CA343" s="1"/>
      <c r="CB343" s="1"/>
      <c r="CC343" s="1"/>
      <c r="CD343" s="1"/>
      <c r="CE343" s="1"/>
      <c r="CF343" s="1"/>
      <c r="CG343" s="27"/>
      <c r="CH343" s="1"/>
      <c r="CI343" s="1"/>
      <c r="CJ343" s="1"/>
      <c r="CK343" s="1"/>
      <c r="CL343" s="1"/>
      <c r="CM343" s="1"/>
      <c r="CN343" s="27"/>
      <c r="CO343" s="1"/>
      <c r="CP343" s="1"/>
      <c r="CQ343" s="1"/>
      <c r="CR343" s="1"/>
      <c r="CS343" s="1"/>
      <c r="CT343" s="1"/>
      <c r="CU343" s="27"/>
      <c r="CV343" s="1"/>
      <c r="CW343" s="1"/>
      <c r="CX343" s="1"/>
      <c r="CY343" s="1"/>
      <c r="CZ343" s="1"/>
      <c r="DA343" s="1"/>
      <c r="DB343" s="1"/>
      <c r="DC343" s="1"/>
      <c r="DD343" s="1"/>
      <c r="DE343" s="1"/>
      <c r="DF343" s="1"/>
      <c r="DG343" s="1"/>
      <c r="DH343" s="1"/>
      <c r="DI343" s="1"/>
    </row>
    <row r="344" spans="1:113" ht="15" hidden="1" x14ac:dyDescent="0.25">
      <c r="A344" s="27"/>
      <c r="B344" s="1"/>
      <c r="C344" s="1"/>
      <c r="D344" s="4" t="str">
        <f t="shared" si="341"/>
        <v/>
      </c>
      <c r="E344" s="7"/>
      <c r="F344" s="1"/>
      <c r="G344" s="1"/>
      <c r="H344" s="27"/>
      <c r="I344" s="1"/>
      <c r="J344" s="1"/>
      <c r="K344" s="1"/>
      <c r="L344" s="1"/>
      <c r="M344" s="1"/>
      <c r="N344" s="1"/>
      <c r="O344" s="27"/>
      <c r="P344" s="1"/>
      <c r="Q344" s="1"/>
      <c r="R344" s="1"/>
      <c r="S344" s="1"/>
      <c r="T344" s="1"/>
      <c r="U344" s="1"/>
      <c r="V344" s="27"/>
      <c r="W344" s="1"/>
      <c r="X344" s="1"/>
      <c r="Y344" s="4" t="str">
        <f t="shared" si="293"/>
        <v/>
      </c>
      <c r="Z344" s="7"/>
      <c r="AA344" s="1"/>
      <c r="AB344" s="1"/>
      <c r="AC344" s="27"/>
      <c r="AD344" s="1"/>
      <c r="AE344" s="1"/>
      <c r="AF344" s="4" t="str">
        <f t="shared" si="221"/>
        <v/>
      </c>
      <c r="AG344" s="7"/>
      <c r="AH344" s="1"/>
      <c r="AI344" s="1"/>
      <c r="AJ344" s="27"/>
      <c r="AK344" s="1"/>
      <c r="AL344" s="1"/>
      <c r="AM344" s="1"/>
      <c r="AN344" s="1"/>
      <c r="AO344" s="1"/>
      <c r="AP344" s="1"/>
      <c r="AQ344" s="27"/>
      <c r="AR344" s="1"/>
      <c r="AS344" s="1"/>
      <c r="AT344" s="1"/>
      <c r="AU344" s="1"/>
      <c r="AV344" s="1"/>
      <c r="AW344" s="1"/>
      <c r="AX344" s="27"/>
      <c r="AY344" s="1"/>
      <c r="AZ344" s="1"/>
      <c r="BA344" s="4" t="str">
        <f t="shared" si="337"/>
        <v/>
      </c>
      <c r="BB344" s="7"/>
      <c r="BC344" s="1"/>
      <c r="BD344" s="1"/>
      <c r="BE344" s="27"/>
      <c r="BF344" s="1"/>
      <c r="BG344" s="1"/>
      <c r="BH344" s="4" t="str">
        <f t="shared" si="327"/>
        <v/>
      </c>
      <c r="BI344" s="7"/>
      <c r="BJ344" s="1"/>
      <c r="BK344" s="1"/>
      <c r="BL344" s="27"/>
      <c r="BM344" s="1"/>
      <c r="BN344" s="1"/>
      <c r="BO344" s="4" t="str">
        <f t="shared" si="326"/>
        <v/>
      </c>
      <c r="BP344" s="7"/>
      <c r="BQ344" s="1"/>
      <c r="BR344" s="1"/>
      <c r="BS344" s="27"/>
      <c r="BT344" s="1"/>
      <c r="BU344" s="1"/>
      <c r="BV344" s="4" t="str">
        <f t="shared" si="302"/>
        <v/>
      </c>
      <c r="BW344" s="7"/>
      <c r="BX344" s="1"/>
      <c r="BY344" s="1"/>
      <c r="BZ344" s="27"/>
      <c r="CA344" s="1"/>
      <c r="CB344" s="1"/>
      <c r="CC344" s="1"/>
      <c r="CD344" s="1"/>
      <c r="CE344" s="1"/>
      <c r="CF344" s="1"/>
      <c r="CG344" s="27"/>
      <c r="CH344" s="1"/>
      <c r="CI344" s="1"/>
      <c r="CJ344" s="1"/>
      <c r="CK344" s="1"/>
      <c r="CL344" s="1"/>
      <c r="CM344" s="1"/>
      <c r="CN344" s="27"/>
      <c r="CO344" s="1"/>
      <c r="CP344" s="1"/>
      <c r="CQ344" s="1"/>
      <c r="CR344" s="1"/>
      <c r="CS344" s="1"/>
      <c r="CT344" s="1"/>
      <c r="CU344" s="27"/>
      <c r="CV344" s="1"/>
      <c r="CW344" s="1"/>
      <c r="CX344" s="1"/>
      <c r="CY344" s="1"/>
      <c r="CZ344" s="1"/>
      <c r="DA344" s="1"/>
      <c r="DB344" s="1"/>
      <c r="DC344" s="1"/>
      <c r="DD344" s="1"/>
      <c r="DE344" s="1"/>
      <c r="DF344" s="1"/>
      <c r="DG344" s="1"/>
      <c r="DH344" s="1"/>
      <c r="DI344" s="1"/>
    </row>
    <row r="345" spans="1:113" ht="15" hidden="1" x14ac:dyDescent="0.25">
      <c r="A345" s="27"/>
      <c r="B345" s="1"/>
      <c r="C345" s="1"/>
      <c r="D345" s="4" t="str">
        <f t="shared" si="341"/>
        <v/>
      </c>
      <c r="E345" s="7"/>
      <c r="F345" s="1"/>
      <c r="G345" s="1"/>
      <c r="H345" s="27"/>
      <c r="I345" s="1"/>
      <c r="J345" s="1"/>
      <c r="K345" s="1"/>
      <c r="L345" s="1"/>
      <c r="M345" s="1"/>
      <c r="N345" s="1"/>
      <c r="O345" s="27"/>
      <c r="P345" s="1"/>
      <c r="Q345" s="1"/>
      <c r="R345" s="1"/>
      <c r="S345" s="1"/>
      <c r="T345" s="1"/>
      <c r="U345" s="1"/>
      <c r="V345" s="27"/>
      <c r="W345" s="1"/>
      <c r="X345" s="1"/>
      <c r="Y345" s="4" t="str">
        <f t="shared" si="293"/>
        <v/>
      </c>
      <c r="Z345" s="7"/>
      <c r="AA345" s="1"/>
      <c r="AB345" s="1"/>
      <c r="AC345" s="27"/>
      <c r="AD345" s="1"/>
      <c r="AE345" s="1"/>
      <c r="AF345" s="4" t="str">
        <f t="shared" si="221"/>
        <v/>
      </c>
      <c r="AG345" s="7"/>
      <c r="AH345" s="1"/>
      <c r="AI345" s="1"/>
      <c r="AJ345" s="27"/>
      <c r="AK345" s="1"/>
      <c r="AL345" s="1"/>
      <c r="AM345" s="1"/>
      <c r="AN345" s="1"/>
      <c r="AO345" s="1"/>
      <c r="AP345" s="1"/>
      <c r="AQ345" s="27"/>
      <c r="AR345" s="1"/>
      <c r="AS345" s="1"/>
      <c r="AT345" s="1"/>
      <c r="AU345" s="1"/>
      <c r="AV345" s="1"/>
      <c r="AW345" s="1"/>
      <c r="AX345" s="27"/>
      <c r="AY345" s="1"/>
      <c r="AZ345" s="1"/>
      <c r="BA345" s="4" t="str">
        <f t="shared" si="337"/>
        <v/>
      </c>
      <c r="BB345" s="7"/>
      <c r="BC345" s="1"/>
      <c r="BD345" s="1"/>
      <c r="BE345" s="27"/>
      <c r="BF345" s="1"/>
      <c r="BG345" s="1"/>
      <c r="BH345" s="4" t="str">
        <f t="shared" si="327"/>
        <v/>
      </c>
      <c r="BI345" s="7"/>
      <c r="BJ345" s="1"/>
      <c r="BK345" s="1"/>
      <c r="BL345" s="27"/>
      <c r="BM345" s="1"/>
      <c r="BN345" s="1"/>
      <c r="BO345" s="4" t="str">
        <f t="shared" si="326"/>
        <v/>
      </c>
      <c r="BP345" s="7"/>
      <c r="BQ345" s="1"/>
      <c r="BR345" s="1"/>
      <c r="BS345" s="27"/>
      <c r="BT345" s="1"/>
      <c r="BU345" s="1"/>
      <c r="BV345" s="4" t="str">
        <f t="shared" si="302"/>
        <v/>
      </c>
      <c r="BW345" s="7"/>
      <c r="BX345" s="1"/>
      <c r="BY345" s="1"/>
      <c r="BZ345" s="27"/>
      <c r="CA345" s="1"/>
      <c r="CB345" s="1"/>
      <c r="CC345" s="1"/>
      <c r="CD345" s="1"/>
      <c r="CE345" s="1"/>
      <c r="CF345" s="1"/>
      <c r="CG345" s="27"/>
      <c r="CH345" s="1"/>
      <c r="CI345" s="1"/>
      <c r="CJ345" s="1"/>
      <c r="CK345" s="1"/>
      <c r="CL345" s="1"/>
      <c r="CM345" s="1"/>
      <c r="CN345" s="27"/>
      <c r="CO345" s="1"/>
      <c r="CP345" s="1"/>
      <c r="CQ345" s="1"/>
      <c r="CR345" s="1"/>
      <c r="CS345" s="1"/>
      <c r="CT345" s="1"/>
      <c r="CU345" s="27"/>
      <c r="CV345" s="1"/>
      <c r="CW345" s="1"/>
      <c r="CX345" s="1"/>
      <c r="CY345" s="1"/>
      <c r="CZ345" s="1"/>
      <c r="DA345" s="1"/>
      <c r="DB345" s="1"/>
      <c r="DC345" s="1"/>
      <c r="DD345" s="1"/>
      <c r="DE345" s="1"/>
      <c r="DF345" s="1"/>
      <c r="DG345" s="1"/>
      <c r="DH345" s="1"/>
      <c r="DI345" s="1"/>
    </row>
    <row r="346" spans="1:113" ht="15" hidden="1" x14ac:dyDescent="0.25">
      <c r="A346" s="27"/>
      <c r="B346" s="1"/>
      <c r="C346" s="1"/>
      <c r="D346" s="4" t="str">
        <f t="shared" si="341"/>
        <v/>
      </c>
      <c r="E346" s="7"/>
      <c r="F346" s="1"/>
      <c r="G346" s="1"/>
      <c r="H346" s="27"/>
      <c r="I346" s="1"/>
      <c r="J346" s="1"/>
      <c r="K346" s="1"/>
      <c r="L346" s="1"/>
      <c r="M346" s="1"/>
      <c r="N346" s="1"/>
      <c r="O346" s="27"/>
      <c r="P346" s="1"/>
      <c r="Q346" s="1"/>
      <c r="R346" s="1"/>
      <c r="S346" s="1"/>
      <c r="T346" s="1"/>
      <c r="U346" s="1"/>
      <c r="V346" s="27"/>
      <c r="W346" s="1"/>
      <c r="X346" s="1"/>
      <c r="Y346" s="4" t="str">
        <f t="shared" si="293"/>
        <v/>
      </c>
      <c r="Z346" s="7"/>
      <c r="AA346" s="1"/>
      <c r="AB346" s="1"/>
      <c r="AC346" s="27"/>
      <c r="AD346" s="1"/>
      <c r="AE346" s="1"/>
      <c r="AF346" s="4" t="str">
        <f t="shared" si="221"/>
        <v/>
      </c>
      <c r="AG346" s="7"/>
      <c r="AH346" s="1"/>
      <c r="AI346" s="1"/>
      <c r="AJ346" s="27"/>
      <c r="AK346" s="1"/>
      <c r="AL346" s="1"/>
      <c r="AM346" s="1"/>
      <c r="AN346" s="1"/>
      <c r="AO346" s="1"/>
      <c r="AP346" s="1"/>
      <c r="AQ346" s="27"/>
      <c r="AR346" s="1"/>
      <c r="AS346" s="1"/>
      <c r="AT346" s="1"/>
      <c r="AU346" s="1"/>
      <c r="AV346" s="1"/>
      <c r="AW346" s="1"/>
      <c r="AX346" s="27"/>
      <c r="AY346" s="1"/>
      <c r="AZ346" s="1"/>
      <c r="BA346" s="4" t="str">
        <f t="shared" si="337"/>
        <v/>
      </c>
      <c r="BB346" s="7"/>
      <c r="BC346" s="1"/>
      <c r="BD346" s="1"/>
      <c r="BE346" s="27"/>
      <c r="BF346" s="1"/>
      <c r="BG346" s="1"/>
      <c r="BH346" s="4" t="str">
        <f t="shared" si="327"/>
        <v/>
      </c>
      <c r="BI346" s="7"/>
      <c r="BJ346" s="1"/>
      <c r="BK346" s="1"/>
      <c r="BL346" s="27"/>
      <c r="BM346" s="1"/>
      <c r="BN346" s="1"/>
      <c r="BO346" s="4" t="str">
        <f t="shared" si="326"/>
        <v/>
      </c>
      <c r="BP346" s="7"/>
      <c r="BQ346" s="1"/>
      <c r="BR346" s="1"/>
      <c r="BS346" s="27"/>
      <c r="BT346" s="1"/>
      <c r="BU346" s="1"/>
      <c r="BV346" s="4" t="str">
        <f t="shared" si="302"/>
        <v/>
      </c>
      <c r="BW346" s="7"/>
      <c r="BX346" s="1"/>
      <c r="BY346" s="1"/>
      <c r="BZ346" s="27"/>
      <c r="CA346" s="1"/>
      <c r="CB346" s="1"/>
      <c r="CC346" s="1"/>
      <c r="CD346" s="1"/>
      <c r="CE346" s="1"/>
      <c r="CF346" s="1"/>
      <c r="CG346" s="27"/>
      <c r="CH346" s="1"/>
      <c r="CI346" s="1"/>
      <c r="CJ346" s="1"/>
      <c r="CK346" s="1"/>
      <c r="CL346" s="1"/>
      <c r="CM346" s="1"/>
      <c r="CN346" s="27"/>
      <c r="CO346" s="1"/>
      <c r="CP346" s="1"/>
      <c r="CQ346" s="1"/>
      <c r="CR346" s="1"/>
      <c r="CS346" s="1"/>
      <c r="CT346" s="1"/>
      <c r="CU346" s="27"/>
      <c r="CV346" s="1"/>
      <c r="CW346" s="1"/>
      <c r="CX346" s="1"/>
      <c r="CY346" s="1"/>
      <c r="CZ346" s="1"/>
      <c r="DA346" s="1"/>
      <c r="DB346" s="1"/>
      <c r="DC346" s="1"/>
      <c r="DD346" s="1"/>
      <c r="DE346" s="1"/>
      <c r="DF346" s="1"/>
      <c r="DG346" s="1"/>
      <c r="DH346" s="1"/>
      <c r="DI346" s="1"/>
    </row>
    <row r="347" spans="1:113" ht="15" hidden="1" x14ac:dyDescent="0.25">
      <c r="A347" s="27"/>
      <c r="B347" s="1"/>
      <c r="C347" s="1"/>
      <c r="D347" s="4" t="str">
        <f t="shared" si="341"/>
        <v/>
      </c>
      <c r="E347" s="7"/>
      <c r="F347" s="1"/>
      <c r="G347" s="1"/>
      <c r="H347" s="27"/>
      <c r="I347" s="1"/>
      <c r="J347" s="1"/>
      <c r="K347" s="1"/>
      <c r="L347" s="1"/>
      <c r="M347" s="1"/>
      <c r="N347" s="1"/>
      <c r="O347" s="27"/>
      <c r="P347" s="1"/>
      <c r="Q347" s="1"/>
      <c r="R347" s="1"/>
      <c r="S347" s="1"/>
      <c r="T347" s="1"/>
      <c r="U347" s="1"/>
      <c r="V347" s="27"/>
      <c r="W347" s="1"/>
      <c r="X347" s="1"/>
      <c r="Y347" s="4" t="str">
        <f t="shared" si="293"/>
        <v/>
      </c>
      <c r="Z347" s="7"/>
      <c r="AA347" s="1"/>
      <c r="AB347" s="1"/>
      <c r="AC347" s="27"/>
      <c r="AD347" s="1"/>
      <c r="AE347" s="1"/>
      <c r="AF347" s="4" t="str">
        <f t="shared" si="221"/>
        <v/>
      </c>
      <c r="AG347" s="7"/>
      <c r="AH347" s="1"/>
      <c r="AI347" s="1"/>
      <c r="AJ347" s="27"/>
      <c r="AK347" s="1"/>
      <c r="AL347" s="1"/>
      <c r="AM347" s="1"/>
      <c r="AN347" s="1"/>
      <c r="AO347" s="1"/>
      <c r="AP347" s="1"/>
      <c r="AQ347" s="27"/>
      <c r="AR347" s="1"/>
      <c r="AS347" s="1"/>
      <c r="AT347" s="1"/>
      <c r="AU347" s="1"/>
      <c r="AV347" s="1"/>
      <c r="AW347" s="1"/>
      <c r="AX347" s="27"/>
      <c r="AY347" s="1"/>
      <c r="AZ347" s="1"/>
      <c r="BA347" s="4" t="str">
        <f t="shared" si="337"/>
        <v/>
      </c>
      <c r="BB347" s="7"/>
      <c r="BC347" s="1"/>
      <c r="BD347" s="1"/>
      <c r="BE347" s="27"/>
      <c r="BF347" s="1"/>
      <c r="BG347" s="1"/>
      <c r="BH347" s="4" t="str">
        <f t="shared" si="327"/>
        <v/>
      </c>
      <c r="BI347" s="7"/>
      <c r="BJ347" s="1"/>
      <c r="BK347" s="1"/>
      <c r="BL347" s="27"/>
      <c r="BM347" s="1"/>
      <c r="BN347" s="1"/>
      <c r="BO347" s="4" t="str">
        <f t="shared" si="326"/>
        <v/>
      </c>
      <c r="BP347" s="7"/>
      <c r="BQ347" s="1"/>
      <c r="BR347" s="1"/>
      <c r="BS347" s="27"/>
      <c r="BT347" s="1"/>
      <c r="BU347" s="1"/>
      <c r="BV347" s="4" t="str">
        <f t="shared" si="302"/>
        <v/>
      </c>
      <c r="BW347" s="7"/>
      <c r="BX347" s="1"/>
      <c r="BY347" s="1"/>
      <c r="BZ347" s="27"/>
      <c r="CA347" s="1"/>
      <c r="CB347" s="1"/>
      <c r="CC347" s="1"/>
      <c r="CD347" s="1"/>
      <c r="CE347" s="1"/>
      <c r="CF347" s="1"/>
      <c r="CG347" s="27"/>
      <c r="CH347" s="1"/>
      <c r="CI347" s="1"/>
      <c r="CJ347" s="1"/>
      <c r="CK347" s="1"/>
      <c r="CL347" s="1"/>
      <c r="CM347" s="1"/>
      <c r="CN347" s="27"/>
      <c r="CO347" s="1"/>
      <c r="CP347" s="1"/>
      <c r="CQ347" s="1"/>
      <c r="CR347" s="1"/>
      <c r="CS347" s="1"/>
      <c r="CT347" s="1"/>
      <c r="CU347" s="27"/>
      <c r="CV347" s="1"/>
      <c r="CW347" s="1"/>
      <c r="CX347" s="1"/>
      <c r="CY347" s="1"/>
      <c r="CZ347" s="1"/>
      <c r="DA347" s="1"/>
      <c r="DB347" s="1"/>
      <c r="DC347" s="1"/>
      <c r="DD347" s="1"/>
      <c r="DE347" s="1"/>
      <c r="DF347" s="1"/>
      <c r="DG347" s="1"/>
      <c r="DH347" s="1"/>
      <c r="DI347" s="1"/>
    </row>
    <row r="348" spans="1:113" ht="15" hidden="1" x14ac:dyDescent="0.25">
      <c r="A348" s="27"/>
      <c r="B348" s="1"/>
      <c r="C348" s="1"/>
      <c r="D348" s="4" t="str">
        <f t="shared" si="341"/>
        <v/>
      </c>
      <c r="E348" s="7"/>
      <c r="F348" s="1"/>
      <c r="G348" s="1"/>
      <c r="H348" s="27"/>
      <c r="I348" s="1"/>
      <c r="J348" s="1"/>
      <c r="K348" s="1"/>
      <c r="L348" s="1"/>
      <c r="M348" s="1"/>
      <c r="N348" s="1"/>
      <c r="O348" s="27"/>
      <c r="P348" s="1"/>
      <c r="Q348" s="1"/>
      <c r="R348" s="1"/>
      <c r="S348" s="1"/>
      <c r="T348" s="1"/>
      <c r="U348" s="1"/>
      <c r="V348" s="27"/>
      <c r="W348" s="1"/>
      <c r="X348" s="1"/>
      <c r="Y348" s="4" t="str">
        <f t="shared" si="293"/>
        <v/>
      </c>
      <c r="Z348" s="7"/>
      <c r="AA348" s="1"/>
      <c r="AB348" s="1"/>
      <c r="AC348" s="27"/>
      <c r="AD348" s="1"/>
      <c r="AE348" s="1"/>
      <c r="AF348" s="4" t="str">
        <f t="shared" si="221"/>
        <v/>
      </c>
      <c r="AG348" s="7"/>
      <c r="AH348" s="1"/>
      <c r="AI348" s="1"/>
      <c r="AJ348" s="27"/>
      <c r="AK348" s="1"/>
      <c r="AL348" s="1"/>
      <c r="AM348" s="1"/>
      <c r="AN348" s="1"/>
      <c r="AO348" s="1"/>
      <c r="AP348" s="1"/>
      <c r="AQ348" s="27"/>
      <c r="AR348" s="1"/>
      <c r="AS348" s="1"/>
      <c r="AT348" s="1"/>
      <c r="AU348" s="1"/>
      <c r="AV348" s="1"/>
      <c r="AW348" s="1"/>
      <c r="AX348" s="27"/>
      <c r="AY348" s="1"/>
      <c r="AZ348" s="1"/>
      <c r="BA348" s="4" t="str">
        <f t="shared" si="337"/>
        <v/>
      </c>
      <c r="BB348" s="7"/>
      <c r="BC348" s="1"/>
      <c r="BD348" s="1"/>
      <c r="BE348" s="27"/>
      <c r="BF348" s="1"/>
      <c r="BG348" s="1"/>
      <c r="BH348" s="4" t="str">
        <f t="shared" si="327"/>
        <v/>
      </c>
      <c r="BI348" s="7"/>
      <c r="BJ348" s="1"/>
      <c r="BK348" s="1"/>
      <c r="BL348" s="27"/>
      <c r="BM348" s="1"/>
      <c r="BN348" s="1"/>
      <c r="BO348" s="4" t="str">
        <f t="shared" si="326"/>
        <v/>
      </c>
      <c r="BP348" s="7"/>
      <c r="BQ348" s="1"/>
      <c r="BR348" s="1"/>
      <c r="BS348" s="27"/>
      <c r="BT348" s="1"/>
      <c r="BU348" s="1"/>
      <c r="BV348" s="4" t="str">
        <f t="shared" si="302"/>
        <v/>
      </c>
      <c r="BW348" s="7"/>
      <c r="BX348" s="1"/>
      <c r="BY348" s="1"/>
      <c r="BZ348" s="27"/>
      <c r="CA348" s="1"/>
      <c r="CB348" s="1"/>
      <c r="CC348" s="1"/>
      <c r="CD348" s="1"/>
      <c r="CE348" s="1"/>
      <c r="CF348" s="1"/>
      <c r="CG348" s="27"/>
      <c r="CH348" s="1"/>
      <c r="CI348" s="1"/>
      <c r="CJ348" s="1"/>
      <c r="CK348" s="1"/>
      <c r="CL348" s="1"/>
      <c r="CM348" s="1"/>
      <c r="CN348" s="27"/>
      <c r="CO348" s="1"/>
      <c r="CP348" s="1"/>
      <c r="CQ348" s="1"/>
      <c r="CR348" s="1"/>
      <c r="CS348" s="1"/>
      <c r="CT348" s="1"/>
      <c r="CU348" s="27"/>
      <c r="CV348" s="1"/>
      <c r="CW348" s="1"/>
      <c r="CX348" s="1"/>
      <c r="CY348" s="1"/>
      <c r="CZ348" s="1"/>
      <c r="DA348" s="1"/>
      <c r="DB348" s="1"/>
      <c r="DC348" s="1"/>
      <c r="DD348" s="1"/>
      <c r="DE348" s="1"/>
      <c r="DF348" s="1"/>
      <c r="DG348" s="1"/>
      <c r="DH348" s="1"/>
      <c r="DI348" s="1"/>
    </row>
    <row r="349" spans="1:113" ht="15" hidden="1" x14ac:dyDescent="0.25">
      <c r="A349" s="27"/>
      <c r="B349" s="1"/>
      <c r="C349" s="1"/>
      <c r="D349" s="4" t="str">
        <f t="shared" si="341"/>
        <v/>
      </c>
      <c r="E349" s="7"/>
      <c r="F349" s="1"/>
      <c r="G349" s="1"/>
      <c r="H349" s="27"/>
      <c r="I349" s="1"/>
      <c r="J349" s="1"/>
      <c r="K349" s="1"/>
      <c r="L349" s="1"/>
      <c r="M349" s="1"/>
      <c r="N349" s="1"/>
      <c r="O349" s="27"/>
      <c r="P349" s="1"/>
      <c r="Q349" s="1"/>
      <c r="R349" s="1"/>
      <c r="S349" s="1"/>
      <c r="T349" s="1"/>
      <c r="U349" s="1"/>
      <c r="V349" s="27"/>
      <c r="W349" s="1"/>
      <c r="X349" s="1"/>
      <c r="Y349" s="4" t="str">
        <f t="shared" si="293"/>
        <v/>
      </c>
      <c r="Z349" s="7"/>
      <c r="AA349" s="1"/>
      <c r="AB349" s="1"/>
      <c r="AC349" s="27"/>
      <c r="AD349" s="1"/>
      <c r="AE349" s="1"/>
      <c r="AF349" s="4" t="str">
        <f t="shared" si="221"/>
        <v/>
      </c>
      <c r="AG349" s="7"/>
      <c r="AH349" s="1"/>
      <c r="AI349" s="1"/>
      <c r="AJ349" s="27"/>
      <c r="AK349" s="1"/>
      <c r="AL349" s="1"/>
      <c r="AM349" s="1"/>
      <c r="AN349" s="1"/>
      <c r="AO349" s="1"/>
      <c r="AP349" s="1"/>
      <c r="AQ349" s="27"/>
      <c r="AR349" s="1"/>
      <c r="AS349" s="1"/>
      <c r="AT349" s="1"/>
      <c r="AU349" s="1"/>
      <c r="AV349" s="1"/>
      <c r="AW349" s="1"/>
      <c r="AX349" s="27"/>
      <c r="AY349" s="1"/>
      <c r="AZ349" s="1"/>
      <c r="BA349" s="4" t="str">
        <f t="shared" si="337"/>
        <v/>
      </c>
      <c r="BB349" s="7"/>
      <c r="BC349" s="1"/>
      <c r="BD349" s="1"/>
      <c r="BE349" s="27"/>
      <c r="BF349" s="1"/>
      <c r="BG349" s="1"/>
      <c r="BH349" s="4" t="str">
        <f t="shared" si="327"/>
        <v/>
      </c>
      <c r="BI349" s="7"/>
      <c r="BJ349" s="1"/>
      <c r="BK349" s="1"/>
      <c r="BL349" s="27"/>
      <c r="BM349" s="1"/>
      <c r="BN349" s="1"/>
      <c r="BO349" s="4" t="str">
        <f t="shared" si="326"/>
        <v/>
      </c>
      <c r="BP349" s="7"/>
      <c r="BQ349" s="1"/>
      <c r="BR349" s="1"/>
      <c r="BS349" s="27"/>
      <c r="BT349" s="1"/>
      <c r="BU349" s="1"/>
      <c r="BV349" s="4" t="str">
        <f t="shared" si="302"/>
        <v/>
      </c>
      <c r="BW349" s="7"/>
      <c r="BX349" s="1"/>
      <c r="BY349" s="1"/>
      <c r="BZ349" s="27"/>
      <c r="CA349" s="1"/>
      <c r="CB349" s="1"/>
      <c r="CC349" s="1"/>
      <c r="CD349" s="1"/>
      <c r="CE349" s="1"/>
      <c r="CF349" s="1"/>
      <c r="CG349" s="27"/>
      <c r="CH349" s="1"/>
      <c r="CI349" s="1"/>
      <c r="CJ349" s="1"/>
      <c r="CK349" s="1"/>
      <c r="CL349" s="1"/>
      <c r="CM349" s="1"/>
      <c r="CN349" s="27"/>
      <c r="CO349" s="1"/>
      <c r="CP349" s="1"/>
      <c r="CQ349" s="1"/>
      <c r="CR349" s="1"/>
      <c r="CS349" s="1"/>
      <c r="CT349" s="1"/>
      <c r="CU349" s="27"/>
      <c r="CV349" s="1"/>
      <c r="CW349" s="1"/>
      <c r="CX349" s="1"/>
      <c r="CY349" s="1"/>
      <c r="CZ349" s="1"/>
      <c r="DA349" s="1"/>
      <c r="DB349" s="1"/>
      <c r="DC349" s="1"/>
      <c r="DD349" s="1"/>
      <c r="DE349" s="1"/>
      <c r="DF349" s="1"/>
      <c r="DG349" s="1"/>
      <c r="DH349" s="1"/>
      <c r="DI349" s="1"/>
    </row>
    <row r="350" spans="1:113" ht="15" hidden="1" x14ac:dyDescent="0.25">
      <c r="A350" s="27"/>
      <c r="B350" s="1"/>
      <c r="C350" s="1"/>
      <c r="D350" s="4" t="str">
        <f t="shared" si="341"/>
        <v/>
      </c>
      <c r="E350" s="7"/>
      <c r="F350" s="1"/>
      <c r="G350" s="1"/>
      <c r="H350" s="27"/>
      <c r="I350" s="1"/>
      <c r="J350" s="1"/>
      <c r="K350" s="1"/>
      <c r="L350" s="1"/>
      <c r="M350" s="1"/>
      <c r="N350" s="1"/>
      <c r="O350" s="27"/>
      <c r="P350" s="1"/>
      <c r="Q350" s="1"/>
      <c r="R350" s="1"/>
      <c r="S350" s="1"/>
      <c r="T350" s="1"/>
      <c r="U350" s="1"/>
      <c r="V350" s="27"/>
      <c r="W350" s="1"/>
      <c r="X350" s="1"/>
      <c r="Y350" s="4" t="str">
        <f t="shared" si="293"/>
        <v/>
      </c>
      <c r="Z350" s="7"/>
      <c r="AA350" s="1"/>
      <c r="AB350" s="1"/>
      <c r="AC350" s="27"/>
      <c r="AD350" s="1"/>
      <c r="AE350" s="1"/>
      <c r="AF350" s="4" t="str">
        <f t="shared" si="221"/>
        <v/>
      </c>
      <c r="AG350" s="7"/>
      <c r="AH350" s="1"/>
      <c r="AI350" s="1"/>
      <c r="AJ350" s="27"/>
      <c r="AK350" s="1"/>
      <c r="AL350" s="1"/>
      <c r="AM350" s="1"/>
      <c r="AN350" s="1"/>
      <c r="AO350" s="1"/>
      <c r="AP350" s="1"/>
      <c r="AQ350" s="27"/>
      <c r="AR350" s="1"/>
      <c r="AS350" s="1"/>
      <c r="AT350" s="1"/>
      <c r="AU350" s="1"/>
      <c r="AV350" s="1"/>
      <c r="AW350" s="1"/>
      <c r="AX350" s="27"/>
      <c r="AY350" s="1"/>
      <c r="AZ350" s="1"/>
      <c r="BA350" s="4" t="str">
        <f t="shared" si="337"/>
        <v/>
      </c>
      <c r="BB350" s="7"/>
      <c r="BC350" s="1"/>
      <c r="BD350" s="1"/>
      <c r="BE350" s="27"/>
      <c r="BF350" s="1"/>
      <c r="BG350" s="1"/>
      <c r="BH350" s="4" t="str">
        <f t="shared" si="327"/>
        <v/>
      </c>
      <c r="BI350" s="7"/>
      <c r="BJ350" s="1"/>
      <c r="BK350" s="1"/>
      <c r="BL350" s="27"/>
      <c r="BM350" s="1"/>
      <c r="BN350" s="1"/>
      <c r="BO350" s="4" t="str">
        <f t="shared" si="326"/>
        <v/>
      </c>
      <c r="BP350" s="7"/>
      <c r="BQ350" s="1"/>
      <c r="BR350" s="1"/>
      <c r="BS350" s="27"/>
      <c r="BT350" s="1"/>
      <c r="BU350" s="1"/>
      <c r="BV350" s="4" t="str">
        <f t="shared" si="302"/>
        <v/>
      </c>
      <c r="BW350" s="7"/>
      <c r="BX350" s="1"/>
      <c r="BY350" s="1"/>
      <c r="BZ350" s="27"/>
      <c r="CA350" s="1"/>
      <c r="CB350" s="1"/>
      <c r="CC350" s="1"/>
      <c r="CD350" s="1"/>
      <c r="CE350" s="1"/>
      <c r="CF350" s="1"/>
      <c r="CG350" s="27"/>
      <c r="CH350" s="1"/>
      <c r="CI350" s="1"/>
      <c r="CJ350" s="1"/>
      <c r="CK350" s="1"/>
      <c r="CL350" s="1"/>
      <c r="CM350" s="1"/>
      <c r="CN350" s="27"/>
      <c r="CO350" s="1"/>
      <c r="CP350" s="1"/>
      <c r="CQ350" s="1"/>
      <c r="CR350" s="1"/>
      <c r="CS350" s="1"/>
      <c r="CT350" s="1"/>
      <c r="CU350" s="27"/>
      <c r="CV350" s="1"/>
      <c r="CW350" s="1"/>
      <c r="CX350" s="1"/>
      <c r="CY350" s="1"/>
      <c r="CZ350" s="1"/>
      <c r="DA350" s="1"/>
      <c r="DB350" s="1"/>
      <c r="DC350" s="1"/>
      <c r="DD350" s="1"/>
      <c r="DE350" s="1"/>
      <c r="DF350" s="1"/>
      <c r="DG350" s="1"/>
      <c r="DH350" s="1"/>
      <c r="DI350" s="1"/>
    </row>
    <row r="351" spans="1:113" ht="15" hidden="1" x14ac:dyDescent="0.25">
      <c r="A351" s="27"/>
      <c r="B351" s="1"/>
      <c r="C351" s="1"/>
      <c r="D351" s="4" t="str">
        <f t="shared" si="341"/>
        <v/>
      </c>
      <c r="E351" s="7"/>
      <c r="F351" s="1"/>
      <c r="G351" s="1"/>
      <c r="H351" s="27"/>
      <c r="I351" s="1"/>
      <c r="J351" s="1"/>
      <c r="K351" s="1"/>
      <c r="L351" s="1"/>
      <c r="M351" s="1"/>
      <c r="N351" s="1"/>
      <c r="O351" s="27"/>
      <c r="P351" s="1"/>
      <c r="Q351" s="1"/>
      <c r="R351" s="1"/>
      <c r="S351" s="1"/>
      <c r="T351" s="1"/>
      <c r="U351" s="1"/>
      <c r="V351" s="27"/>
      <c r="W351" s="1"/>
      <c r="X351" s="1"/>
      <c r="Y351" s="4" t="str">
        <f t="shared" si="293"/>
        <v/>
      </c>
      <c r="Z351" s="7"/>
      <c r="AA351" s="1"/>
      <c r="AB351" s="1"/>
      <c r="AC351" s="27"/>
      <c r="AD351" s="1"/>
      <c r="AE351" s="1"/>
      <c r="AF351" s="4" t="str">
        <f t="shared" si="221"/>
        <v/>
      </c>
      <c r="AG351" s="7"/>
      <c r="AH351" s="1"/>
      <c r="AI351" s="1"/>
      <c r="AJ351" s="27"/>
      <c r="AK351" s="1"/>
      <c r="AL351" s="1"/>
      <c r="AM351" s="1"/>
      <c r="AN351" s="1"/>
      <c r="AO351" s="1"/>
      <c r="AP351" s="1"/>
      <c r="AQ351" s="27"/>
      <c r="AR351" s="1"/>
      <c r="AS351" s="1"/>
      <c r="AT351" s="1"/>
      <c r="AU351" s="1"/>
      <c r="AV351" s="1"/>
      <c r="AW351" s="1"/>
      <c r="AX351" s="27"/>
      <c r="AY351" s="1"/>
      <c r="AZ351" s="1"/>
      <c r="BA351" s="4" t="str">
        <f t="shared" si="337"/>
        <v/>
      </c>
      <c r="BB351" s="7"/>
      <c r="BC351" s="1"/>
      <c r="BD351" s="1"/>
      <c r="BE351" s="27"/>
      <c r="BF351" s="1"/>
      <c r="BG351" s="1"/>
      <c r="BH351" s="4" t="str">
        <f t="shared" si="327"/>
        <v/>
      </c>
      <c r="BI351" s="7"/>
      <c r="BJ351" s="1"/>
      <c r="BK351" s="1"/>
      <c r="BL351" s="27"/>
      <c r="BM351" s="1"/>
      <c r="BN351" s="1"/>
      <c r="BO351" s="4" t="str">
        <f t="shared" si="326"/>
        <v/>
      </c>
      <c r="BP351" s="7"/>
      <c r="BQ351" s="1"/>
      <c r="BR351" s="1"/>
      <c r="BS351" s="27"/>
      <c r="BT351" s="1"/>
      <c r="BU351" s="1"/>
      <c r="BV351" s="4" t="str">
        <f t="shared" si="302"/>
        <v/>
      </c>
      <c r="BW351" s="7"/>
      <c r="BX351" s="1"/>
      <c r="BY351" s="1"/>
      <c r="BZ351" s="27"/>
      <c r="CA351" s="1"/>
      <c r="CB351" s="1"/>
      <c r="CC351" s="1"/>
      <c r="CD351" s="1"/>
      <c r="CE351" s="1"/>
      <c r="CF351" s="1"/>
      <c r="CG351" s="27"/>
      <c r="CH351" s="1"/>
      <c r="CI351" s="1"/>
      <c r="CJ351" s="1"/>
      <c r="CK351" s="1"/>
      <c r="CL351" s="1"/>
      <c r="CM351" s="1"/>
      <c r="CN351" s="27"/>
      <c r="CO351" s="1"/>
      <c r="CP351" s="1"/>
      <c r="CQ351" s="1"/>
      <c r="CR351" s="1"/>
      <c r="CS351" s="1"/>
      <c r="CT351" s="1"/>
      <c r="CU351" s="27"/>
      <c r="CV351" s="1"/>
      <c r="CW351" s="1"/>
      <c r="CX351" s="1"/>
      <c r="CY351" s="1"/>
      <c r="CZ351" s="1"/>
      <c r="DA351" s="1"/>
      <c r="DB351" s="1"/>
      <c r="DC351" s="1"/>
      <c r="DD351" s="1"/>
      <c r="DE351" s="1"/>
      <c r="DF351" s="1"/>
      <c r="DG351" s="1"/>
      <c r="DH351" s="1"/>
      <c r="DI351" s="1"/>
    </row>
    <row r="352" spans="1:113" ht="15" hidden="1" x14ac:dyDescent="0.25">
      <c r="A352" s="27"/>
      <c r="B352" s="1"/>
      <c r="C352" s="1"/>
      <c r="D352" s="4" t="str">
        <f t="shared" si="341"/>
        <v/>
      </c>
      <c r="E352" s="7"/>
      <c r="F352" s="1"/>
      <c r="G352" s="1"/>
      <c r="H352" s="27"/>
      <c r="I352" s="1"/>
      <c r="J352" s="1"/>
      <c r="K352" s="1"/>
      <c r="L352" s="1"/>
      <c r="M352" s="1"/>
      <c r="N352" s="1"/>
      <c r="O352" s="27"/>
      <c r="P352" s="1"/>
      <c r="Q352" s="1"/>
      <c r="R352" s="1"/>
      <c r="S352" s="1"/>
      <c r="T352" s="1"/>
      <c r="U352" s="1"/>
      <c r="V352" s="27"/>
      <c r="W352" s="1"/>
      <c r="X352" s="1"/>
      <c r="Y352" s="4" t="str">
        <f t="shared" si="293"/>
        <v/>
      </c>
      <c r="Z352" s="7"/>
      <c r="AA352" s="1"/>
      <c r="AB352" s="1"/>
      <c r="AC352" s="27"/>
      <c r="AD352" s="1"/>
      <c r="AE352" s="1"/>
      <c r="AF352" s="4" t="str">
        <f t="shared" si="221"/>
        <v/>
      </c>
      <c r="AG352" s="7"/>
      <c r="AH352" s="1"/>
      <c r="AI352" s="1"/>
      <c r="AJ352" s="27"/>
      <c r="AK352" s="1"/>
      <c r="AL352" s="1"/>
      <c r="AM352" s="1"/>
      <c r="AN352" s="1"/>
      <c r="AO352" s="1"/>
      <c r="AP352" s="1"/>
      <c r="AQ352" s="27"/>
      <c r="AR352" s="1"/>
      <c r="AS352" s="1"/>
      <c r="AT352" s="1"/>
      <c r="AU352" s="1"/>
      <c r="AV352" s="1"/>
      <c r="AW352" s="1"/>
      <c r="AX352" s="27"/>
      <c r="AY352" s="1"/>
      <c r="AZ352" s="1"/>
      <c r="BA352" s="4" t="str">
        <f t="shared" si="337"/>
        <v/>
      </c>
      <c r="BB352" s="7"/>
      <c r="BC352" s="1"/>
      <c r="BD352" s="1"/>
      <c r="BE352" s="27"/>
      <c r="BF352" s="1"/>
      <c r="BG352" s="1"/>
      <c r="BH352" s="4" t="str">
        <f t="shared" si="327"/>
        <v/>
      </c>
      <c r="BI352" s="7"/>
      <c r="BJ352" s="1"/>
      <c r="BK352" s="1"/>
      <c r="BL352" s="27"/>
      <c r="BM352" s="1"/>
      <c r="BN352" s="1"/>
      <c r="BO352" s="4" t="str">
        <f t="shared" si="326"/>
        <v/>
      </c>
      <c r="BP352" s="7"/>
      <c r="BQ352" s="1"/>
      <c r="BR352" s="1"/>
      <c r="BS352" s="27"/>
      <c r="BT352" s="1"/>
      <c r="BU352" s="1"/>
      <c r="BV352" s="4" t="str">
        <f t="shared" si="302"/>
        <v/>
      </c>
      <c r="BW352" s="7"/>
      <c r="BX352" s="1"/>
      <c r="BY352" s="1"/>
      <c r="BZ352" s="27"/>
      <c r="CA352" s="1"/>
      <c r="CB352" s="1"/>
      <c r="CC352" s="1"/>
      <c r="CD352" s="1"/>
      <c r="CE352" s="1"/>
      <c r="CF352" s="1"/>
      <c r="CG352" s="27"/>
      <c r="CH352" s="1"/>
      <c r="CI352" s="1"/>
      <c r="CJ352" s="1"/>
      <c r="CK352" s="1"/>
      <c r="CL352" s="1"/>
      <c r="CM352" s="1"/>
      <c r="CN352" s="27"/>
      <c r="CO352" s="1"/>
      <c r="CP352" s="1"/>
      <c r="CQ352" s="1"/>
      <c r="CR352" s="1"/>
      <c r="CS352" s="1"/>
      <c r="CT352" s="1"/>
      <c r="CU352" s="27"/>
      <c r="CV352" s="1"/>
      <c r="CW352" s="1"/>
      <c r="CX352" s="1"/>
      <c r="CY352" s="1"/>
      <c r="CZ352" s="1"/>
      <c r="DA352" s="1"/>
      <c r="DB352" s="1"/>
      <c r="DC352" s="1"/>
      <c r="DD352" s="1"/>
      <c r="DE352" s="1"/>
      <c r="DF352" s="1"/>
      <c r="DG352" s="1"/>
      <c r="DH352" s="1"/>
      <c r="DI352" s="1"/>
    </row>
    <row r="353" spans="1:113" ht="15" hidden="1" x14ac:dyDescent="0.25">
      <c r="A353" s="27"/>
      <c r="B353" s="1"/>
      <c r="C353" s="1"/>
      <c r="D353" s="4" t="str">
        <f t="shared" si="341"/>
        <v/>
      </c>
      <c r="E353" s="7"/>
      <c r="F353" s="1"/>
      <c r="G353" s="1"/>
      <c r="H353" s="27"/>
      <c r="I353" s="1"/>
      <c r="J353" s="1"/>
      <c r="K353" s="1"/>
      <c r="L353" s="1"/>
      <c r="M353" s="1"/>
      <c r="N353" s="1"/>
      <c r="O353" s="27"/>
      <c r="P353" s="1"/>
      <c r="Q353" s="1"/>
      <c r="R353" s="1"/>
      <c r="S353" s="1"/>
      <c r="T353" s="1"/>
      <c r="U353" s="1"/>
      <c r="V353" s="27"/>
      <c r="W353" s="1"/>
      <c r="X353" s="1"/>
      <c r="Y353" s="4" t="str">
        <f t="shared" si="293"/>
        <v/>
      </c>
      <c r="Z353" s="7"/>
      <c r="AA353" s="1"/>
      <c r="AB353" s="1"/>
      <c r="AC353" s="27"/>
      <c r="AD353" s="1"/>
      <c r="AE353" s="1"/>
      <c r="AF353" s="4" t="str">
        <f t="shared" si="221"/>
        <v/>
      </c>
      <c r="AG353" s="7"/>
      <c r="AH353" s="1"/>
      <c r="AI353" s="1"/>
      <c r="AJ353" s="27"/>
      <c r="AK353" s="1"/>
      <c r="AL353" s="1"/>
      <c r="AM353" s="1"/>
      <c r="AN353" s="1"/>
      <c r="AO353" s="1"/>
      <c r="AP353" s="1"/>
      <c r="AQ353" s="27"/>
      <c r="AR353" s="1"/>
      <c r="AS353" s="1"/>
      <c r="AT353" s="1"/>
      <c r="AU353" s="1"/>
      <c r="AV353" s="1"/>
      <c r="AW353" s="1"/>
      <c r="AX353" s="27"/>
      <c r="AY353" s="1"/>
      <c r="AZ353" s="1"/>
      <c r="BA353" s="4" t="str">
        <f t="shared" si="337"/>
        <v/>
      </c>
      <c r="BB353" s="7"/>
      <c r="BC353" s="1"/>
      <c r="BD353" s="1"/>
      <c r="BE353" s="27"/>
      <c r="BF353" s="1"/>
      <c r="BG353" s="1"/>
      <c r="BH353" s="4" t="str">
        <f t="shared" si="327"/>
        <v/>
      </c>
      <c r="BI353" s="7"/>
      <c r="BJ353" s="1"/>
      <c r="BK353" s="1"/>
      <c r="BL353" s="27"/>
      <c r="BM353" s="1"/>
      <c r="BN353" s="1"/>
      <c r="BO353" s="4" t="str">
        <f t="shared" si="326"/>
        <v/>
      </c>
      <c r="BP353" s="7"/>
      <c r="BQ353" s="1"/>
      <c r="BR353" s="1"/>
      <c r="BS353" s="27"/>
      <c r="BT353" s="1"/>
      <c r="BU353" s="1"/>
      <c r="BV353" s="4" t="str">
        <f t="shared" si="302"/>
        <v/>
      </c>
      <c r="BW353" s="7"/>
      <c r="BX353" s="1"/>
      <c r="BY353" s="1"/>
      <c r="BZ353" s="27"/>
      <c r="CA353" s="1"/>
      <c r="CB353" s="1"/>
      <c r="CC353" s="1"/>
      <c r="CD353" s="1"/>
      <c r="CE353" s="1"/>
      <c r="CF353" s="1"/>
      <c r="CG353" s="27"/>
      <c r="CH353" s="1"/>
      <c r="CI353" s="1"/>
      <c r="CJ353" s="1"/>
      <c r="CK353" s="1"/>
      <c r="CL353" s="1"/>
      <c r="CM353" s="1"/>
      <c r="CN353" s="27"/>
      <c r="CO353" s="1"/>
      <c r="CP353" s="1"/>
      <c r="CQ353" s="1"/>
      <c r="CR353" s="1"/>
      <c r="CS353" s="1"/>
      <c r="CT353" s="1"/>
      <c r="CU353" s="27"/>
      <c r="CV353" s="1"/>
      <c r="CW353" s="1"/>
      <c r="CX353" s="1"/>
      <c r="CY353" s="1"/>
      <c r="CZ353" s="1"/>
      <c r="DA353" s="1"/>
      <c r="DB353" s="1"/>
      <c r="DC353" s="1"/>
      <c r="DD353" s="1"/>
      <c r="DE353" s="1"/>
      <c r="DF353" s="1"/>
      <c r="DG353" s="1"/>
      <c r="DH353" s="1"/>
      <c r="DI353" s="1"/>
    </row>
    <row r="354" spans="1:113" ht="15" hidden="1" x14ac:dyDescent="0.25">
      <c r="A354" s="27"/>
      <c r="B354" s="1"/>
      <c r="C354" s="1"/>
      <c r="D354" s="4" t="str">
        <f t="shared" si="341"/>
        <v/>
      </c>
      <c r="E354" s="7"/>
      <c r="F354" s="1"/>
      <c r="G354" s="1"/>
      <c r="H354" s="27"/>
      <c r="I354" s="1"/>
      <c r="J354" s="1"/>
      <c r="K354" s="1"/>
      <c r="L354" s="1"/>
      <c r="M354" s="1"/>
      <c r="N354" s="1"/>
      <c r="O354" s="27"/>
      <c r="P354" s="1"/>
      <c r="Q354" s="1"/>
      <c r="R354" s="1"/>
      <c r="S354" s="1"/>
      <c r="T354" s="1"/>
      <c r="U354" s="1"/>
      <c r="V354" s="27"/>
      <c r="W354" s="1"/>
      <c r="X354" s="1"/>
      <c r="Y354" s="4" t="str">
        <f t="shared" si="293"/>
        <v/>
      </c>
      <c r="Z354" s="7"/>
      <c r="AA354" s="1"/>
      <c r="AB354" s="1"/>
      <c r="AC354" s="27"/>
      <c r="AD354" s="1"/>
      <c r="AE354" s="1"/>
      <c r="AF354" s="4" t="str">
        <f t="shared" si="221"/>
        <v/>
      </c>
      <c r="AG354" s="7"/>
      <c r="AH354" s="1"/>
      <c r="AI354" s="1"/>
      <c r="AJ354" s="27"/>
      <c r="AK354" s="1"/>
      <c r="AL354" s="1"/>
      <c r="AM354" s="1"/>
      <c r="AN354" s="1"/>
      <c r="AO354" s="1"/>
      <c r="AP354" s="1"/>
      <c r="AQ354" s="27"/>
      <c r="AR354" s="1"/>
      <c r="AS354" s="1"/>
      <c r="AT354" s="1"/>
      <c r="AU354" s="1"/>
      <c r="AV354" s="1"/>
      <c r="AW354" s="1"/>
      <c r="AX354" s="27"/>
      <c r="AY354" s="1"/>
      <c r="AZ354" s="1"/>
      <c r="BA354" s="4" t="str">
        <f t="shared" si="337"/>
        <v/>
      </c>
      <c r="BB354" s="7"/>
      <c r="BC354" s="1"/>
      <c r="BD354" s="1"/>
      <c r="BE354" s="27"/>
      <c r="BF354" s="1"/>
      <c r="BG354" s="1"/>
      <c r="BH354" s="4" t="str">
        <f t="shared" si="327"/>
        <v/>
      </c>
      <c r="BI354" s="7"/>
      <c r="BJ354" s="1"/>
      <c r="BK354" s="1"/>
      <c r="BL354" s="27"/>
      <c r="BM354" s="1"/>
      <c r="BN354" s="1"/>
      <c r="BO354" s="4" t="str">
        <f t="shared" si="326"/>
        <v/>
      </c>
      <c r="BP354" s="7"/>
      <c r="BQ354" s="1"/>
      <c r="BR354" s="1"/>
      <c r="BS354" s="27"/>
      <c r="BT354" s="1"/>
      <c r="BU354" s="1"/>
      <c r="BV354" s="4" t="str">
        <f t="shared" si="302"/>
        <v/>
      </c>
      <c r="BW354" s="7"/>
      <c r="BX354" s="1"/>
      <c r="BY354" s="1"/>
      <c r="BZ354" s="27"/>
      <c r="CA354" s="1"/>
      <c r="CB354" s="1"/>
      <c r="CC354" s="1"/>
      <c r="CD354" s="1"/>
      <c r="CE354" s="1"/>
      <c r="CF354" s="1"/>
      <c r="CG354" s="27"/>
      <c r="CH354" s="1"/>
      <c r="CI354" s="1"/>
      <c r="CJ354" s="1"/>
      <c r="CK354" s="1"/>
      <c r="CL354" s="1"/>
      <c r="CM354" s="1"/>
      <c r="CN354" s="27"/>
      <c r="CO354" s="1"/>
      <c r="CP354" s="1"/>
      <c r="CQ354" s="1"/>
      <c r="CR354" s="1"/>
      <c r="CS354" s="1"/>
      <c r="CT354" s="1"/>
      <c r="CU354" s="27"/>
      <c r="CV354" s="1"/>
      <c r="CW354" s="1"/>
      <c r="CX354" s="1"/>
      <c r="CY354" s="1"/>
      <c r="CZ354" s="1"/>
      <c r="DA354" s="1"/>
      <c r="DB354" s="1"/>
      <c r="DC354" s="1"/>
      <c r="DD354" s="1"/>
      <c r="DE354" s="1"/>
      <c r="DF354" s="1"/>
      <c r="DG354" s="1"/>
      <c r="DH354" s="1"/>
      <c r="DI354" s="1"/>
    </row>
    <row r="355" spans="1:113" ht="15" hidden="1" x14ac:dyDescent="0.25">
      <c r="A355" s="27"/>
      <c r="B355" s="1"/>
      <c r="C355" s="1"/>
      <c r="D355" s="4" t="str">
        <f t="shared" si="341"/>
        <v/>
      </c>
      <c r="E355" s="7"/>
      <c r="F355" s="1"/>
      <c r="G355" s="1"/>
      <c r="H355" s="27"/>
      <c r="I355" s="1"/>
      <c r="J355" s="1"/>
      <c r="K355" s="1"/>
      <c r="L355" s="1"/>
      <c r="M355" s="1"/>
      <c r="N355" s="1"/>
      <c r="O355" s="27"/>
      <c r="P355" s="1"/>
      <c r="Q355" s="1"/>
      <c r="R355" s="1"/>
      <c r="S355" s="1"/>
      <c r="T355" s="1"/>
      <c r="U355" s="1"/>
      <c r="V355" s="27"/>
      <c r="W355" s="1"/>
      <c r="X355" s="1"/>
      <c r="Y355" s="4" t="str">
        <f t="shared" si="293"/>
        <v/>
      </c>
      <c r="Z355" s="7"/>
      <c r="AA355" s="1"/>
      <c r="AB355" s="1"/>
      <c r="AC355" s="27"/>
      <c r="AD355" s="1"/>
      <c r="AE355" s="1"/>
      <c r="AF355" s="4" t="str">
        <f t="shared" si="221"/>
        <v/>
      </c>
      <c r="AG355" s="7"/>
      <c r="AH355" s="1"/>
      <c r="AI355" s="1"/>
      <c r="AJ355" s="27"/>
      <c r="AK355" s="1"/>
      <c r="AL355" s="1"/>
      <c r="AM355" s="1"/>
      <c r="AN355" s="1"/>
      <c r="AO355" s="1"/>
      <c r="AP355" s="1"/>
      <c r="AQ355" s="27"/>
      <c r="AR355" s="1"/>
      <c r="AS355" s="1"/>
      <c r="AT355" s="1"/>
      <c r="AU355" s="1"/>
      <c r="AV355" s="1"/>
      <c r="AW355" s="1"/>
      <c r="AX355" s="27"/>
      <c r="AY355" s="1"/>
      <c r="AZ355" s="1"/>
      <c r="BA355" s="4" t="str">
        <f t="shared" si="337"/>
        <v/>
      </c>
      <c r="BB355" s="7"/>
      <c r="BC355" s="1"/>
      <c r="BD355" s="1"/>
      <c r="BE355" s="27"/>
      <c r="BF355" s="1"/>
      <c r="BG355" s="1"/>
      <c r="BH355" s="4" t="str">
        <f t="shared" si="327"/>
        <v/>
      </c>
      <c r="BI355" s="7"/>
      <c r="BJ355" s="1"/>
      <c r="BK355" s="1"/>
      <c r="BL355" s="27"/>
      <c r="BM355" s="1"/>
      <c r="BN355" s="1"/>
      <c r="BO355" s="4" t="str">
        <f t="shared" si="326"/>
        <v/>
      </c>
      <c r="BP355" s="7"/>
      <c r="BQ355" s="1"/>
      <c r="BR355" s="1"/>
      <c r="BS355" s="27"/>
      <c r="BT355" s="1"/>
      <c r="BU355" s="1"/>
      <c r="BV355" s="4" t="str">
        <f t="shared" si="302"/>
        <v/>
      </c>
      <c r="BW355" s="7"/>
      <c r="BX355" s="1"/>
      <c r="BY355" s="1"/>
      <c r="BZ355" s="27"/>
      <c r="CA355" s="1"/>
      <c r="CB355" s="1"/>
      <c r="CC355" s="1"/>
      <c r="CD355" s="1"/>
      <c r="CE355" s="1"/>
      <c r="CF355" s="1"/>
      <c r="CG355" s="27"/>
      <c r="CH355" s="1"/>
      <c r="CI355" s="1"/>
      <c r="CJ355" s="1"/>
      <c r="CK355" s="1"/>
      <c r="CL355" s="1"/>
      <c r="CM355" s="1"/>
      <c r="CN355" s="27"/>
      <c r="CO355" s="1"/>
      <c r="CP355" s="1"/>
      <c r="CQ355" s="1"/>
      <c r="CR355" s="1"/>
      <c r="CS355" s="1"/>
      <c r="CT355" s="1"/>
      <c r="CU355" s="27"/>
      <c r="CV355" s="1"/>
      <c r="CW355" s="1"/>
      <c r="CX355" s="1"/>
      <c r="CY355" s="1"/>
      <c r="CZ355" s="1"/>
      <c r="DA355" s="1"/>
      <c r="DB355" s="1"/>
      <c r="DC355" s="1"/>
      <c r="DD355" s="1"/>
      <c r="DE355" s="1"/>
      <c r="DF355" s="1"/>
      <c r="DG355" s="1"/>
      <c r="DH355" s="1"/>
      <c r="DI355" s="1"/>
    </row>
    <row r="356" spans="1:113" ht="15" hidden="1" x14ac:dyDescent="0.25">
      <c r="A356" s="27"/>
      <c r="B356" s="1"/>
      <c r="C356" s="1"/>
      <c r="D356" s="4" t="str">
        <f t="shared" si="341"/>
        <v/>
      </c>
      <c r="E356" s="7"/>
      <c r="F356" s="1"/>
      <c r="G356" s="1"/>
      <c r="H356" s="27"/>
      <c r="I356" s="1"/>
      <c r="J356" s="1"/>
      <c r="K356" s="1"/>
      <c r="L356" s="1"/>
      <c r="M356" s="1"/>
      <c r="N356" s="1"/>
      <c r="O356" s="27"/>
      <c r="P356" s="1"/>
      <c r="Q356" s="1"/>
      <c r="R356" s="1"/>
      <c r="S356" s="1"/>
      <c r="T356" s="1"/>
      <c r="U356" s="1"/>
      <c r="V356" s="27"/>
      <c r="W356" s="1"/>
      <c r="X356" s="1"/>
      <c r="Y356" s="4" t="str">
        <f t="shared" si="293"/>
        <v/>
      </c>
      <c r="Z356" s="7"/>
      <c r="AA356" s="1"/>
      <c r="AB356" s="1"/>
      <c r="AC356" s="27"/>
      <c r="AD356" s="1"/>
      <c r="AE356" s="1"/>
      <c r="AF356" s="4" t="str">
        <f t="shared" si="221"/>
        <v/>
      </c>
      <c r="AG356" s="7"/>
      <c r="AH356" s="1"/>
      <c r="AI356" s="1"/>
      <c r="AJ356" s="27"/>
      <c r="AK356" s="1"/>
      <c r="AL356" s="1"/>
      <c r="AM356" s="1"/>
      <c r="AN356" s="1"/>
      <c r="AO356" s="1"/>
      <c r="AP356" s="1"/>
      <c r="AQ356" s="27"/>
      <c r="AR356" s="1"/>
      <c r="AS356" s="1"/>
      <c r="AT356" s="1"/>
      <c r="AU356" s="1"/>
      <c r="AV356" s="1"/>
      <c r="AW356" s="1"/>
      <c r="AX356" s="27"/>
      <c r="AY356" s="1"/>
      <c r="AZ356" s="1"/>
      <c r="BA356" s="4" t="str">
        <f t="shared" si="337"/>
        <v/>
      </c>
      <c r="BB356" s="7"/>
      <c r="BC356" s="1"/>
      <c r="BD356" s="1"/>
      <c r="BE356" s="27"/>
      <c r="BF356" s="1"/>
      <c r="BG356" s="1"/>
      <c r="BH356" s="4" t="str">
        <f t="shared" si="327"/>
        <v/>
      </c>
      <c r="BI356" s="7"/>
      <c r="BJ356" s="1"/>
      <c r="BK356" s="1"/>
      <c r="BL356" s="27"/>
      <c r="BM356" s="1"/>
      <c r="BN356" s="1"/>
      <c r="BO356" s="4" t="str">
        <f t="shared" si="326"/>
        <v/>
      </c>
      <c r="BP356" s="7"/>
      <c r="BQ356" s="1"/>
      <c r="BR356" s="1"/>
      <c r="BS356" s="27"/>
      <c r="BT356" s="1"/>
      <c r="BU356" s="1"/>
      <c r="BV356" s="4" t="str">
        <f t="shared" si="302"/>
        <v/>
      </c>
      <c r="BW356" s="7"/>
      <c r="BX356" s="1"/>
      <c r="BY356" s="1"/>
      <c r="BZ356" s="27"/>
      <c r="CA356" s="1"/>
      <c r="CB356" s="1"/>
      <c r="CC356" s="1"/>
      <c r="CD356" s="1"/>
      <c r="CE356" s="1"/>
      <c r="CF356" s="1"/>
      <c r="CG356" s="27"/>
      <c r="CH356" s="1"/>
      <c r="CI356" s="1"/>
      <c r="CJ356" s="1"/>
      <c r="CK356" s="1"/>
      <c r="CL356" s="1"/>
      <c r="CM356" s="1"/>
      <c r="CN356" s="27"/>
      <c r="CO356" s="1"/>
      <c r="CP356" s="1"/>
      <c r="CQ356" s="1"/>
      <c r="CR356" s="1"/>
      <c r="CS356" s="1"/>
      <c r="CT356" s="1"/>
      <c r="CU356" s="27"/>
      <c r="CV356" s="1"/>
      <c r="CW356" s="1"/>
      <c r="CX356" s="1"/>
      <c r="CY356" s="1"/>
      <c r="CZ356" s="1"/>
      <c r="DA356" s="1"/>
      <c r="DB356" s="1"/>
      <c r="DC356" s="1"/>
      <c r="DD356" s="1"/>
      <c r="DE356" s="1"/>
      <c r="DF356" s="1"/>
      <c r="DG356" s="1"/>
      <c r="DH356" s="1"/>
      <c r="DI356" s="1"/>
    </row>
    <row r="357" spans="1:113" ht="15" hidden="1" x14ac:dyDescent="0.25">
      <c r="A357" s="27"/>
      <c r="B357" s="1"/>
      <c r="C357" s="1"/>
      <c r="D357" s="4" t="str">
        <f t="shared" si="341"/>
        <v/>
      </c>
      <c r="E357" s="7"/>
      <c r="F357" s="1"/>
      <c r="G357" s="1"/>
      <c r="H357" s="27"/>
      <c r="I357" s="1"/>
      <c r="J357" s="1"/>
      <c r="K357" s="1"/>
      <c r="L357" s="1"/>
      <c r="M357" s="1"/>
      <c r="N357" s="1"/>
      <c r="O357" s="27"/>
      <c r="P357" s="1"/>
      <c r="Q357" s="1"/>
      <c r="R357" s="1"/>
      <c r="S357" s="1"/>
      <c r="T357" s="1"/>
      <c r="U357" s="1"/>
      <c r="V357" s="27"/>
      <c r="W357" s="1"/>
      <c r="X357" s="1"/>
      <c r="Y357" s="4" t="str">
        <f t="shared" si="293"/>
        <v/>
      </c>
      <c r="Z357" s="7"/>
      <c r="AA357" s="1"/>
      <c r="AB357" s="1"/>
      <c r="AC357" s="27"/>
      <c r="AD357" s="1"/>
      <c r="AE357" s="1"/>
      <c r="AF357" s="4" t="str">
        <f t="shared" si="221"/>
        <v/>
      </c>
      <c r="AG357" s="7"/>
      <c r="AH357" s="1"/>
      <c r="AI357" s="1"/>
      <c r="AJ357" s="27"/>
      <c r="AK357" s="1"/>
      <c r="AL357" s="1"/>
      <c r="AM357" s="1"/>
      <c r="AN357" s="1"/>
      <c r="AO357" s="1"/>
      <c r="AP357" s="1"/>
      <c r="AQ357" s="27"/>
      <c r="AR357" s="1"/>
      <c r="AS357" s="1"/>
      <c r="AT357" s="1"/>
      <c r="AU357" s="1"/>
      <c r="AV357" s="1"/>
      <c r="AW357" s="1"/>
      <c r="AX357" s="27"/>
      <c r="AY357" s="1"/>
      <c r="AZ357" s="1"/>
      <c r="BA357" s="4" t="str">
        <f t="shared" si="337"/>
        <v/>
      </c>
      <c r="BB357" s="7"/>
      <c r="BC357" s="1"/>
      <c r="BD357" s="1"/>
      <c r="BE357" s="27"/>
      <c r="BF357" s="1"/>
      <c r="BG357" s="1"/>
      <c r="BH357" s="4" t="str">
        <f t="shared" si="327"/>
        <v/>
      </c>
      <c r="BI357" s="7"/>
      <c r="BJ357" s="1"/>
      <c r="BK357" s="1"/>
      <c r="BL357" s="27"/>
      <c r="BM357" s="1"/>
      <c r="BN357" s="1"/>
      <c r="BO357" s="4" t="str">
        <f t="shared" si="326"/>
        <v/>
      </c>
      <c r="BP357" s="7"/>
      <c r="BQ357" s="1"/>
      <c r="BR357" s="1"/>
      <c r="BS357" s="27"/>
      <c r="BT357" s="1"/>
      <c r="BU357" s="1"/>
      <c r="BV357" s="4" t="str">
        <f t="shared" si="302"/>
        <v/>
      </c>
      <c r="BW357" s="7"/>
      <c r="BX357" s="1"/>
      <c r="BY357" s="1"/>
      <c r="BZ357" s="27"/>
      <c r="CA357" s="1"/>
      <c r="CB357" s="1"/>
      <c r="CC357" s="1"/>
      <c r="CD357" s="1"/>
      <c r="CE357" s="1"/>
      <c r="CF357" s="1"/>
      <c r="CG357" s="27"/>
      <c r="CH357" s="1"/>
      <c r="CI357" s="1"/>
      <c r="CJ357" s="1"/>
      <c r="CK357" s="1"/>
      <c r="CL357" s="1"/>
      <c r="CM357" s="1"/>
      <c r="CN357" s="27"/>
      <c r="CO357" s="1"/>
      <c r="CP357" s="1"/>
      <c r="CQ357" s="1"/>
      <c r="CR357" s="1"/>
      <c r="CS357" s="1"/>
      <c r="CT357" s="1"/>
      <c r="CU357" s="27"/>
      <c r="CV357" s="1"/>
      <c r="CW357" s="1"/>
      <c r="CX357" s="1"/>
      <c r="CY357" s="1"/>
      <c r="CZ357" s="1"/>
      <c r="DA357" s="1"/>
      <c r="DB357" s="1"/>
      <c r="DC357" s="1"/>
      <c r="DD357" s="1"/>
      <c r="DE357" s="1"/>
      <c r="DF357" s="1"/>
      <c r="DG357" s="1"/>
      <c r="DH357" s="1"/>
      <c r="DI357" s="1"/>
    </row>
    <row r="358" spans="1:113" ht="15" hidden="1" x14ac:dyDescent="0.25">
      <c r="A358" s="27"/>
      <c r="B358" s="1"/>
      <c r="C358" s="1"/>
      <c r="D358" s="4" t="str">
        <f t="shared" si="341"/>
        <v/>
      </c>
      <c r="E358" s="7"/>
      <c r="F358" s="1"/>
      <c r="G358" s="1"/>
      <c r="H358" s="27"/>
      <c r="I358" s="1"/>
      <c r="J358" s="1"/>
      <c r="K358" s="1"/>
      <c r="L358" s="1"/>
      <c r="M358" s="1"/>
      <c r="N358" s="1"/>
      <c r="O358" s="27"/>
      <c r="P358" s="1"/>
      <c r="Q358" s="1"/>
      <c r="R358" s="1"/>
      <c r="S358" s="1"/>
      <c r="T358" s="1"/>
      <c r="U358" s="1"/>
      <c r="V358" s="27"/>
      <c r="W358" s="1"/>
      <c r="X358" s="1"/>
      <c r="Y358" s="4" t="str">
        <f t="shared" si="293"/>
        <v/>
      </c>
      <c r="Z358" s="7"/>
      <c r="AA358" s="1"/>
      <c r="AB358" s="1"/>
      <c r="AC358" s="27"/>
      <c r="AD358" s="1"/>
      <c r="AE358" s="1"/>
      <c r="AF358" s="4" t="str">
        <f t="shared" ref="AF358:AF612" si="420">IF(AE358="","",-PMT(AE$2/1200,AI$2,AG$2))</f>
        <v/>
      </c>
      <c r="AG358" s="7"/>
      <c r="AH358" s="1"/>
      <c r="AI358" s="1"/>
      <c r="AJ358" s="27"/>
      <c r="AK358" s="1"/>
      <c r="AL358" s="1"/>
      <c r="AM358" s="1"/>
      <c r="AN358" s="1"/>
      <c r="AO358" s="1"/>
      <c r="AP358" s="1"/>
      <c r="AQ358" s="27"/>
      <c r="AR358" s="1"/>
      <c r="AS358" s="1"/>
      <c r="AT358" s="1"/>
      <c r="AU358" s="1"/>
      <c r="AV358" s="1"/>
      <c r="AW358" s="1"/>
      <c r="AX358" s="27"/>
      <c r="AY358" s="1"/>
      <c r="AZ358" s="1"/>
      <c r="BA358" s="4" t="str">
        <f t="shared" si="337"/>
        <v/>
      </c>
      <c r="BB358" s="7"/>
      <c r="BC358" s="1"/>
      <c r="BD358" s="1"/>
      <c r="BE358" s="27"/>
      <c r="BF358" s="1"/>
      <c r="BG358" s="1"/>
      <c r="BH358" s="4" t="str">
        <f t="shared" si="327"/>
        <v/>
      </c>
      <c r="BI358" s="7"/>
      <c r="BJ358" s="1"/>
      <c r="BK358" s="1"/>
      <c r="BL358" s="27"/>
      <c r="BM358" s="1"/>
      <c r="BN358" s="1"/>
      <c r="BO358" s="4" t="str">
        <f t="shared" si="326"/>
        <v/>
      </c>
      <c r="BP358" s="7"/>
      <c r="BQ358" s="1"/>
      <c r="BR358" s="1"/>
      <c r="BS358" s="27"/>
      <c r="BT358" s="1"/>
      <c r="BU358" s="1"/>
      <c r="BV358" s="4" t="str">
        <f t="shared" si="302"/>
        <v/>
      </c>
      <c r="BW358" s="7"/>
      <c r="BX358" s="1"/>
      <c r="BY358" s="1"/>
      <c r="BZ358" s="27"/>
      <c r="CA358" s="1"/>
      <c r="CB358" s="1"/>
      <c r="CC358" s="1"/>
      <c r="CD358" s="1"/>
      <c r="CE358" s="1"/>
      <c r="CF358" s="1"/>
      <c r="CG358" s="27"/>
      <c r="CH358" s="1"/>
      <c r="CI358" s="1"/>
      <c r="CJ358" s="1"/>
      <c r="CK358" s="1"/>
      <c r="CL358" s="1"/>
      <c r="CM358" s="1"/>
      <c r="CN358" s="27"/>
      <c r="CO358" s="1"/>
      <c r="CP358" s="1"/>
      <c r="CQ358" s="1"/>
      <c r="CR358" s="1"/>
      <c r="CS358" s="1"/>
      <c r="CT358" s="1"/>
      <c r="CU358" s="27"/>
      <c r="CV358" s="1"/>
      <c r="CW358" s="1"/>
      <c r="CX358" s="1"/>
      <c r="CY358" s="1"/>
      <c r="CZ358" s="1"/>
      <c r="DA358" s="1"/>
      <c r="DB358" s="1"/>
      <c r="DC358" s="1"/>
      <c r="DD358" s="1"/>
      <c r="DE358" s="1"/>
      <c r="DF358" s="1"/>
      <c r="DG358" s="1"/>
      <c r="DH358" s="1"/>
      <c r="DI358" s="1"/>
    </row>
    <row r="359" spans="1:113" ht="15" hidden="1" x14ac:dyDescent="0.25">
      <c r="A359" s="27"/>
      <c r="B359" s="1"/>
      <c r="C359" s="1"/>
      <c r="D359" s="4" t="str">
        <f t="shared" si="341"/>
        <v/>
      </c>
      <c r="E359" s="7"/>
      <c r="F359" s="1"/>
      <c r="G359" s="1"/>
      <c r="H359" s="27"/>
      <c r="I359" s="1"/>
      <c r="J359" s="1"/>
      <c r="K359" s="1"/>
      <c r="L359" s="1"/>
      <c r="M359" s="1"/>
      <c r="N359" s="1"/>
      <c r="O359" s="27"/>
      <c r="P359" s="1"/>
      <c r="Q359" s="1"/>
      <c r="R359" s="1"/>
      <c r="S359" s="1"/>
      <c r="T359" s="1"/>
      <c r="U359" s="1"/>
      <c r="V359" s="27"/>
      <c r="W359" s="1"/>
      <c r="X359" s="1"/>
      <c r="Y359" s="4" t="str">
        <f t="shared" si="293"/>
        <v/>
      </c>
      <c r="Z359" s="7"/>
      <c r="AA359" s="1"/>
      <c r="AB359" s="1"/>
      <c r="AC359" s="27"/>
      <c r="AD359" s="1"/>
      <c r="AE359" s="1"/>
      <c r="AF359" s="4" t="str">
        <f t="shared" si="420"/>
        <v/>
      </c>
      <c r="AG359" s="7"/>
      <c r="AH359" s="1"/>
      <c r="AI359" s="1"/>
      <c r="AJ359" s="27"/>
      <c r="AK359" s="1"/>
      <c r="AL359" s="1"/>
      <c r="AM359" s="1"/>
      <c r="AN359" s="1"/>
      <c r="AO359" s="1"/>
      <c r="AP359" s="1"/>
      <c r="AQ359" s="27"/>
      <c r="AR359" s="1"/>
      <c r="AS359" s="1"/>
      <c r="AT359" s="1"/>
      <c r="AU359" s="1"/>
      <c r="AV359" s="1"/>
      <c r="AW359" s="1"/>
      <c r="AX359" s="27"/>
      <c r="AY359" s="1"/>
      <c r="AZ359" s="1"/>
      <c r="BA359" s="4" t="str">
        <f t="shared" si="337"/>
        <v/>
      </c>
      <c r="BB359" s="7"/>
      <c r="BC359" s="1"/>
      <c r="BD359" s="1"/>
      <c r="BE359" s="27"/>
      <c r="BF359" s="1"/>
      <c r="BG359" s="1"/>
      <c r="BH359" s="4" t="str">
        <f t="shared" si="327"/>
        <v/>
      </c>
      <c r="BI359" s="7"/>
      <c r="BJ359" s="1"/>
      <c r="BK359" s="1"/>
      <c r="BL359" s="27"/>
      <c r="BM359" s="1"/>
      <c r="BN359" s="1"/>
      <c r="BO359" s="4" t="str">
        <f t="shared" si="326"/>
        <v/>
      </c>
      <c r="BP359" s="7"/>
      <c r="BQ359" s="1"/>
      <c r="BR359" s="1"/>
      <c r="BS359" s="27"/>
      <c r="BT359" s="1"/>
      <c r="BU359" s="1"/>
      <c r="BV359" s="4" t="str">
        <f t="shared" si="302"/>
        <v/>
      </c>
      <c r="BW359" s="7"/>
      <c r="BX359" s="1"/>
      <c r="BY359" s="1"/>
      <c r="BZ359" s="27"/>
      <c r="CA359" s="1"/>
      <c r="CB359" s="1"/>
      <c r="CC359" s="1"/>
      <c r="CD359" s="1"/>
      <c r="CE359" s="1"/>
      <c r="CF359" s="1"/>
      <c r="CG359" s="27"/>
      <c r="CH359" s="1"/>
      <c r="CI359" s="1"/>
      <c r="CJ359" s="1"/>
      <c r="CK359" s="1"/>
      <c r="CL359" s="1"/>
      <c r="CM359" s="1"/>
      <c r="CN359" s="27"/>
      <c r="CO359" s="1"/>
      <c r="CP359" s="1"/>
      <c r="CQ359" s="1"/>
      <c r="CR359" s="1"/>
      <c r="CS359" s="1"/>
      <c r="CT359" s="1"/>
      <c r="CU359" s="27"/>
      <c r="CV359" s="1"/>
      <c r="CW359" s="1"/>
      <c r="CX359" s="1"/>
      <c r="CY359" s="1"/>
      <c r="CZ359" s="1"/>
      <c r="DA359" s="1"/>
      <c r="DB359" s="1"/>
      <c r="DC359" s="1"/>
      <c r="DD359" s="1"/>
      <c r="DE359" s="1"/>
      <c r="DF359" s="1"/>
      <c r="DG359" s="1"/>
      <c r="DH359" s="1"/>
      <c r="DI359" s="1"/>
    </row>
    <row r="360" spans="1:113" ht="15" hidden="1" x14ac:dyDescent="0.25">
      <c r="A360" s="27"/>
      <c r="B360" s="1"/>
      <c r="C360" s="1"/>
      <c r="D360" s="4" t="str">
        <f t="shared" si="341"/>
        <v/>
      </c>
      <c r="E360" s="7"/>
      <c r="F360" s="1"/>
      <c r="G360" s="1"/>
      <c r="H360" s="27"/>
      <c r="I360" s="1"/>
      <c r="J360" s="1"/>
      <c r="K360" s="1"/>
      <c r="L360" s="1"/>
      <c r="M360" s="1"/>
      <c r="N360" s="1"/>
      <c r="O360" s="27"/>
      <c r="P360" s="1"/>
      <c r="Q360" s="1"/>
      <c r="R360" s="1"/>
      <c r="S360" s="1"/>
      <c r="T360" s="1"/>
      <c r="U360" s="1"/>
      <c r="V360" s="27"/>
      <c r="W360" s="1"/>
      <c r="X360" s="1"/>
      <c r="Y360" s="4" t="str">
        <f t="shared" si="293"/>
        <v/>
      </c>
      <c r="Z360" s="7"/>
      <c r="AA360" s="1"/>
      <c r="AB360" s="1"/>
      <c r="AC360" s="27"/>
      <c r="AD360" s="1"/>
      <c r="AE360" s="1"/>
      <c r="AF360" s="4" t="str">
        <f t="shared" si="420"/>
        <v/>
      </c>
      <c r="AG360" s="7"/>
      <c r="AH360" s="1"/>
      <c r="AI360" s="1"/>
      <c r="AJ360" s="27"/>
      <c r="AK360" s="1"/>
      <c r="AL360" s="1"/>
      <c r="AM360" s="1"/>
      <c r="AN360" s="1"/>
      <c r="AO360" s="1"/>
      <c r="AP360" s="1"/>
      <c r="AQ360" s="27"/>
      <c r="AR360" s="1"/>
      <c r="AS360" s="1"/>
      <c r="AT360" s="1"/>
      <c r="AU360" s="1"/>
      <c r="AV360" s="1"/>
      <c r="AW360" s="1"/>
      <c r="AX360" s="27"/>
      <c r="AY360" s="1"/>
      <c r="AZ360" s="1"/>
      <c r="BA360" s="4" t="str">
        <f t="shared" si="337"/>
        <v/>
      </c>
      <c r="BB360" s="7"/>
      <c r="BC360" s="1"/>
      <c r="BD360" s="1"/>
      <c r="BE360" s="27"/>
      <c r="BF360" s="1"/>
      <c r="BG360" s="1"/>
      <c r="BH360" s="4" t="str">
        <f t="shared" si="327"/>
        <v/>
      </c>
      <c r="BI360" s="7"/>
      <c r="BJ360" s="1"/>
      <c r="BK360" s="1"/>
      <c r="BL360" s="27"/>
      <c r="BM360" s="1"/>
      <c r="BN360" s="1"/>
      <c r="BO360" s="4" t="str">
        <f t="shared" si="326"/>
        <v/>
      </c>
      <c r="BP360" s="7"/>
      <c r="BQ360" s="1"/>
      <c r="BR360" s="1"/>
      <c r="BS360" s="27"/>
      <c r="BT360" s="1"/>
      <c r="BU360" s="1"/>
      <c r="BV360" s="4" t="str">
        <f t="shared" si="302"/>
        <v/>
      </c>
      <c r="BW360" s="7"/>
      <c r="BX360" s="1"/>
      <c r="BY360" s="1"/>
      <c r="BZ360" s="27"/>
      <c r="CA360" s="1"/>
      <c r="CB360" s="1"/>
      <c r="CC360" s="1"/>
      <c r="CD360" s="1"/>
      <c r="CE360" s="1"/>
      <c r="CF360" s="1"/>
      <c r="CG360" s="27"/>
      <c r="CH360" s="1"/>
      <c r="CI360" s="1"/>
      <c r="CJ360" s="1"/>
      <c r="CK360" s="1"/>
      <c r="CL360" s="1"/>
      <c r="CM360" s="1"/>
      <c r="CN360" s="27"/>
      <c r="CO360" s="1"/>
      <c r="CP360" s="1"/>
      <c r="CQ360" s="1"/>
      <c r="CR360" s="1"/>
      <c r="CS360" s="1"/>
      <c r="CT360" s="1"/>
      <c r="CU360" s="27"/>
      <c r="CV360" s="1"/>
      <c r="CW360" s="1"/>
      <c r="CX360" s="1"/>
      <c r="CY360" s="1"/>
      <c r="CZ360" s="1"/>
      <c r="DA360" s="1"/>
      <c r="DB360" s="1"/>
      <c r="DC360" s="1"/>
      <c r="DD360" s="1"/>
      <c r="DE360" s="1"/>
      <c r="DF360" s="1"/>
      <c r="DG360" s="1"/>
      <c r="DH360" s="1"/>
      <c r="DI360" s="1"/>
    </row>
    <row r="361" spans="1:113" ht="15" hidden="1" x14ac:dyDescent="0.25">
      <c r="A361" s="27"/>
      <c r="B361" s="1"/>
      <c r="C361" s="1"/>
      <c r="D361" s="4" t="str">
        <f t="shared" si="341"/>
        <v/>
      </c>
      <c r="E361" s="7"/>
      <c r="F361" s="1"/>
      <c r="G361" s="1"/>
      <c r="H361" s="27"/>
      <c r="I361" s="1"/>
      <c r="J361" s="1"/>
      <c r="K361" s="1"/>
      <c r="L361" s="1"/>
      <c r="M361" s="1"/>
      <c r="N361" s="1"/>
      <c r="O361" s="27"/>
      <c r="P361" s="1"/>
      <c r="Q361" s="1"/>
      <c r="R361" s="1"/>
      <c r="S361" s="1"/>
      <c r="T361" s="1"/>
      <c r="U361" s="1"/>
      <c r="V361" s="27"/>
      <c r="W361" s="1"/>
      <c r="X361" s="1"/>
      <c r="Y361" s="4" t="str">
        <f t="shared" si="293"/>
        <v/>
      </c>
      <c r="Z361" s="7"/>
      <c r="AA361" s="1"/>
      <c r="AB361" s="1"/>
      <c r="AC361" s="27"/>
      <c r="AD361" s="1"/>
      <c r="AE361" s="1"/>
      <c r="AF361" s="4" t="str">
        <f t="shared" si="420"/>
        <v/>
      </c>
      <c r="AG361" s="7"/>
      <c r="AH361" s="1"/>
      <c r="AI361" s="1"/>
      <c r="AJ361" s="27"/>
      <c r="AK361" s="1"/>
      <c r="AL361" s="1"/>
      <c r="AM361" s="1"/>
      <c r="AN361" s="1"/>
      <c r="AO361" s="1"/>
      <c r="AP361" s="1"/>
      <c r="AQ361" s="27"/>
      <c r="AR361" s="1"/>
      <c r="AS361" s="1"/>
      <c r="AT361" s="1"/>
      <c r="AU361" s="1"/>
      <c r="AV361" s="1"/>
      <c r="AW361" s="1"/>
      <c r="AX361" s="27"/>
      <c r="AY361" s="1"/>
      <c r="AZ361" s="1"/>
      <c r="BA361" s="4" t="str">
        <f t="shared" si="337"/>
        <v/>
      </c>
      <c r="BB361" s="7"/>
      <c r="BC361" s="1"/>
      <c r="BD361" s="1"/>
      <c r="BE361" s="27"/>
      <c r="BF361" s="1"/>
      <c r="BG361" s="1"/>
      <c r="BH361" s="4" t="str">
        <f t="shared" si="327"/>
        <v/>
      </c>
      <c r="BI361" s="7"/>
      <c r="BJ361" s="1"/>
      <c r="BK361" s="1"/>
      <c r="BL361" s="27"/>
      <c r="BM361" s="1"/>
      <c r="BN361" s="1"/>
      <c r="BO361" s="4" t="str">
        <f t="shared" si="326"/>
        <v/>
      </c>
      <c r="BP361" s="7"/>
      <c r="BQ361" s="1"/>
      <c r="BR361" s="1"/>
      <c r="BS361" s="27"/>
      <c r="BT361" s="1"/>
      <c r="BU361" s="1"/>
      <c r="BV361" s="4" t="str">
        <f t="shared" si="302"/>
        <v/>
      </c>
      <c r="BW361" s="7"/>
      <c r="BX361" s="1"/>
      <c r="BY361" s="1"/>
      <c r="BZ361" s="27"/>
      <c r="CA361" s="1"/>
      <c r="CB361" s="1"/>
      <c r="CC361" s="1"/>
      <c r="CD361" s="1"/>
      <c r="CE361" s="1"/>
      <c r="CF361" s="1"/>
      <c r="CG361" s="27"/>
      <c r="CH361" s="1"/>
      <c r="CI361" s="1"/>
      <c r="CJ361" s="1"/>
      <c r="CK361" s="1"/>
      <c r="CL361" s="1"/>
      <c r="CM361" s="1"/>
      <c r="CN361" s="27"/>
      <c r="CO361" s="1"/>
      <c r="CP361" s="1"/>
      <c r="CQ361" s="1"/>
      <c r="CR361" s="1"/>
      <c r="CS361" s="1"/>
      <c r="CT361" s="1"/>
      <c r="CU361" s="27"/>
      <c r="CV361" s="1"/>
      <c r="CW361" s="1"/>
      <c r="CX361" s="1"/>
      <c r="CY361" s="1"/>
      <c r="CZ361" s="1"/>
      <c r="DA361" s="1"/>
      <c r="DB361" s="1"/>
      <c r="DC361" s="1"/>
      <c r="DD361" s="1"/>
      <c r="DE361" s="1"/>
      <c r="DF361" s="1"/>
      <c r="DG361" s="1"/>
      <c r="DH361" s="1"/>
      <c r="DI361" s="1"/>
    </row>
    <row r="362" spans="1:113" ht="15" hidden="1" x14ac:dyDescent="0.25">
      <c r="A362" s="27"/>
      <c r="B362" s="1"/>
      <c r="C362" s="1"/>
      <c r="D362" s="4" t="str">
        <f t="shared" si="341"/>
        <v/>
      </c>
      <c r="E362" s="7"/>
      <c r="F362" s="1"/>
      <c r="G362" s="1"/>
      <c r="H362" s="27"/>
      <c r="I362" s="1"/>
      <c r="J362" s="1"/>
      <c r="K362" s="1"/>
      <c r="L362" s="1"/>
      <c r="M362" s="1"/>
      <c r="N362" s="1"/>
      <c r="O362" s="27"/>
      <c r="P362" s="1"/>
      <c r="Q362" s="1"/>
      <c r="R362" s="1"/>
      <c r="S362" s="1"/>
      <c r="T362" s="1"/>
      <c r="U362" s="1"/>
      <c r="V362" s="27"/>
      <c r="W362" s="1"/>
      <c r="X362" s="1"/>
      <c r="Y362" s="4" t="str">
        <f t="shared" si="293"/>
        <v/>
      </c>
      <c r="Z362" s="7"/>
      <c r="AA362" s="1"/>
      <c r="AB362" s="1"/>
      <c r="AC362" s="27"/>
      <c r="AD362" s="1"/>
      <c r="AE362" s="1"/>
      <c r="AF362" s="4" t="str">
        <f t="shared" si="420"/>
        <v/>
      </c>
      <c r="AG362" s="7"/>
      <c r="AH362" s="1"/>
      <c r="AI362" s="1"/>
      <c r="AJ362" s="27"/>
      <c r="AK362" s="1"/>
      <c r="AL362" s="1"/>
      <c r="AM362" s="1"/>
      <c r="AN362" s="1"/>
      <c r="AO362" s="1"/>
      <c r="AP362" s="1"/>
      <c r="AQ362" s="27"/>
      <c r="AR362" s="1"/>
      <c r="AS362" s="1"/>
      <c r="AT362" s="1"/>
      <c r="AU362" s="1"/>
      <c r="AV362" s="1"/>
      <c r="AW362" s="1"/>
      <c r="AX362" s="27"/>
      <c r="AY362" s="1"/>
      <c r="AZ362" s="1"/>
      <c r="BA362" s="4" t="str">
        <f t="shared" si="337"/>
        <v/>
      </c>
      <c r="BB362" s="7"/>
      <c r="BC362" s="1"/>
      <c r="BD362" s="1"/>
      <c r="BE362" s="27"/>
      <c r="BF362" s="1"/>
      <c r="BG362" s="1"/>
      <c r="BH362" s="4" t="str">
        <f t="shared" si="327"/>
        <v/>
      </c>
      <c r="BI362" s="7"/>
      <c r="BJ362" s="1"/>
      <c r="BK362" s="1"/>
      <c r="BL362" s="27"/>
      <c r="BM362" s="1"/>
      <c r="BN362" s="1"/>
      <c r="BO362" s="4" t="str">
        <f t="shared" si="326"/>
        <v/>
      </c>
      <c r="BP362" s="7"/>
      <c r="BQ362" s="1"/>
      <c r="BR362" s="1"/>
      <c r="BS362" s="27"/>
      <c r="BT362" s="1"/>
      <c r="BU362" s="1"/>
      <c r="BV362" s="4" t="str">
        <f t="shared" si="302"/>
        <v/>
      </c>
      <c r="BW362" s="7"/>
      <c r="BX362" s="1"/>
      <c r="BY362" s="1"/>
      <c r="BZ362" s="27"/>
      <c r="CA362" s="1"/>
      <c r="CB362" s="1"/>
      <c r="CC362" s="1"/>
      <c r="CD362" s="1"/>
      <c r="CE362" s="1"/>
      <c r="CF362" s="1"/>
      <c r="CG362" s="27"/>
      <c r="CH362" s="1"/>
      <c r="CI362" s="1"/>
      <c r="CJ362" s="1"/>
      <c r="CK362" s="1"/>
      <c r="CL362" s="1"/>
      <c r="CM362" s="1"/>
      <c r="CN362" s="27"/>
      <c r="CO362" s="1"/>
      <c r="CP362" s="1"/>
      <c r="CQ362" s="1"/>
      <c r="CR362" s="1"/>
      <c r="CS362" s="1"/>
      <c r="CT362" s="1"/>
      <c r="CU362" s="27"/>
      <c r="CV362" s="1"/>
      <c r="CW362" s="1"/>
      <c r="CX362" s="1"/>
      <c r="CY362" s="1"/>
      <c r="CZ362" s="1"/>
      <c r="DA362" s="1"/>
      <c r="DB362" s="1"/>
      <c r="DC362" s="1"/>
      <c r="DD362" s="1"/>
      <c r="DE362" s="1"/>
      <c r="DF362" s="1"/>
      <c r="DG362" s="1"/>
      <c r="DH362" s="1"/>
      <c r="DI362" s="1"/>
    </row>
    <row r="363" spans="1:113" ht="15" hidden="1" x14ac:dyDescent="0.25">
      <c r="A363" s="27"/>
      <c r="B363" s="1"/>
      <c r="C363" s="1"/>
      <c r="D363" s="4" t="str">
        <f t="shared" si="341"/>
        <v/>
      </c>
      <c r="E363" s="7"/>
      <c r="F363" s="1"/>
      <c r="G363" s="1"/>
      <c r="H363" s="27"/>
      <c r="I363" s="1"/>
      <c r="J363" s="1"/>
      <c r="K363" s="1"/>
      <c r="L363" s="1"/>
      <c r="M363" s="1"/>
      <c r="N363" s="1"/>
      <c r="O363" s="27"/>
      <c r="P363" s="1"/>
      <c r="Q363" s="1"/>
      <c r="R363" s="1"/>
      <c r="S363" s="1"/>
      <c r="T363" s="1"/>
      <c r="U363" s="1"/>
      <c r="V363" s="27"/>
      <c r="W363" s="1"/>
      <c r="X363" s="1"/>
      <c r="Y363" s="4" t="str">
        <f t="shared" si="293"/>
        <v/>
      </c>
      <c r="Z363" s="7"/>
      <c r="AA363" s="1"/>
      <c r="AB363" s="1"/>
      <c r="AC363" s="27"/>
      <c r="AD363" s="1"/>
      <c r="AE363" s="1"/>
      <c r="AF363" s="4" t="str">
        <f t="shared" si="420"/>
        <v/>
      </c>
      <c r="AG363" s="7"/>
      <c r="AH363" s="1"/>
      <c r="AI363" s="1"/>
      <c r="AJ363" s="27"/>
      <c r="AK363" s="1"/>
      <c r="AL363" s="1"/>
      <c r="AM363" s="1"/>
      <c r="AN363" s="1"/>
      <c r="AO363" s="1"/>
      <c r="AP363" s="1"/>
      <c r="AQ363" s="27"/>
      <c r="AR363" s="1"/>
      <c r="AS363" s="1"/>
      <c r="AT363" s="1"/>
      <c r="AU363" s="1"/>
      <c r="AV363" s="1"/>
      <c r="AW363" s="1"/>
      <c r="AX363" s="27"/>
      <c r="AY363" s="1"/>
      <c r="AZ363" s="1"/>
      <c r="BA363" s="4" t="str">
        <f t="shared" si="337"/>
        <v/>
      </c>
      <c r="BB363" s="7"/>
      <c r="BC363" s="1"/>
      <c r="BD363" s="1"/>
      <c r="BE363" s="27"/>
      <c r="BF363" s="1"/>
      <c r="BG363" s="1"/>
      <c r="BH363" s="4" t="str">
        <f t="shared" si="327"/>
        <v/>
      </c>
      <c r="BI363" s="7"/>
      <c r="BJ363" s="1"/>
      <c r="BK363" s="1"/>
      <c r="BL363" s="27"/>
      <c r="BM363" s="1"/>
      <c r="BN363" s="1"/>
      <c r="BO363" s="4" t="str">
        <f t="shared" si="326"/>
        <v/>
      </c>
      <c r="BP363" s="7"/>
      <c r="BQ363" s="1"/>
      <c r="BR363" s="1"/>
      <c r="BS363" s="27"/>
      <c r="BT363" s="1"/>
      <c r="BU363" s="1"/>
      <c r="BV363" s="4" t="str">
        <f t="shared" si="302"/>
        <v/>
      </c>
      <c r="BW363" s="7"/>
      <c r="BX363" s="1"/>
      <c r="BY363" s="1"/>
      <c r="BZ363" s="27"/>
      <c r="CA363" s="1"/>
      <c r="CB363" s="1"/>
      <c r="CC363" s="1"/>
      <c r="CD363" s="1"/>
      <c r="CE363" s="1"/>
      <c r="CF363" s="1"/>
      <c r="CG363" s="27"/>
      <c r="CH363" s="1"/>
      <c r="CI363" s="1"/>
      <c r="CJ363" s="1"/>
      <c r="CK363" s="1"/>
      <c r="CL363" s="1"/>
      <c r="CM363" s="1"/>
      <c r="CN363" s="27"/>
      <c r="CO363" s="1"/>
      <c r="CP363" s="1"/>
      <c r="CQ363" s="1"/>
      <c r="CR363" s="1"/>
      <c r="CS363" s="1"/>
      <c r="CT363" s="1"/>
      <c r="CU363" s="27"/>
      <c r="CV363" s="1"/>
      <c r="CW363" s="1"/>
      <c r="CX363" s="1"/>
      <c r="CY363" s="1"/>
      <c r="CZ363" s="1"/>
      <c r="DA363" s="1"/>
      <c r="DB363" s="1"/>
      <c r="DC363" s="1"/>
      <c r="DD363" s="1"/>
      <c r="DE363" s="1"/>
      <c r="DF363" s="1"/>
      <c r="DG363" s="1"/>
      <c r="DH363" s="1"/>
      <c r="DI363" s="1"/>
    </row>
    <row r="364" spans="1:113" ht="15" hidden="1" x14ac:dyDescent="0.25">
      <c r="A364" s="27"/>
      <c r="B364" s="1"/>
      <c r="C364" s="1"/>
      <c r="D364" s="4" t="str">
        <f t="shared" si="341"/>
        <v/>
      </c>
      <c r="E364" s="7"/>
      <c r="F364" s="1"/>
      <c r="G364" s="1"/>
      <c r="H364" s="27"/>
      <c r="I364" s="1"/>
      <c r="J364" s="1"/>
      <c r="K364" s="1"/>
      <c r="L364" s="1"/>
      <c r="M364" s="1"/>
      <c r="N364" s="1"/>
      <c r="O364" s="27"/>
      <c r="P364" s="1"/>
      <c r="Q364" s="1"/>
      <c r="R364" s="1"/>
      <c r="S364" s="1"/>
      <c r="T364" s="1"/>
      <c r="U364" s="1"/>
      <c r="V364" s="27"/>
      <c r="W364" s="1"/>
      <c r="X364" s="1"/>
      <c r="Y364" s="4" t="str">
        <f t="shared" si="293"/>
        <v/>
      </c>
      <c r="Z364" s="7"/>
      <c r="AA364" s="1"/>
      <c r="AB364" s="1"/>
      <c r="AC364" s="27"/>
      <c r="AD364" s="1"/>
      <c r="AE364" s="1"/>
      <c r="AF364" s="4" t="str">
        <f t="shared" si="420"/>
        <v/>
      </c>
      <c r="AG364" s="7"/>
      <c r="AH364" s="1"/>
      <c r="AI364" s="1"/>
      <c r="AJ364" s="27"/>
      <c r="AK364" s="1"/>
      <c r="AL364" s="1"/>
      <c r="AM364" s="1"/>
      <c r="AN364" s="1"/>
      <c r="AO364" s="1"/>
      <c r="AP364" s="1"/>
      <c r="AQ364" s="27"/>
      <c r="AR364" s="1"/>
      <c r="AS364" s="1"/>
      <c r="AT364" s="1"/>
      <c r="AU364" s="1"/>
      <c r="AV364" s="1"/>
      <c r="AW364" s="1"/>
      <c r="AX364" s="27"/>
      <c r="AY364" s="1"/>
      <c r="AZ364" s="1"/>
      <c r="BA364" s="4" t="str">
        <f t="shared" si="337"/>
        <v/>
      </c>
      <c r="BB364" s="7"/>
      <c r="BC364" s="1"/>
      <c r="BD364" s="1"/>
      <c r="BE364" s="27"/>
      <c r="BF364" s="1"/>
      <c r="BG364" s="1"/>
      <c r="BH364" s="4" t="str">
        <f t="shared" si="327"/>
        <v/>
      </c>
      <c r="BI364" s="7"/>
      <c r="BJ364" s="1"/>
      <c r="BK364" s="1"/>
      <c r="BL364" s="27"/>
      <c r="BM364" s="1"/>
      <c r="BN364" s="1"/>
      <c r="BO364" s="4" t="str">
        <f t="shared" si="326"/>
        <v/>
      </c>
      <c r="BP364" s="7"/>
      <c r="BQ364" s="1"/>
      <c r="BR364" s="1"/>
      <c r="BS364" s="27"/>
      <c r="BT364" s="1"/>
      <c r="BU364" s="1"/>
      <c r="BV364" s="4" t="str">
        <f t="shared" si="302"/>
        <v/>
      </c>
      <c r="BW364" s="7"/>
      <c r="BX364" s="1"/>
      <c r="BY364" s="1"/>
      <c r="BZ364" s="27"/>
      <c r="CA364" s="1"/>
      <c r="CB364" s="1"/>
      <c r="CC364" s="1"/>
      <c r="CD364" s="1"/>
      <c r="CE364" s="1"/>
      <c r="CF364" s="1"/>
      <c r="CG364" s="27"/>
      <c r="CH364" s="1"/>
      <c r="CI364" s="1"/>
      <c r="CJ364" s="1"/>
      <c r="CK364" s="1"/>
      <c r="CL364" s="1"/>
      <c r="CM364" s="1"/>
      <c r="CN364" s="27"/>
      <c r="CO364" s="1"/>
      <c r="CP364" s="1"/>
      <c r="CQ364" s="1"/>
      <c r="CR364" s="1"/>
      <c r="CS364" s="1"/>
      <c r="CT364" s="1"/>
      <c r="CU364" s="27"/>
      <c r="CV364" s="1"/>
      <c r="CW364" s="1"/>
      <c r="CX364" s="1"/>
      <c r="CY364" s="1"/>
      <c r="CZ364" s="1"/>
      <c r="DA364" s="1"/>
      <c r="DB364" s="1"/>
      <c r="DC364" s="1"/>
      <c r="DD364" s="1"/>
      <c r="DE364" s="1"/>
      <c r="DF364" s="1"/>
      <c r="DG364" s="1"/>
      <c r="DH364" s="1"/>
      <c r="DI364" s="1"/>
    </row>
    <row r="365" spans="1:113" ht="15" hidden="1" x14ac:dyDescent="0.25">
      <c r="A365" s="27"/>
      <c r="B365" s="1"/>
      <c r="C365" s="1"/>
      <c r="D365" s="4" t="str">
        <f t="shared" si="341"/>
        <v/>
      </c>
      <c r="E365" s="7"/>
      <c r="F365" s="1"/>
      <c r="G365" s="1"/>
      <c r="H365" s="27"/>
      <c r="I365" s="1"/>
      <c r="J365" s="1"/>
      <c r="K365" s="1"/>
      <c r="L365" s="1"/>
      <c r="M365" s="1"/>
      <c r="N365" s="1"/>
      <c r="O365" s="27"/>
      <c r="P365" s="1"/>
      <c r="Q365" s="1"/>
      <c r="R365" s="1"/>
      <c r="S365" s="1"/>
      <c r="T365" s="1"/>
      <c r="U365" s="1"/>
      <c r="V365" s="27"/>
      <c r="W365" s="1"/>
      <c r="X365" s="1"/>
      <c r="Y365" s="4" t="str">
        <f t="shared" si="293"/>
        <v/>
      </c>
      <c r="Z365" s="7"/>
      <c r="AA365" s="1"/>
      <c r="AB365" s="1"/>
      <c r="AC365" s="27"/>
      <c r="AD365" s="1"/>
      <c r="AE365" s="1"/>
      <c r="AF365" s="4" t="str">
        <f t="shared" si="420"/>
        <v/>
      </c>
      <c r="AG365" s="7"/>
      <c r="AH365" s="1"/>
      <c r="AI365" s="1"/>
      <c r="AJ365" s="27"/>
      <c r="AK365" s="1"/>
      <c r="AL365" s="1"/>
      <c r="AM365" s="1"/>
      <c r="AN365" s="1"/>
      <c r="AO365" s="1"/>
      <c r="AP365" s="1"/>
      <c r="AQ365" s="27"/>
      <c r="AR365" s="1"/>
      <c r="AS365" s="1"/>
      <c r="AT365" s="1"/>
      <c r="AU365" s="1"/>
      <c r="AV365" s="1"/>
      <c r="AW365" s="1"/>
      <c r="AX365" s="27"/>
      <c r="AY365" s="1"/>
      <c r="AZ365" s="1"/>
      <c r="BA365" s="4" t="str">
        <f t="shared" si="337"/>
        <v/>
      </c>
      <c r="BB365" s="7"/>
      <c r="BC365" s="1"/>
      <c r="BD365" s="1"/>
      <c r="BE365" s="27"/>
      <c r="BF365" s="1"/>
      <c r="BG365" s="1"/>
      <c r="BH365" s="4" t="str">
        <f t="shared" si="327"/>
        <v/>
      </c>
      <c r="BI365" s="7"/>
      <c r="BJ365" s="1"/>
      <c r="BK365" s="1"/>
      <c r="BL365" s="27"/>
      <c r="BM365" s="1"/>
      <c r="BN365" s="1"/>
      <c r="BO365" s="4" t="str">
        <f t="shared" si="326"/>
        <v/>
      </c>
      <c r="BP365" s="7"/>
      <c r="BQ365" s="1"/>
      <c r="BR365" s="1"/>
      <c r="BS365" s="27"/>
      <c r="BT365" s="1"/>
      <c r="BU365" s="1"/>
      <c r="BV365" s="4" t="str">
        <f t="shared" si="302"/>
        <v/>
      </c>
      <c r="BW365" s="7"/>
      <c r="BX365" s="1"/>
      <c r="BY365" s="1"/>
      <c r="BZ365" s="27"/>
      <c r="CA365" s="1"/>
      <c r="CB365" s="1"/>
      <c r="CC365" s="1"/>
      <c r="CD365" s="1"/>
      <c r="CE365" s="1"/>
      <c r="CF365" s="1"/>
      <c r="CG365" s="27"/>
      <c r="CH365" s="1"/>
      <c r="CI365" s="1"/>
      <c r="CJ365" s="1"/>
      <c r="CK365" s="1"/>
      <c r="CL365" s="1"/>
      <c r="CM365" s="1"/>
      <c r="CN365" s="27"/>
      <c r="CO365" s="1"/>
      <c r="CP365" s="1"/>
      <c r="CQ365" s="1"/>
      <c r="CR365" s="1"/>
      <c r="CS365" s="1"/>
      <c r="CT365" s="1"/>
      <c r="CU365" s="27"/>
      <c r="CV365" s="1"/>
      <c r="CW365" s="1"/>
      <c r="CX365" s="1"/>
      <c r="CY365" s="1"/>
      <c r="CZ365" s="1"/>
      <c r="DA365" s="1"/>
      <c r="DB365" s="1"/>
      <c r="DC365" s="1"/>
      <c r="DD365" s="1"/>
      <c r="DE365" s="1"/>
      <c r="DF365" s="1"/>
      <c r="DG365" s="1"/>
      <c r="DH365" s="1"/>
      <c r="DI365" s="1"/>
    </row>
    <row r="366" spans="1:113" ht="15" hidden="1" x14ac:dyDescent="0.25">
      <c r="A366" s="27"/>
      <c r="B366" s="1"/>
      <c r="C366" s="1"/>
      <c r="D366" s="4" t="str">
        <f t="shared" si="341"/>
        <v/>
      </c>
      <c r="E366" s="7"/>
      <c r="F366" s="1"/>
      <c r="G366" s="1"/>
      <c r="H366" s="27"/>
      <c r="I366" s="1"/>
      <c r="J366" s="1"/>
      <c r="K366" s="1"/>
      <c r="L366" s="1"/>
      <c r="M366" s="1"/>
      <c r="N366" s="1"/>
      <c r="O366" s="27"/>
      <c r="P366" s="1"/>
      <c r="Q366" s="1"/>
      <c r="R366" s="1"/>
      <c r="S366" s="1"/>
      <c r="T366" s="1"/>
      <c r="U366" s="1"/>
      <c r="V366" s="27"/>
      <c r="W366" s="1"/>
      <c r="X366" s="1"/>
      <c r="Y366" s="4" t="str">
        <f t="shared" si="293"/>
        <v/>
      </c>
      <c r="Z366" s="7"/>
      <c r="AA366" s="1"/>
      <c r="AB366" s="1"/>
      <c r="AC366" s="27"/>
      <c r="AD366" s="1"/>
      <c r="AE366" s="1"/>
      <c r="AF366" s="4" t="str">
        <f t="shared" si="420"/>
        <v/>
      </c>
      <c r="AG366" s="7"/>
      <c r="AH366" s="1"/>
      <c r="AI366" s="1"/>
      <c r="AJ366" s="27"/>
      <c r="AK366" s="1"/>
      <c r="AL366" s="1"/>
      <c r="AM366" s="1"/>
      <c r="AN366" s="1"/>
      <c r="AO366" s="1"/>
      <c r="AP366" s="1"/>
      <c r="AQ366" s="27"/>
      <c r="AR366" s="1"/>
      <c r="AS366" s="1"/>
      <c r="AT366" s="1"/>
      <c r="AU366" s="1"/>
      <c r="AV366" s="1"/>
      <c r="AW366" s="1"/>
      <c r="AX366" s="27"/>
      <c r="AY366" s="1"/>
      <c r="AZ366" s="1"/>
      <c r="BA366" s="4" t="str">
        <f t="shared" si="337"/>
        <v/>
      </c>
      <c r="BB366" s="7"/>
      <c r="BC366" s="1"/>
      <c r="BD366" s="1"/>
      <c r="BE366" s="27"/>
      <c r="BF366" s="1"/>
      <c r="BG366" s="1"/>
      <c r="BH366" s="4" t="str">
        <f t="shared" si="327"/>
        <v/>
      </c>
      <c r="BI366" s="7"/>
      <c r="BJ366" s="1"/>
      <c r="BK366" s="1"/>
      <c r="BL366" s="27"/>
      <c r="BM366" s="1"/>
      <c r="BN366" s="1"/>
      <c r="BO366" s="4" t="str">
        <f t="shared" si="326"/>
        <v/>
      </c>
      <c r="BP366" s="7"/>
      <c r="BQ366" s="1"/>
      <c r="BR366" s="1"/>
      <c r="BS366" s="27"/>
      <c r="BT366" s="1"/>
      <c r="BU366" s="1"/>
      <c r="BV366" s="4" t="str">
        <f t="shared" si="302"/>
        <v/>
      </c>
      <c r="BW366" s="7"/>
      <c r="BX366" s="1"/>
      <c r="BY366" s="1"/>
      <c r="BZ366" s="27"/>
      <c r="CA366" s="1"/>
      <c r="CB366" s="1"/>
      <c r="CC366" s="1"/>
      <c r="CD366" s="1"/>
      <c r="CE366" s="1"/>
      <c r="CF366" s="1"/>
      <c r="CG366" s="27"/>
      <c r="CH366" s="1"/>
      <c r="CI366" s="1"/>
      <c r="CJ366" s="1"/>
      <c r="CK366" s="1"/>
      <c r="CL366" s="1"/>
      <c r="CM366" s="1"/>
      <c r="CN366" s="27"/>
      <c r="CO366" s="1"/>
      <c r="CP366" s="1"/>
      <c r="CQ366" s="1"/>
      <c r="CR366" s="1"/>
      <c r="CS366" s="1"/>
      <c r="CT366" s="1"/>
      <c r="CU366" s="27"/>
      <c r="CV366" s="1"/>
      <c r="CW366" s="1"/>
      <c r="CX366" s="1"/>
      <c r="CY366" s="1"/>
      <c r="CZ366" s="1"/>
      <c r="DA366" s="1"/>
      <c r="DB366" s="1"/>
      <c r="DC366" s="1"/>
      <c r="DD366" s="1"/>
      <c r="DE366" s="1"/>
      <c r="DF366" s="1"/>
      <c r="DG366" s="1"/>
      <c r="DH366" s="1"/>
      <c r="DI366" s="1"/>
    </row>
    <row r="367" spans="1:113" ht="15" hidden="1" x14ac:dyDescent="0.25">
      <c r="A367" s="27"/>
      <c r="B367" s="1"/>
      <c r="C367" s="1"/>
      <c r="D367" s="4" t="str">
        <f t="shared" si="341"/>
        <v/>
      </c>
      <c r="E367" s="7"/>
      <c r="F367" s="1"/>
      <c r="G367" s="1"/>
      <c r="H367" s="27"/>
      <c r="I367" s="1"/>
      <c r="J367" s="1"/>
      <c r="K367" s="1"/>
      <c r="L367" s="1"/>
      <c r="M367" s="1"/>
      <c r="N367" s="1"/>
      <c r="O367" s="27"/>
      <c r="P367" s="1"/>
      <c r="Q367" s="1"/>
      <c r="R367" s="1"/>
      <c r="S367" s="1"/>
      <c r="T367" s="1"/>
      <c r="U367" s="1"/>
      <c r="V367" s="27"/>
      <c r="W367" s="1"/>
      <c r="X367" s="1"/>
      <c r="Y367" s="4" t="str">
        <f t="shared" si="293"/>
        <v/>
      </c>
      <c r="Z367" s="7"/>
      <c r="AA367" s="1"/>
      <c r="AB367" s="1"/>
      <c r="AC367" s="27"/>
      <c r="AD367" s="1"/>
      <c r="AE367" s="1"/>
      <c r="AF367" s="4" t="str">
        <f t="shared" si="420"/>
        <v/>
      </c>
      <c r="AG367" s="7"/>
      <c r="AH367" s="1"/>
      <c r="AI367" s="1"/>
      <c r="AJ367" s="27"/>
      <c r="AK367" s="1"/>
      <c r="AL367" s="1"/>
      <c r="AM367" s="1"/>
      <c r="AN367" s="1"/>
      <c r="AO367" s="1"/>
      <c r="AP367" s="1"/>
      <c r="AQ367" s="27"/>
      <c r="AR367" s="1"/>
      <c r="AS367" s="1"/>
      <c r="AT367" s="1"/>
      <c r="AU367" s="1"/>
      <c r="AV367" s="1"/>
      <c r="AW367" s="1"/>
      <c r="AX367" s="27"/>
      <c r="AY367" s="1"/>
      <c r="AZ367" s="1"/>
      <c r="BA367" s="4" t="str">
        <f t="shared" si="337"/>
        <v/>
      </c>
      <c r="BB367" s="7"/>
      <c r="BC367" s="1"/>
      <c r="BD367" s="1"/>
      <c r="BE367" s="27"/>
      <c r="BF367" s="1"/>
      <c r="BG367" s="1"/>
      <c r="BH367" s="4" t="str">
        <f t="shared" si="327"/>
        <v/>
      </c>
      <c r="BI367" s="7"/>
      <c r="BJ367" s="1"/>
      <c r="BK367" s="1"/>
      <c r="BL367" s="27"/>
      <c r="BM367" s="1"/>
      <c r="BN367" s="1"/>
      <c r="BO367" s="4" t="str">
        <f t="shared" si="326"/>
        <v/>
      </c>
      <c r="BP367" s="7"/>
      <c r="BQ367" s="1"/>
      <c r="BR367" s="1"/>
      <c r="BS367" s="27"/>
      <c r="BT367" s="1"/>
      <c r="BU367" s="1"/>
      <c r="BV367" s="4" t="str">
        <f t="shared" si="302"/>
        <v/>
      </c>
      <c r="BW367" s="7"/>
      <c r="BX367" s="1"/>
      <c r="BY367" s="1"/>
      <c r="BZ367" s="27"/>
      <c r="CA367" s="1"/>
      <c r="CB367" s="1"/>
      <c r="CC367" s="1"/>
      <c r="CD367" s="1"/>
      <c r="CE367" s="1"/>
      <c r="CF367" s="1"/>
      <c r="CG367" s="27"/>
      <c r="CH367" s="1"/>
      <c r="CI367" s="1"/>
      <c r="CJ367" s="1"/>
      <c r="CK367" s="1"/>
      <c r="CL367" s="1"/>
      <c r="CM367" s="1"/>
      <c r="CN367" s="27"/>
      <c r="CO367" s="1"/>
      <c r="CP367" s="1"/>
      <c r="CQ367" s="1"/>
      <c r="CR367" s="1"/>
      <c r="CS367" s="1"/>
      <c r="CT367" s="1"/>
      <c r="CU367" s="27"/>
      <c r="CV367" s="1"/>
      <c r="CW367" s="1"/>
      <c r="CX367" s="1"/>
      <c r="CY367" s="1"/>
      <c r="CZ367" s="1"/>
      <c r="DA367" s="1"/>
      <c r="DB367" s="1"/>
      <c r="DC367" s="1"/>
      <c r="DD367" s="1"/>
      <c r="DE367" s="1"/>
      <c r="DF367" s="1"/>
      <c r="DG367" s="1"/>
      <c r="DH367" s="1"/>
      <c r="DI367" s="1"/>
    </row>
    <row r="368" spans="1:113" ht="15" hidden="1" x14ac:dyDescent="0.25">
      <c r="A368" s="27"/>
      <c r="B368" s="1"/>
      <c r="C368" s="1"/>
      <c r="D368" s="4" t="str">
        <f t="shared" si="341"/>
        <v/>
      </c>
      <c r="E368" s="7"/>
      <c r="F368" s="1"/>
      <c r="G368" s="1"/>
      <c r="H368" s="27"/>
      <c r="I368" s="1"/>
      <c r="J368" s="1"/>
      <c r="K368" s="1"/>
      <c r="L368" s="1"/>
      <c r="M368" s="1"/>
      <c r="N368" s="1"/>
      <c r="O368" s="27"/>
      <c r="P368" s="1"/>
      <c r="Q368" s="1"/>
      <c r="R368" s="1"/>
      <c r="S368" s="1"/>
      <c r="T368" s="1"/>
      <c r="U368" s="1"/>
      <c r="V368" s="27"/>
      <c r="W368" s="1"/>
      <c r="X368" s="1"/>
      <c r="Y368" s="4" t="str">
        <f t="shared" si="293"/>
        <v/>
      </c>
      <c r="Z368" s="7"/>
      <c r="AA368" s="1"/>
      <c r="AB368" s="1"/>
      <c r="AC368" s="27"/>
      <c r="AD368" s="1"/>
      <c r="AE368" s="1"/>
      <c r="AF368" s="4" t="str">
        <f t="shared" si="420"/>
        <v/>
      </c>
      <c r="AG368" s="7"/>
      <c r="AH368" s="1"/>
      <c r="AI368" s="1"/>
      <c r="AJ368" s="27"/>
      <c r="AK368" s="1"/>
      <c r="AL368" s="1"/>
      <c r="AM368" s="1"/>
      <c r="AN368" s="1"/>
      <c r="AO368" s="1"/>
      <c r="AP368" s="1"/>
      <c r="AQ368" s="27"/>
      <c r="AR368" s="1"/>
      <c r="AS368" s="1"/>
      <c r="AT368" s="1"/>
      <c r="AU368" s="1"/>
      <c r="AV368" s="1"/>
      <c r="AW368" s="1"/>
      <c r="AX368" s="27"/>
      <c r="AY368" s="1"/>
      <c r="AZ368" s="1"/>
      <c r="BA368" s="4" t="str">
        <f t="shared" si="337"/>
        <v/>
      </c>
      <c r="BB368" s="7"/>
      <c r="BC368" s="1"/>
      <c r="BD368" s="1"/>
      <c r="BE368" s="27"/>
      <c r="BF368" s="1"/>
      <c r="BG368" s="1"/>
      <c r="BH368" s="4" t="str">
        <f t="shared" si="327"/>
        <v/>
      </c>
      <c r="BI368" s="7"/>
      <c r="BJ368" s="1"/>
      <c r="BK368" s="1"/>
      <c r="BL368" s="27"/>
      <c r="BM368" s="1"/>
      <c r="BN368" s="1"/>
      <c r="BO368" s="4" t="str">
        <f t="shared" si="326"/>
        <v/>
      </c>
      <c r="BP368" s="7"/>
      <c r="BQ368" s="1"/>
      <c r="BR368" s="1"/>
      <c r="BS368" s="27"/>
      <c r="BT368" s="1"/>
      <c r="BU368" s="1"/>
      <c r="BV368" s="4" t="str">
        <f t="shared" si="302"/>
        <v/>
      </c>
      <c r="BW368" s="7"/>
      <c r="BX368" s="1"/>
      <c r="BY368" s="1"/>
      <c r="BZ368" s="27"/>
      <c r="CA368" s="1"/>
      <c r="CB368" s="1"/>
      <c r="CC368" s="1"/>
      <c r="CD368" s="1"/>
      <c r="CE368" s="1"/>
      <c r="CF368" s="1"/>
      <c r="CG368" s="27"/>
      <c r="CH368" s="1"/>
      <c r="CI368" s="1"/>
      <c r="CJ368" s="1"/>
      <c r="CK368" s="1"/>
      <c r="CL368" s="1"/>
      <c r="CM368" s="1"/>
      <c r="CN368" s="27"/>
      <c r="CO368" s="1"/>
      <c r="CP368" s="1"/>
      <c r="CQ368" s="1"/>
      <c r="CR368" s="1"/>
      <c r="CS368" s="1"/>
      <c r="CT368" s="1"/>
      <c r="CU368" s="27"/>
      <c r="CV368" s="1"/>
      <c r="CW368" s="1"/>
      <c r="CX368" s="1"/>
      <c r="CY368" s="1"/>
      <c r="CZ368" s="1"/>
      <c r="DA368" s="1"/>
      <c r="DB368" s="1"/>
      <c r="DC368" s="1"/>
      <c r="DD368" s="1"/>
      <c r="DE368" s="1"/>
      <c r="DF368" s="1"/>
      <c r="DG368" s="1"/>
      <c r="DH368" s="1"/>
      <c r="DI368" s="1"/>
    </row>
    <row r="369" spans="1:113" ht="15" hidden="1" x14ac:dyDescent="0.25">
      <c r="A369" s="27"/>
      <c r="B369" s="1"/>
      <c r="C369" s="1"/>
      <c r="D369" s="4" t="str">
        <f t="shared" si="341"/>
        <v/>
      </c>
      <c r="E369" s="7"/>
      <c r="F369" s="1"/>
      <c r="G369" s="1"/>
      <c r="H369" s="27"/>
      <c r="I369" s="1"/>
      <c r="J369" s="1"/>
      <c r="K369" s="1"/>
      <c r="L369" s="1"/>
      <c r="M369" s="1"/>
      <c r="N369" s="1"/>
      <c r="O369" s="27"/>
      <c r="P369" s="1"/>
      <c r="Q369" s="1"/>
      <c r="R369" s="1"/>
      <c r="S369" s="1"/>
      <c r="T369" s="1"/>
      <c r="U369" s="1"/>
      <c r="V369" s="27"/>
      <c r="W369" s="1"/>
      <c r="X369" s="1"/>
      <c r="Y369" s="4" t="str">
        <f t="shared" si="293"/>
        <v/>
      </c>
      <c r="Z369" s="7"/>
      <c r="AA369" s="1"/>
      <c r="AB369" s="1"/>
      <c r="AC369" s="27"/>
      <c r="AD369" s="1"/>
      <c r="AE369" s="1"/>
      <c r="AF369" s="4" t="str">
        <f t="shared" si="420"/>
        <v/>
      </c>
      <c r="AG369" s="7"/>
      <c r="AH369" s="1"/>
      <c r="AI369" s="1"/>
      <c r="AJ369" s="27"/>
      <c r="AK369" s="1"/>
      <c r="AL369" s="1"/>
      <c r="AM369" s="1"/>
      <c r="AN369" s="1"/>
      <c r="AO369" s="1"/>
      <c r="AP369" s="1"/>
      <c r="AQ369" s="27"/>
      <c r="AR369" s="1"/>
      <c r="AS369" s="1"/>
      <c r="AT369" s="1"/>
      <c r="AU369" s="1"/>
      <c r="AV369" s="1"/>
      <c r="AW369" s="1"/>
      <c r="AX369" s="27"/>
      <c r="AY369" s="1"/>
      <c r="AZ369" s="1"/>
      <c r="BA369" s="4" t="str">
        <f t="shared" si="337"/>
        <v/>
      </c>
      <c r="BB369" s="7"/>
      <c r="BC369" s="1"/>
      <c r="BD369" s="1"/>
      <c r="BE369" s="27"/>
      <c r="BF369" s="1"/>
      <c r="BG369" s="1"/>
      <c r="BH369" s="4" t="str">
        <f t="shared" si="327"/>
        <v/>
      </c>
      <c r="BI369" s="7"/>
      <c r="BJ369" s="1"/>
      <c r="BK369" s="1"/>
      <c r="BL369" s="27"/>
      <c r="BM369" s="1"/>
      <c r="BN369" s="1"/>
      <c r="BO369" s="4" t="str">
        <f t="shared" si="326"/>
        <v/>
      </c>
      <c r="BP369" s="7"/>
      <c r="BQ369" s="1"/>
      <c r="BR369" s="1"/>
      <c r="BS369" s="27"/>
      <c r="BT369" s="1"/>
      <c r="BU369" s="1"/>
      <c r="BV369" s="4" t="str">
        <f t="shared" si="302"/>
        <v/>
      </c>
      <c r="BW369" s="7"/>
      <c r="BX369" s="1"/>
      <c r="BY369" s="1"/>
      <c r="BZ369" s="27"/>
      <c r="CA369" s="1"/>
      <c r="CB369" s="1"/>
      <c r="CC369" s="1"/>
      <c r="CD369" s="1"/>
      <c r="CE369" s="1"/>
      <c r="CF369" s="1"/>
      <c r="CG369" s="27"/>
      <c r="CH369" s="1"/>
      <c r="CI369" s="1"/>
      <c r="CJ369" s="1"/>
      <c r="CK369" s="1"/>
      <c r="CL369" s="1"/>
      <c r="CM369" s="1"/>
      <c r="CN369" s="27"/>
      <c r="CO369" s="1"/>
      <c r="CP369" s="1"/>
      <c r="CQ369" s="1"/>
      <c r="CR369" s="1"/>
      <c r="CS369" s="1"/>
      <c r="CT369" s="1"/>
      <c r="CU369" s="27"/>
      <c r="CV369" s="1"/>
      <c r="CW369" s="1"/>
      <c r="CX369" s="1"/>
      <c r="CY369" s="1"/>
      <c r="CZ369" s="1"/>
      <c r="DA369" s="1"/>
      <c r="DB369" s="1"/>
      <c r="DC369" s="1"/>
      <c r="DD369" s="1"/>
      <c r="DE369" s="1"/>
      <c r="DF369" s="1"/>
      <c r="DG369" s="1"/>
      <c r="DH369" s="1"/>
      <c r="DI369" s="1"/>
    </row>
    <row r="370" spans="1:113" ht="15" hidden="1" x14ac:dyDescent="0.25">
      <c r="A370" s="27"/>
      <c r="B370" s="1"/>
      <c r="C370" s="1"/>
      <c r="D370" s="4" t="str">
        <f t="shared" si="341"/>
        <v/>
      </c>
      <c r="E370" s="7"/>
      <c r="F370" s="1"/>
      <c r="G370" s="1"/>
      <c r="H370" s="27"/>
      <c r="I370" s="1"/>
      <c r="J370" s="1"/>
      <c r="K370" s="1"/>
      <c r="L370" s="1"/>
      <c r="M370" s="1"/>
      <c r="N370" s="1"/>
      <c r="O370" s="27"/>
      <c r="P370" s="1"/>
      <c r="Q370" s="1"/>
      <c r="R370" s="1"/>
      <c r="S370" s="1"/>
      <c r="T370" s="1"/>
      <c r="U370" s="1"/>
      <c r="V370" s="27"/>
      <c r="W370" s="1"/>
      <c r="X370" s="1"/>
      <c r="Y370" s="4" t="str">
        <f t="shared" si="293"/>
        <v/>
      </c>
      <c r="Z370" s="7"/>
      <c r="AA370" s="1"/>
      <c r="AB370" s="1"/>
      <c r="AC370" s="27"/>
      <c r="AD370" s="1"/>
      <c r="AE370" s="1"/>
      <c r="AF370" s="4" t="str">
        <f t="shared" si="420"/>
        <v/>
      </c>
      <c r="AG370" s="7"/>
      <c r="AH370" s="1"/>
      <c r="AI370" s="1"/>
      <c r="AJ370" s="27"/>
      <c r="AK370" s="1"/>
      <c r="AL370" s="1"/>
      <c r="AM370" s="1"/>
      <c r="AN370" s="1"/>
      <c r="AO370" s="1"/>
      <c r="AP370" s="1"/>
      <c r="AQ370" s="27"/>
      <c r="AR370" s="1"/>
      <c r="AS370" s="1"/>
      <c r="AT370" s="1"/>
      <c r="AU370" s="1"/>
      <c r="AV370" s="1"/>
      <c r="AW370" s="1"/>
      <c r="AX370" s="27"/>
      <c r="AY370" s="1"/>
      <c r="AZ370" s="1"/>
      <c r="BA370" s="4" t="str">
        <f t="shared" si="337"/>
        <v/>
      </c>
      <c r="BB370" s="7"/>
      <c r="BC370" s="1"/>
      <c r="BD370" s="1"/>
      <c r="BE370" s="27"/>
      <c r="BF370" s="1"/>
      <c r="BG370" s="1"/>
      <c r="BH370" s="4" t="str">
        <f t="shared" si="327"/>
        <v/>
      </c>
      <c r="BI370" s="7"/>
      <c r="BJ370" s="1"/>
      <c r="BK370" s="1"/>
      <c r="BL370" s="27"/>
      <c r="BM370" s="1"/>
      <c r="BN370" s="1"/>
      <c r="BO370" s="4" t="str">
        <f t="shared" si="326"/>
        <v/>
      </c>
      <c r="BP370" s="7"/>
      <c r="BQ370" s="1"/>
      <c r="BR370" s="1"/>
      <c r="BS370" s="27"/>
      <c r="BT370" s="1"/>
      <c r="BU370" s="1"/>
      <c r="BV370" s="4" t="str">
        <f t="shared" si="302"/>
        <v/>
      </c>
      <c r="BW370" s="7"/>
      <c r="BX370" s="1"/>
      <c r="BY370" s="1"/>
      <c r="BZ370" s="27"/>
      <c r="CA370" s="1"/>
      <c r="CB370" s="1"/>
      <c r="CC370" s="1"/>
      <c r="CD370" s="1"/>
      <c r="CE370" s="1"/>
      <c r="CF370" s="1"/>
      <c r="CG370" s="27"/>
      <c r="CH370" s="1"/>
      <c r="CI370" s="1"/>
      <c r="CJ370" s="1"/>
      <c r="CK370" s="1"/>
      <c r="CL370" s="1"/>
      <c r="CM370" s="1"/>
      <c r="CN370" s="27"/>
      <c r="CO370" s="1"/>
      <c r="CP370" s="1"/>
      <c r="CQ370" s="1"/>
      <c r="CR370" s="1"/>
      <c r="CS370" s="1"/>
      <c r="CT370" s="1"/>
      <c r="CU370" s="27"/>
      <c r="CV370" s="1"/>
      <c r="CW370" s="1"/>
      <c r="CX370" s="1"/>
      <c r="CY370" s="1"/>
      <c r="CZ370" s="1"/>
      <c r="DA370" s="1"/>
      <c r="DB370" s="1"/>
      <c r="DC370" s="1"/>
      <c r="DD370" s="1"/>
      <c r="DE370" s="1"/>
      <c r="DF370" s="1"/>
      <c r="DG370" s="1"/>
      <c r="DH370" s="1"/>
      <c r="DI370" s="1"/>
    </row>
    <row r="371" spans="1:113" ht="15" hidden="1" x14ac:dyDescent="0.25">
      <c r="A371" s="27"/>
      <c r="B371" s="1"/>
      <c r="C371" s="1"/>
      <c r="D371" s="4" t="str">
        <f t="shared" si="341"/>
        <v/>
      </c>
      <c r="E371" s="7"/>
      <c r="F371" s="1"/>
      <c r="G371" s="1"/>
      <c r="H371" s="27"/>
      <c r="I371" s="1"/>
      <c r="J371" s="1"/>
      <c r="K371" s="1"/>
      <c r="L371" s="1"/>
      <c r="M371" s="1"/>
      <c r="N371" s="1"/>
      <c r="O371" s="27"/>
      <c r="P371" s="1"/>
      <c r="Q371" s="1"/>
      <c r="R371" s="1"/>
      <c r="S371" s="1"/>
      <c r="T371" s="1"/>
      <c r="U371" s="1"/>
      <c r="V371" s="27"/>
      <c r="W371" s="1"/>
      <c r="X371" s="1"/>
      <c r="Y371" s="4" t="str">
        <f t="shared" si="293"/>
        <v/>
      </c>
      <c r="Z371" s="7"/>
      <c r="AA371" s="1"/>
      <c r="AB371" s="1"/>
      <c r="AC371" s="27"/>
      <c r="AD371" s="1"/>
      <c r="AE371" s="1"/>
      <c r="AF371" s="4" t="str">
        <f t="shared" si="420"/>
        <v/>
      </c>
      <c r="AG371" s="7"/>
      <c r="AH371" s="1"/>
      <c r="AI371" s="1"/>
      <c r="AJ371" s="27"/>
      <c r="AK371" s="1"/>
      <c r="AL371" s="1"/>
      <c r="AM371" s="1"/>
      <c r="AN371" s="1"/>
      <c r="AO371" s="1"/>
      <c r="AP371" s="1"/>
      <c r="AQ371" s="27"/>
      <c r="AR371" s="1"/>
      <c r="AS371" s="1"/>
      <c r="AT371" s="1"/>
      <c r="AU371" s="1"/>
      <c r="AV371" s="1"/>
      <c r="AW371" s="1"/>
      <c r="AX371" s="27"/>
      <c r="AY371" s="1"/>
      <c r="AZ371" s="1"/>
      <c r="BA371" s="4" t="str">
        <f t="shared" si="337"/>
        <v/>
      </c>
      <c r="BB371" s="7"/>
      <c r="BC371" s="1"/>
      <c r="BD371" s="1"/>
      <c r="BE371" s="27"/>
      <c r="BF371" s="1"/>
      <c r="BG371" s="1"/>
      <c r="BH371" s="4" t="str">
        <f t="shared" si="327"/>
        <v/>
      </c>
      <c r="BI371" s="7"/>
      <c r="BJ371" s="1"/>
      <c r="BK371" s="1"/>
      <c r="BL371" s="27"/>
      <c r="BM371" s="1"/>
      <c r="BN371" s="1"/>
      <c r="BO371" s="4" t="str">
        <f t="shared" si="326"/>
        <v/>
      </c>
      <c r="BP371" s="7"/>
      <c r="BQ371" s="1"/>
      <c r="BR371" s="1"/>
      <c r="BS371" s="27"/>
      <c r="BT371" s="1"/>
      <c r="BU371" s="1"/>
      <c r="BV371" s="4" t="str">
        <f t="shared" si="302"/>
        <v/>
      </c>
      <c r="BW371" s="7"/>
      <c r="BX371" s="1"/>
      <c r="BY371" s="1"/>
      <c r="BZ371" s="27"/>
      <c r="CA371" s="1"/>
      <c r="CB371" s="1"/>
      <c r="CC371" s="1"/>
      <c r="CD371" s="1"/>
      <c r="CE371" s="1"/>
      <c r="CF371" s="1"/>
      <c r="CG371" s="27"/>
      <c r="CH371" s="1"/>
      <c r="CI371" s="1"/>
      <c r="CJ371" s="1"/>
      <c r="CK371" s="1"/>
      <c r="CL371" s="1"/>
      <c r="CM371" s="1"/>
      <c r="CN371" s="27"/>
      <c r="CO371" s="1"/>
      <c r="CP371" s="1"/>
      <c r="CQ371" s="1"/>
      <c r="CR371" s="1"/>
      <c r="CS371" s="1"/>
      <c r="CT371" s="1"/>
      <c r="CU371" s="27"/>
      <c r="CV371" s="1"/>
      <c r="CW371" s="1"/>
      <c r="CX371" s="1"/>
      <c r="CY371" s="1"/>
      <c r="CZ371" s="1"/>
      <c r="DA371" s="1"/>
      <c r="DB371" s="1"/>
      <c r="DC371" s="1"/>
      <c r="DD371" s="1"/>
      <c r="DE371" s="1"/>
      <c r="DF371" s="1"/>
      <c r="DG371" s="1"/>
      <c r="DH371" s="1"/>
      <c r="DI371" s="1"/>
    </row>
    <row r="372" spans="1:113" ht="15" hidden="1" x14ac:dyDescent="0.25">
      <c r="A372" s="27"/>
      <c r="B372" s="1"/>
      <c r="C372" s="1"/>
      <c r="D372" s="4" t="str">
        <f t="shared" si="341"/>
        <v/>
      </c>
      <c r="E372" s="7"/>
      <c r="F372" s="1"/>
      <c r="G372" s="1"/>
      <c r="H372" s="27"/>
      <c r="I372" s="1"/>
      <c r="J372" s="1"/>
      <c r="K372" s="1"/>
      <c r="L372" s="1"/>
      <c r="M372" s="1"/>
      <c r="N372" s="1"/>
      <c r="O372" s="27"/>
      <c r="P372" s="1"/>
      <c r="Q372" s="1"/>
      <c r="R372" s="1"/>
      <c r="S372" s="1"/>
      <c r="T372" s="1"/>
      <c r="U372" s="1"/>
      <c r="V372" s="27"/>
      <c r="W372" s="1"/>
      <c r="X372" s="1"/>
      <c r="Y372" s="4" t="str">
        <f t="shared" si="293"/>
        <v/>
      </c>
      <c r="Z372" s="7"/>
      <c r="AA372" s="1"/>
      <c r="AB372" s="1"/>
      <c r="AC372" s="27"/>
      <c r="AD372" s="1"/>
      <c r="AE372" s="1"/>
      <c r="AF372" s="4" t="str">
        <f t="shared" si="420"/>
        <v/>
      </c>
      <c r="AG372" s="7"/>
      <c r="AH372" s="1"/>
      <c r="AI372" s="1"/>
      <c r="AJ372" s="27"/>
      <c r="AK372" s="1"/>
      <c r="AL372" s="1"/>
      <c r="AM372" s="1"/>
      <c r="AN372" s="1"/>
      <c r="AO372" s="1"/>
      <c r="AP372" s="1"/>
      <c r="AQ372" s="27"/>
      <c r="AR372" s="1"/>
      <c r="AS372" s="1"/>
      <c r="AT372" s="1"/>
      <c r="AU372" s="1"/>
      <c r="AV372" s="1"/>
      <c r="AW372" s="1"/>
      <c r="AX372" s="27"/>
      <c r="AY372" s="1"/>
      <c r="AZ372" s="1"/>
      <c r="BA372" s="4" t="str">
        <f t="shared" si="337"/>
        <v/>
      </c>
      <c r="BB372" s="7"/>
      <c r="BC372" s="1"/>
      <c r="BD372" s="1"/>
      <c r="BE372" s="27"/>
      <c r="BF372" s="1"/>
      <c r="BG372" s="1"/>
      <c r="BH372" s="4" t="str">
        <f t="shared" si="327"/>
        <v/>
      </c>
      <c r="BI372" s="7"/>
      <c r="BJ372" s="1"/>
      <c r="BK372" s="1"/>
      <c r="BL372" s="27"/>
      <c r="BM372" s="1"/>
      <c r="BN372" s="1"/>
      <c r="BO372" s="4" t="str">
        <f t="shared" si="326"/>
        <v/>
      </c>
      <c r="BP372" s="7"/>
      <c r="BQ372" s="1"/>
      <c r="BR372" s="1"/>
      <c r="BS372" s="27"/>
      <c r="BT372" s="1"/>
      <c r="BU372" s="1"/>
      <c r="BV372" s="4" t="str">
        <f t="shared" si="302"/>
        <v/>
      </c>
      <c r="BW372" s="7"/>
      <c r="BX372" s="1"/>
      <c r="BY372" s="1"/>
      <c r="BZ372" s="27"/>
      <c r="CA372" s="1"/>
      <c r="CB372" s="1"/>
      <c r="CC372" s="1"/>
      <c r="CD372" s="1"/>
      <c r="CE372" s="1"/>
      <c r="CF372" s="1"/>
      <c r="CG372" s="27"/>
      <c r="CH372" s="1"/>
      <c r="CI372" s="1"/>
      <c r="CJ372" s="1"/>
      <c r="CK372" s="1"/>
      <c r="CL372" s="1"/>
      <c r="CM372" s="1"/>
      <c r="CN372" s="27"/>
      <c r="CO372" s="1"/>
      <c r="CP372" s="1"/>
      <c r="CQ372" s="1"/>
      <c r="CR372" s="1"/>
      <c r="CS372" s="1"/>
      <c r="CT372" s="1"/>
      <c r="CU372" s="27"/>
      <c r="CV372" s="1"/>
      <c r="CW372" s="1"/>
      <c r="CX372" s="1"/>
      <c r="CY372" s="1"/>
      <c r="CZ372" s="1"/>
      <c r="DA372" s="1"/>
      <c r="DB372" s="1"/>
      <c r="DC372" s="1"/>
      <c r="DD372" s="1"/>
      <c r="DE372" s="1"/>
      <c r="DF372" s="1"/>
      <c r="DG372" s="1"/>
      <c r="DH372" s="1"/>
      <c r="DI372" s="1"/>
    </row>
    <row r="373" spans="1:113" ht="15" hidden="1" x14ac:dyDescent="0.25">
      <c r="A373" s="27"/>
      <c r="B373" s="1"/>
      <c r="C373" s="1"/>
      <c r="D373" s="4" t="str">
        <f t="shared" si="341"/>
        <v/>
      </c>
      <c r="E373" s="7"/>
      <c r="F373" s="1"/>
      <c r="G373" s="1"/>
      <c r="H373" s="27"/>
      <c r="I373" s="1"/>
      <c r="J373" s="1"/>
      <c r="K373" s="1"/>
      <c r="L373" s="1"/>
      <c r="M373" s="1"/>
      <c r="N373" s="1"/>
      <c r="O373" s="27"/>
      <c r="P373" s="1"/>
      <c r="Q373" s="1"/>
      <c r="R373" s="1"/>
      <c r="S373" s="1"/>
      <c r="T373" s="1"/>
      <c r="U373" s="1"/>
      <c r="V373" s="27"/>
      <c r="W373" s="1"/>
      <c r="X373" s="1"/>
      <c r="Y373" s="4" t="str">
        <f t="shared" si="293"/>
        <v/>
      </c>
      <c r="Z373" s="7"/>
      <c r="AA373" s="1"/>
      <c r="AB373" s="1"/>
      <c r="AC373" s="27"/>
      <c r="AD373" s="1"/>
      <c r="AE373" s="1"/>
      <c r="AF373" s="4" t="str">
        <f t="shared" si="420"/>
        <v/>
      </c>
      <c r="AG373" s="7"/>
      <c r="AH373" s="1"/>
      <c r="AI373" s="1"/>
      <c r="AJ373" s="27"/>
      <c r="AK373" s="1"/>
      <c r="AL373" s="1"/>
      <c r="AM373" s="1"/>
      <c r="AN373" s="1"/>
      <c r="AO373" s="1"/>
      <c r="AP373" s="1"/>
      <c r="AQ373" s="27"/>
      <c r="AR373" s="1"/>
      <c r="AS373" s="1"/>
      <c r="AT373" s="1"/>
      <c r="AU373" s="1"/>
      <c r="AV373" s="1"/>
      <c r="AW373" s="1"/>
      <c r="AX373" s="27"/>
      <c r="AY373" s="1"/>
      <c r="AZ373" s="1"/>
      <c r="BA373" s="4" t="str">
        <f t="shared" si="337"/>
        <v/>
      </c>
      <c r="BB373" s="7"/>
      <c r="BC373" s="1"/>
      <c r="BD373" s="1"/>
      <c r="BE373" s="27"/>
      <c r="BF373" s="1"/>
      <c r="BG373" s="1"/>
      <c r="BH373" s="4" t="str">
        <f t="shared" si="327"/>
        <v/>
      </c>
      <c r="BI373" s="7"/>
      <c r="BJ373" s="1"/>
      <c r="BK373" s="1"/>
      <c r="BL373" s="27"/>
      <c r="BM373" s="1"/>
      <c r="BN373" s="1"/>
      <c r="BO373" s="4" t="str">
        <f t="shared" si="326"/>
        <v/>
      </c>
      <c r="BP373" s="7"/>
      <c r="BQ373" s="1"/>
      <c r="BR373" s="1"/>
      <c r="BS373" s="27"/>
      <c r="BT373" s="1"/>
      <c r="BU373" s="1"/>
      <c r="BV373" s="4" t="str">
        <f t="shared" si="302"/>
        <v/>
      </c>
      <c r="BW373" s="7"/>
      <c r="BX373" s="1"/>
      <c r="BY373" s="1"/>
      <c r="BZ373" s="27"/>
      <c r="CA373" s="1"/>
      <c r="CB373" s="1"/>
      <c r="CC373" s="1"/>
      <c r="CD373" s="1"/>
      <c r="CE373" s="1"/>
      <c r="CF373" s="1"/>
      <c r="CG373" s="27"/>
      <c r="CH373" s="1"/>
      <c r="CI373" s="1"/>
      <c r="CJ373" s="1"/>
      <c r="CK373" s="1"/>
      <c r="CL373" s="1"/>
      <c r="CM373" s="1"/>
      <c r="CN373" s="27"/>
      <c r="CO373" s="1"/>
      <c r="CP373" s="1"/>
      <c r="CQ373" s="1"/>
      <c r="CR373" s="1"/>
      <c r="CS373" s="1"/>
      <c r="CT373" s="1"/>
      <c r="CU373" s="27"/>
      <c r="CV373" s="1"/>
      <c r="CW373" s="1"/>
      <c r="CX373" s="1"/>
      <c r="CY373" s="1"/>
      <c r="CZ373" s="1"/>
      <c r="DA373" s="1"/>
      <c r="DB373" s="1"/>
      <c r="DC373" s="1"/>
      <c r="DD373" s="1"/>
      <c r="DE373" s="1"/>
      <c r="DF373" s="1"/>
      <c r="DG373" s="1"/>
      <c r="DH373" s="1"/>
      <c r="DI373" s="1"/>
    </row>
    <row r="374" spans="1:113" ht="15" hidden="1" x14ac:dyDescent="0.25">
      <c r="A374" s="27"/>
      <c r="B374" s="1"/>
      <c r="C374" s="1"/>
      <c r="D374" s="4" t="str">
        <f t="shared" si="341"/>
        <v/>
      </c>
      <c r="E374" s="7"/>
      <c r="F374" s="1"/>
      <c r="G374" s="1"/>
      <c r="H374" s="27"/>
      <c r="I374" s="1"/>
      <c r="J374" s="1"/>
      <c r="K374" s="1"/>
      <c r="L374" s="1"/>
      <c r="M374" s="1"/>
      <c r="N374" s="1"/>
      <c r="O374" s="27"/>
      <c r="P374" s="1"/>
      <c r="Q374" s="1"/>
      <c r="R374" s="1"/>
      <c r="S374" s="1"/>
      <c r="T374" s="1"/>
      <c r="U374" s="1"/>
      <c r="V374" s="27"/>
      <c r="W374" s="1"/>
      <c r="X374" s="1"/>
      <c r="Y374" s="4" t="str">
        <f t="shared" si="293"/>
        <v/>
      </c>
      <c r="Z374" s="7"/>
      <c r="AA374" s="1"/>
      <c r="AB374" s="1"/>
      <c r="AC374" s="27"/>
      <c r="AD374" s="1"/>
      <c r="AE374" s="1"/>
      <c r="AF374" s="4" t="str">
        <f t="shared" si="420"/>
        <v/>
      </c>
      <c r="AG374" s="7"/>
      <c r="AH374" s="1"/>
      <c r="AI374" s="1"/>
      <c r="AJ374" s="27"/>
      <c r="AK374" s="1"/>
      <c r="AL374" s="1"/>
      <c r="AM374" s="1"/>
      <c r="AN374" s="1"/>
      <c r="AO374" s="1"/>
      <c r="AP374" s="1"/>
      <c r="AQ374" s="27"/>
      <c r="AR374" s="1"/>
      <c r="AS374" s="1"/>
      <c r="AT374" s="1"/>
      <c r="AU374" s="1"/>
      <c r="AV374" s="1"/>
      <c r="AW374" s="1"/>
      <c r="AX374" s="27"/>
      <c r="AY374" s="1"/>
      <c r="AZ374" s="1"/>
      <c r="BA374" s="4" t="str">
        <f t="shared" si="337"/>
        <v/>
      </c>
      <c r="BB374" s="7"/>
      <c r="BC374" s="1"/>
      <c r="BD374" s="1"/>
      <c r="BE374" s="27"/>
      <c r="BF374" s="1"/>
      <c r="BG374" s="1"/>
      <c r="BH374" s="4" t="str">
        <f t="shared" si="327"/>
        <v/>
      </c>
      <c r="BI374" s="7"/>
      <c r="BJ374" s="1"/>
      <c r="BK374" s="1"/>
      <c r="BL374" s="27"/>
      <c r="BM374" s="1"/>
      <c r="BN374" s="1"/>
      <c r="BO374" s="4" t="str">
        <f t="shared" si="326"/>
        <v/>
      </c>
      <c r="BP374" s="7"/>
      <c r="BQ374" s="1"/>
      <c r="BR374" s="1"/>
      <c r="BS374" s="27"/>
      <c r="BT374" s="1"/>
      <c r="BU374" s="1"/>
      <c r="BV374" s="4" t="str">
        <f t="shared" si="302"/>
        <v/>
      </c>
      <c r="BW374" s="7"/>
      <c r="BX374" s="1"/>
      <c r="BY374" s="1"/>
      <c r="BZ374" s="27"/>
      <c r="CA374" s="1"/>
      <c r="CB374" s="1"/>
      <c r="CC374" s="1"/>
      <c r="CD374" s="1"/>
      <c r="CE374" s="1"/>
      <c r="CF374" s="1"/>
      <c r="CG374" s="27"/>
      <c r="CH374" s="1"/>
      <c r="CI374" s="1"/>
      <c r="CJ374" s="1"/>
      <c r="CK374" s="1"/>
      <c r="CL374" s="1"/>
      <c r="CM374" s="1"/>
      <c r="CN374" s="27"/>
      <c r="CO374" s="1"/>
      <c r="CP374" s="1"/>
      <c r="CQ374" s="1"/>
      <c r="CR374" s="1"/>
      <c r="CS374" s="1"/>
      <c r="CT374" s="1"/>
      <c r="CU374" s="27"/>
      <c r="CV374" s="1"/>
      <c r="CW374" s="1"/>
      <c r="CX374" s="1"/>
      <c r="CY374" s="1"/>
      <c r="CZ374" s="1"/>
      <c r="DA374" s="1"/>
      <c r="DB374" s="1"/>
      <c r="DC374" s="1"/>
      <c r="DD374" s="1"/>
      <c r="DE374" s="1"/>
      <c r="DF374" s="1"/>
      <c r="DG374" s="1"/>
      <c r="DH374" s="1"/>
      <c r="DI374" s="1"/>
    </row>
    <row r="375" spans="1:113" ht="15" hidden="1" x14ac:dyDescent="0.25">
      <c r="A375" s="27"/>
      <c r="B375" s="1"/>
      <c r="C375" s="1"/>
      <c r="D375" s="4" t="str">
        <f t="shared" si="341"/>
        <v/>
      </c>
      <c r="E375" s="7"/>
      <c r="F375" s="1"/>
      <c r="G375" s="1"/>
      <c r="H375" s="27"/>
      <c r="I375" s="1"/>
      <c r="J375" s="1"/>
      <c r="K375" s="1"/>
      <c r="L375" s="1"/>
      <c r="M375" s="1"/>
      <c r="N375" s="1"/>
      <c r="O375" s="27"/>
      <c r="P375" s="1"/>
      <c r="Q375" s="1"/>
      <c r="R375" s="1"/>
      <c r="S375" s="1"/>
      <c r="T375" s="1"/>
      <c r="U375" s="1"/>
      <c r="V375" s="27"/>
      <c r="W375" s="1"/>
      <c r="X375" s="1"/>
      <c r="Y375" s="4" t="str">
        <f t="shared" si="293"/>
        <v/>
      </c>
      <c r="Z375" s="7"/>
      <c r="AA375" s="1"/>
      <c r="AB375" s="1"/>
      <c r="AC375" s="27"/>
      <c r="AD375" s="1"/>
      <c r="AE375" s="1"/>
      <c r="AF375" s="4" t="str">
        <f t="shared" si="420"/>
        <v/>
      </c>
      <c r="AG375" s="7"/>
      <c r="AH375" s="1"/>
      <c r="AI375" s="1"/>
      <c r="AJ375" s="27"/>
      <c r="AK375" s="1"/>
      <c r="AL375" s="1"/>
      <c r="AM375" s="1"/>
      <c r="AN375" s="1"/>
      <c r="AO375" s="1"/>
      <c r="AP375" s="1"/>
      <c r="AQ375" s="27"/>
      <c r="AR375" s="1"/>
      <c r="AS375" s="1"/>
      <c r="AT375" s="1"/>
      <c r="AU375" s="1"/>
      <c r="AV375" s="1"/>
      <c r="AW375" s="1"/>
      <c r="AX375" s="27"/>
      <c r="AY375" s="1"/>
      <c r="AZ375" s="1"/>
      <c r="BA375" s="4" t="str">
        <f t="shared" si="337"/>
        <v/>
      </c>
      <c r="BB375" s="7"/>
      <c r="BC375" s="1"/>
      <c r="BD375" s="1"/>
      <c r="BE375" s="27"/>
      <c r="BF375" s="1"/>
      <c r="BG375" s="1"/>
      <c r="BH375" s="4" t="str">
        <f t="shared" si="327"/>
        <v/>
      </c>
      <c r="BI375" s="7"/>
      <c r="BJ375" s="1"/>
      <c r="BK375" s="1"/>
      <c r="BL375" s="27"/>
      <c r="BM375" s="1"/>
      <c r="BN375" s="1"/>
      <c r="BO375" s="4" t="str">
        <f t="shared" si="326"/>
        <v/>
      </c>
      <c r="BP375" s="7"/>
      <c r="BQ375" s="1"/>
      <c r="BR375" s="1"/>
      <c r="BS375" s="27"/>
      <c r="BT375" s="1"/>
      <c r="BU375" s="1"/>
      <c r="BV375" s="4" t="str">
        <f t="shared" si="302"/>
        <v/>
      </c>
      <c r="BW375" s="7"/>
      <c r="BX375" s="1"/>
      <c r="BY375" s="1"/>
      <c r="BZ375" s="27"/>
      <c r="CA375" s="1"/>
      <c r="CB375" s="1"/>
      <c r="CC375" s="1"/>
      <c r="CD375" s="1"/>
      <c r="CE375" s="1"/>
      <c r="CF375" s="1"/>
      <c r="CG375" s="27"/>
      <c r="CH375" s="1"/>
      <c r="CI375" s="1"/>
      <c r="CJ375" s="1"/>
      <c r="CK375" s="1"/>
      <c r="CL375" s="1"/>
      <c r="CM375" s="1"/>
      <c r="CN375" s="27"/>
      <c r="CO375" s="1"/>
      <c r="CP375" s="1"/>
      <c r="CQ375" s="1"/>
      <c r="CR375" s="1"/>
      <c r="CS375" s="1"/>
      <c r="CT375" s="1"/>
      <c r="CU375" s="27"/>
      <c r="CV375" s="1"/>
      <c r="CW375" s="1"/>
      <c r="CX375" s="1"/>
      <c r="CY375" s="1"/>
      <c r="CZ375" s="1"/>
      <c r="DA375" s="1"/>
      <c r="DB375" s="1"/>
      <c r="DC375" s="1"/>
      <c r="DD375" s="1"/>
      <c r="DE375" s="1"/>
      <c r="DF375" s="1"/>
      <c r="DG375" s="1"/>
      <c r="DH375" s="1"/>
      <c r="DI375" s="1"/>
    </row>
    <row r="376" spans="1:113" ht="15" hidden="1" x14ac:dyDescent="0.25">
      <c r="A376" s="27"/>
      <c r="B376" s="1"/>
      <c r="C376" s="1"/>
      <c r="D376" s="4" t="str">
        <f t="shared" si="341"/>
        <v/>
      </c>
      <c r="E376" s="7"/>
      <c r="F376" s="1"/>
      <c r="G376" s="1"/>
      <c r="H376" s="27"/>
      <c r="I376" s="1"/>
      <c r="J376" s="1"/>
      <c r="K376" s="1"/>
      <c r="L376" s="1"/>
      <c r="M376" s="1"/>
      <c r="N376" s="1"/>
      <c r="O376" s="27"/>
      <c r="P376" s="1"/>
      <c r="Q376" s="1"/>
      <c r="R376" s="1"/>
      <c r="S376" s="1"/>
      <c r="T376" s="1"/>
      <c r="U376" s="1"/>
      <c r="V376" s="27"/>
      <c r="W376" s="1"/>
      <c r="X376" s="1"/>
      <c r="Y376" s="4" t="str">
        <f t="shared" si="293"/>
        <v/>
      </c>
      <c r="Z376" s="7"/>
      <c r="AA376" s="1"/>
      <c r="AB376" s="1"/>
      <c r="AC376" s="27"/>
      <c r="AD376" s="1"/>
      <c r="AE376" s="1"/>
      <c r="AF376" s="4" t="str">
        <f t="shared" si="420"/>
        <v/>
      </c>
      <c r="AG376" s="7"/>
      <c r="AH376" s="1"/>
      <c r="AI376" s="1"/>
      <c r="AJ376" s="27"/>
      <c r="AK376" s="1"/>
      <c r="AL376" s="1"/>
      <c r="AM376" s="1"/>
      <c r="AN376" s="1"/>
      <c r="AO376" s="1"/>
      <c r="AP376" s="1"/>
      <c r="AQ376" s="27"/>
      <c r="AR376" s="1"/>
      <c r="AS376" s="1"/>
      <c r="AT376" s="1"/>
      <c r="AU376" s="1"/>
      <c r="AV376" s="1"/>
      <c r="AW376" s="1"/>
      <c r="AX376" s="27"/>
      <c r="AY376" s="1"/>
      <c r="AZ376" s="1"/>
      <c r="BA376" s="4" t="str">
        <f t="shared" si="337"/>
        <v/>
      </c>
      <c r="BB376" s="7"/>
      <c r="BC376" s="1"/>
      <c r="BD376" s="1"/>
      <c r="BE376" s="27"/>
      <c r="BF376" s="1"/>
      <c r="BG376" s="1"/>
      <c r="BH376" s="4" t="str">
        <f t="shared" si="327"/>
        <v/>
      </c>
      <c r="BI376" s="7"/>
      <c r="BJ376" s="1"/>
      <c r="BK376" s="1"/>
      <c r="BL376" s="27"/>
      <c r="BM376" s="1"/>
      <c r="BN376" s="1"/>
      <c r="BO376" s="4" t="str">
        <f t="shared" si="326"/>
        <v/>
      </c>
      <c r="BP376" s="7"/>
      <c r="BQ376" s="1"/>
      <c r="BR376" s="1"/>
      <c r="BS376" s="27"/>
      <c r="BT376" s="1"/>
      <c r="BU376" s="1"/>
      <c r="BV376" s="4" t="str">
        <f t="shared" si="302"/>
        <v/>
      </c>
      <c r="BW376" s="7"/>
      <c r="BX376" s="1"/>
      <c r="BY376" s="1"/>
      <c r="BZ376" s="27"/>
      <c r="CA376" s="1"/>
      <c r="CB376" s="1"/>
      <c r="CC376" s="1"/>
      <c r="CD376" s="1"/>
      <c r="CE376" s="1"/>
      <c r="CF376" s="1"/>
      <c r="CG376" s="27"/>
      <c r="CH376" s="1"/>
      <c r="CI376" s="1"/>
      <c r="CJ376" s="1"/>
      <c r="CK376" s="1"/>
      <c r="CL376" s="1"/>
      <c r="CM376" s="1"/>
      <c r="CN376" s="27"/>
      <c r="CO376" s="1"/>
      <c r="CP376" s="1"/>
      <c r="CQ376" s="1"/>
      <c r="CR376" s="1"/>
      <c r="CS376" s="1"/>
      <c r="CT376" s="1"/>
      <c r="CU376" s="27"/>
      <c r="CV376" s="1"/>
      <c r="CW376" s="1"/>
      <c r="CX376" s="1"/>
      <c r="CY376" s="1"/>
      <c r="CZ376" s="1"/>
      <c r="DA376" s="1"/>
      <c r="DB376" s="1"/>
      <c r="DC376" s="1"/>
      <c r="DD376" s="1"/>
      <c r="DE376" s="1"/>
      <c r="DF376" s="1"/>
      <c r="DG376" s="1"/>
      <c r="DH376" s="1"/>
      <c r="DI376" s="1"/>
    </row>
    <row r="377" spans="1:113" ht="15" hidden="1" x14ac:dyDescent="0.25">
      <c r="A377" s="27"/>
      <c r="B377" s="1"/>
      <c r="C377" s="1"/>
      <c r="D377" s="4" t="str">
        <f t="shared" si="341"/>
        <v/>
      </c>
      <c r="E377" s="7"/>
      <c r="F377" s="1"/>
      <c r="G377" s="1"/>
      <c r="H377" s="27"/>
      <c r="I377" s="1"/>
      <c r="J377" s="1"/>
      <c r="K377" s="1"/>
      <c r="L377" s="1"/>
      <c r="M377" s="1"/>
      <c r="N377" s="1"/>
      <c r="O377" s="27"/>
      <c r="P377" s="1"/>
      <c r="Q377" s="1"/>
      <c r="R377" s="1"/>
      <c r="S377" s="1"/>
      <c r="T377" s="1"/>
      <c r="U377" s="1"/>
      <c r="V377" s="27"/>
      <c r="W377" s="1"/>
      <c r="X377" s="1"/>
      <c r="Y377" s="4" t="str">
        <f t="shared" si="293"/>
        <v/>
      </c>
      <c r="Z377" s="7"/>
      <c r="AA377" s="1"/>
      <c r="AB377" s="1"/>
      <c r="AC377" s="27"/>
      <c r="AD377" s="1"/>
      <c r="AE377" s="1"/>
      <c r="AF377" s="4" t="str">
        <f t="shared" si="420"/>
        <v/>
      </c>
      <c r="AG377" s="7"/>
      <c r="AH377" s="1"/>
      <c r="AI377" s="1"/>
      <c r="AJ377" s="27"/>
      <c r="AK377" s="1"/>
      <c r="AL377" s="1"/>
      <c r="AM377" s="1"/>
      <c r="AN377" s="1"/>
      <c r="AO377" s="1"/>
      <c r="AP377" s="1"/>
      <c r="AQ377" s="27"/>
      <c r="AR377" s="1"/>
      <c r="AS377" s="1"/>
      <c r="AT377" s="1"/>
      <c r="AU377" s="1"/>
      <c r="AV377" s="1"/>
      <c r="AW377" s="1"/>
      <c r="AX377" s="27"/>
      <c r="AY377" s="1"/>
      <c r="AZ377" s="1"/>
      <c r="BA377" s="4" t="str">
        <f t="shared" si="337"/>
        <v/>
      </c>
      <c r="BB377" s="7"/>
      <c r="BC377" s="1"/>
      <c r="BD377" s="1"/>
      <c r="BE377" s="27"/>
      <c r="BF377" s="1"/>
      <c r="BG377" s="1"/>
      <c r="BH377" s="4" t="str">
        <f t="shared" si="327"/>
        <v/>
      </c>
      <c r="BI377" s="7"/>
      <c r="BJ377" s="1"/>
      <c r="BK377" s="1"/>
      <c r="BL377" s="27"/>
      <c r="BM377" s="1"/>
      <c r="BN377" s="1"/>
      <c r="BO377" s="4" t="str">
        <f t="shared" si="326"/>
        <v/>
      </c>
      <c r="BP377" s="7"/>
      <c r="BQ377" s="1"/>
      <c r="BR377" s="1"/>
      <c r="BS377" s="27"/>
      <c r="BT377" s="1"/>
      <c r="BU377" s="1"/>
      <c r="BV377" s="4" t="str">
        <f t="shared" si="302"/>
        <v/>
      </c>
      <c r="BW377" s="7"/>
      <c r="BX377" s="1"/>
      <c r="BY377" s="1"/>
      <c r="BZ377" s="27"/>
      <c r="CA377" s="1"/>
      <c r="CB377" s="1"/>
      <c r="CC377" s="1"/>
      <c r="CD377" s="1"/>
      <c r="CE377" s="1"/>
      <c r="CF377" s="1"/>
      <c r="CG377" s="27"/>
      <c r="CH377" s="1"/>
      <c r="CI377" s="1"/>
      <c r="CJ377" s="1"/>
      <c r="CK377" s="1"/>
      <c r="CL377" s="1"/>
      <c r="CM377" s="1"/>
      <c r="CN377" s="27"/>
      <c r="CO377" s="1"/>
      <c r="CP377" s="1"/>
      <c r="CQ377" s="1"/>
      <c r="CR377" s="1"/>
      <c r="CS377" s="1"/>
      <c r="CT377" s="1"/>
      <c r="CU377" s="27"/>
      <c r="CV377" s="1"/>
      <c r="CW377" s="1"/>
      <c r="CX377" s="1"/>
      <c r="CY377" s="1"/>
      <c r="CZ377" s="1"/>
      <c r="DA377" s="1"/>
      <c r="DB377" s="1"/>
      <c r="DC377" s="1"/>
      <c r="DD377" s="1"/>
      <c r="DE377" s="1"/>
      <c r="DF377" s="1"/>
      <c r="DG377" s="1"/>
      <c r="DH377" s="1"/>
      <c r="DI377" s="1"/>
    </row>
    <row r="378" spans="1:113" ht="15" hidden="1" x14ac:dyDescent="0.25">
      <c r="A378" s="27"/>
      <c r="B378" s="1"/>
      <c r="C378" s="1"/>
      <c r="D378" s="4" t="str">
        <f t="shared" si="341"/>
        <v/>
      </c>
      <c r="E378" s="7"/>
      <c r="F378" s="1"/>
      <c r="G378" s="1"/>
      <c r="H378" s="27"/>
      <c r="I378" s="1"/>
      <c r="J378" s="1"/>
      <c r="K378" s="1"/>
      <c r="L378" s="1"/>
      <c r="M378" s="1"/>
      <c r="N378" s="1"/>
      <c r="O378" s="27"/>
      <c r="P378" s="1"/>
      <c r="Q378" s="1"/>
      <c r="R378" s="1"/>
      <c r="S378" s="1"/>
      <c r="T378" s="1"/>
      <c r="U378" s="1"/>
      <c r="V378" s="27"/>
      <c r="W378" s="1"/>
      <c r="X378" s="1"/>
      <c r="Y378" s="4" t="str">
        <f t="shared" si="293"/>
        <v/>
      </c>
      <c r="Z378" s="7"/>
      <c r="AA378" s="1"/>
      <c r="AB378" s="1"/>
      <c r="AC378" s="27"/>
      <c r="AD378" s="1"/>
      <c r="AE378" s="1"/>
      <c r="AF378" s="4" t="str">
        <f t="shared" si="420"/>
        <v/>
      </c>
      <c r="AG378" s="7"/>
      <c r="AH378" s="1"/>
      <c r="AI378" s="1"/>
      <c r="AJ378" s="27"/>
      <c r="AK378" s="1"/>
      <c r="AL378" s="1"/>
      <c r="AM378" s="1"/>
      <c r="AN378" s="1"/>
      <c r="AO378" s="1"/>
      <c r="AP378" s="1"/>
      <c r="AQ378" s="27"/>
      <c r="AR378" s="1"/>
      <c r="AS378" s="1"/>
      <c r="AT378" s="1"/>
      <c r="AU378" s="1"/>
      <c r="AV378" s="1"/>
      <c r="AW378" s="1"/>
      <c r="AX378" s="27"/>
      <c r="AY378" s="1"/>
      <c r="AZ378" s="1"/>
      <c r="BA378" s="4" t="str">
        <f t="shared" si="337"/>
        <v/>
      </c>
      <c r="BB378" s="7"/>
      <c r="BC378" s="1"/>
      <c r="BD378" s="1"/>
      <c r="BE378" s="27"/>
      <c r="BF378" s="1"/>
      <c r="BG378" s="1"/>
      <c r="BH378" s="4" t="str">
        <f t="shared" si="327"/>
        <v/>
      </c>
      <c r="BI378" s="7"/>
      <c r="BJ378" s="1"/>
      <c r="BK378" s="1"/>
      <c r="BL378" s="27"/>
      <c r="BM378" s="1"/>
      <c r="BN378" s="1"/>
      <c r="BO378" s="4" t="str">
        <f t="shared" si="326"/>
        <v/>
      </c>
      <c r="BP378" s="7"/>
      <c r="BQ378" s="1"/>
      <c r="BR378" s="1"/>
      <c r="BS378" s="27"/>
      <c r="BT378" s="1"/>
      <c r="BU378" s="1"/>
      <c r="BV378" s="4" t="str">
        <f t="shared" si="302"/>
        <v/>
      </c>
      <c r="BW378" s="7"/>
      <c r="BX378" s="1"/>
      <c r="BY378" s="1"/>
      <c r="BZ378" s="27"/>
      <c r="CA378" s="1"/>
      <c r="CB378" s="1"/>
      <c r="CC378" s="1"/>
      <c r="CD378" s="1"/>
      <c r="CE378" s="1"/>
      <c r="CF378" s="1"/>
      <c r="CG378" s="27"/>
      <c r="CH378" s="1"/>
      <c r="CI378" s="1"/>
      <c r="CJ378" s="1"/>
      <c r="CK378" s="1"/>
      <c r="CL378" s="1"/>
      <c r="CM378" s="1"/>
      <c r="CN378" s="27"/>
      <c r="CO378" s="1"/>
      <c r="CP378" s="1"/>
      <c r="CQ378" s="1"/>
      <c r="CR378" s="1"/>
      <c r="CS378" s="1"/>
      <c r="CT378" s="1"/>
      <c r="CU378" s="27"/>
      <c r="CV378" s="1"/>
      <c r="CW378" s="1"/>
      <c r="CX378" s="1"/>
      <c r="CY378" s="1"/>
      <c r="CZ378" s="1"/>
      <c r="DA378" s="1"/>
      <c r="DB378" s="1"/>
      <c r="DC378" s="1"/>
      <c r="DD378" s="1"/>
      <c r="DE378" s="1"/>
      <c r="DF378" s="1"/>
      <c r="DG378" s="1"/>
      <c r="DH378" s="1"/>
      <c r="DI378" s="1"/>
    </row>
    <row r="379" spans="1:113" ht="15" hidden="1" x14ac:dyDescent="0.25">
      <c r="A379" s="27"/>
      <c r="B379" s="1"/>
      <c r="C379" s="1"/>
      <c r="D379" s="4" t="str">
        <f t="shared" si="341"/>
        <v/>
      </c>
      <c r="E379" s="7"/>
      <c r="F379" s="1"/>
      <c r="G379" s="1"/>
      <c r="H379" s="27"/>
      <c r="I379" s="1"/>
      <c r="J379" s="1"/>
      <c r="K379" s="1"/>
      <c r="L379" s="1"/>
      <c r="M379" s="1"/>
      <c r="N379" s="1"/>
      <c r="O379" s="27"/>
      <c r="P379" s="1"/>
      <c r="Q379" s="1"/>
      <c r="R379" s="1"/>
      <c r="S379" s="1"/>
      <c r="T379" s="1"/>
      <c r="U379" s="1"/>
      <c r="V379" s="27"/>
      <c r="W379" s="1"/>
      <c r="X379" s="1"/>
      <c r="Y379" s="4" t="str">
        <f t="shared" si="293"/>
        <v/>
      </c>
      <c r="Z379" s="7"/>
      <c r="AA379" s="1"/>
      <c r="AB379" s="1"/>
      <c r="AC379" s="27"/>
      <c r="AD379" s="1"/>
      <c r="AE379" s="1"/>
      <c r="AF379" s="4" t="str">
        <f t="shared" si="420"/>
        <v/>
      </c>
      <c r="AG379" s="7"/>
      <c r="AH379" s="1"/>
      <c r="AI379" s="1"/>
      <c r="AJ379" s="27"/>
      <c r="AK379" s="1"/>
      <c r="AL379" s="1"/>
      <c r="AM379" s="1"/>
      <c r="AN379" s="1"/>
      <c r="AO379" s="1"/>
      <c r="AP379" s="1"/>
      <c r="AQ379" s="27"/>
      <c r="AR379" s="1"/>
      <c r="AS379" s="1"/>
      <c r="AT379" s="1"/>
      <c r="AU379" s="1"/>
      <c r="AV379" s="1"/>
      <c r="AW379" s="1"/>
      <c r="AX379" s="27"/>
      <c r="AY379" s="1"/>
      <c r="AZ379" s="1"/>
      <c r="BA379" s="4" t="str">
        <f t="shared" si="337"/>
        <v/>
      </c>
      <c r="BB379" s="7"/>
      <c r="BC379" s="1"/>
      <c r="BD379" s="1"/>
      <c r="BE379" s="27"/>
      <c r="BF379" s="1"/>
      <c r="BG379" s="1"/>
      <c r="BH379" s="4" t="str">
        <f t="shared" si="327"/>
        <v/>
      </c>
      <c r="BI379" s="7"/>
      <c r="BJ379" s="1"/>
      <c r="BK379" s="1"/>
      <c r="BL379" s="27"/>
      <c r="BM379" s="1"/>
      <c r="BN379" s="1"/>
      <c r="BO379" s="4" t="str">
        <f t="shared" si="326"/>
        <v/>
      </c>
      <c r="BP379" s="7"/>
      <c r="BQ379" s="1"/>
      <c r="BR379" s="1"/>
      <c r="BS379" s="27"/>
      <c r="BT379" s="1"/>
      <c r="BU379" s="1"/>
      <c r="BV379" s="4" t="str">
        <f t="shared" si="302"/>
        <v/>
      </c>
      <c r="BW379" s="7"/>
      <c r="BX379" s="1"/>
      <c r="BY379" s="1"/>
      <c r="BZ379" s="27"/>
      <c r="CA379" s="1"/>
      <c r="CB379" s="1"/>
      <c r="CC379" s="1"/>
      <c r="CD379" s="1"/>
      <c r="CE379" s="1"/>
      <c r="CF379" s="1"/>
      <c r="CG379" s="27"/>
      <c r="CH379" s="1"/>
      <c r="CI379" s="1"/>
      <c r="CJ379" s="1"/>
      <c r="CK379" s="1"/>
      <c r="CL379" s="1"/>
      <c r="CM379" s="1"/>
      <c r="CN379" s="27"/>
      <c r="CO379" s="1"/>
      <c r="CP379" s="1"/>
      <c r="CQ379" s="1"/>
      <c r="CR379" s="1"/>
      <c r="CS379" s="1"/>
      <c r="CT379" s="1"/>
      <c r="CU379" s="27"/>
      <c r="CV379" s="1"/>
      <c r="CW379" s="1"/>
      <c r="CX379" s="1"/>
      <c r="CY379" s="1"/>
      <c r="CZ379" s="1"/>
      <c r="DA379" s="1"/>
      <c r="DB379" s="1"/>
      <c r="DC379" s="1"/>
      <c r="DD379" s="1"/>
      <c r="DE379" s="1"/>
      <c r="DF379" s="1"/>
      <c r="DG379" s="1"/>
      <c r="DH379" s="1"/>
      <c r="DI379" s="1"/>
    </row>
    <row r="380" spans="1:113" ht="15" hidden="1" x14ac:dyDescent="0.25">
      <c r="A380" s="27"/>
      <c r="B380" s="1"/>
      <c r="C380" s="1"/>
      <c r="D380" s="4" t="str">
        <f t="shared" si="341"/>
        <v/>
      </c>
      <c r="E380" s="7"/>
      <c r="F380" s="1"/>
      <c r="G380" s="1"/>
      <c r="H380" s="27"/>
      <c r="I380" s="1"/>
      <c r="J380" s="1"/>
      <c r="K380" s="1"/>
      <c r="L380" s="1"/>
      <c r="M380" s="1"/>
      <c r="N380" s="1"/>
      <c r="O380" s="27"/>
      <c r="P380" s="1"/>
      <c r="Q380" s="1"/>
      <c r="R380" s="1"/>
      <c r="S380" s="1"/>
      <c r="T380" s="1"/>
      <c r="U380" s="1"/>
      <c r="V380" s="27"/>
      <c r="W380" s="1"/>
      <c r="X380" s="1"/>
      <c r="Y380" s="4" t="str">
        <f t="shared" si="293"/>
        <v/>
      </c>
      <c r="Z380" s="7"/>
      <c r="AA380" s="1"/>
      <c r="AB380" s="1"/>
      <c r="AC380" s="27"/>
      <c r="AD380" s="1"/>
      <c r="AE380" s="1"/>
      <c r="AF380" s="4" t="str">
        <f t="shared" si="420"/>
        <v/>
      </c>
      <c r="AG380" s="7"/>
      <c r="AH380" s="1"/>
      <c r="AI380" s="1"/>
      <c r="AJ380" s="27"/>
      <c r="AK380" s="1"/>
      <c r="AL380" s="1"/>
      <c r="AM380" s="1"/>
      <c r="AN380" s="1"/>
      <c r="AO380" s="1"/>
      <c r="AP380" s="1"/>
      <c r="AQ380" s="27"/>
      <c r="AR380" s="1"/>
      <c r="AS380" s="1"/>
      <c r="AT380" s="1"/>
      <c r="AU380" s="1"/>
      <c r="AV380" s="1"/>
      <c r="AW380" s="1"/>
      <c r="AX380" s="27"/>
      <c r="AY380" s="1"/>
      <c r="AZ380" s="1"/>
      <c r="BA380" s="4" t="str">
        <f t="shared" si="337"/>
        <v/>
      </c>
      <c r="BB380" s="7"/>
      <c r="BC380" s="1"/>
      <c r="BD380" s="1"/>
      <c r="BE380" s="27"/>
      <c r="BF380" s="1"/>
      <c r="BG380" s="1"/>
      <c r="BH380" s="4" t="str">
        <f t="shared" si="327"/>
        <v/>
      </c>
      <c r="BI380" s="7"/>
      <c r="BJ380" s="1"/>
      <c r="BK380" s="1"/>
      <c r="BL380" s="27"/>
      <c r="BM380" s="1"/>
      <c r="BN380" s="1"/>
      <c r="BO380" s="4" t="str">
        <f t="shared" si="326"/>
        <v/>
      </c>
      <c r="BP380" s="7"/>
      <c r="BQ380" s="1"/>
      <c r="BR380" s="1"/>
      <c r="BS380" s="27"/>
      <c r="BT380" s="1"/>
      <c r="BU380" s="1"/>
      <c r="BV380" s="4" t="str">
        <f t="shared" si="302"/>
        <v/>
      </c>
      <c r="BW380" s="7"/>
      <c r="BX380" s="1"/>
      <c r="BY380" s="1"/>
      <c r="BZ380" s="27"/>
      <c r="CA380" s="1"/>
      <c r="CB380" s="1"/>
      <c r="CC380" s="1"/>
      <c r="CD380" s="1"/>
      <c r="CE380" s="1"/>
      <c r="CF380" s="1"/>
      <c r="CG380" s="27"/>
      <c r="CH380" s="1"/>
      <c r="CI380" s="1"/>
      <c r="CJ380" s="1"/>
      <c r="CK380" s="1"/>
      <c r="CL380" s="1"/>
      <c r="CM380" s="1"/>
      <c r="CN380" s="27"/>
      <c r="CO380" s="1"/>
      <c r="CP380" s="1"/>
      <c r="CQ380" s="1"/>
      <c r="CR380" s="1"/>
      <c r="CS380" s="1"/>
      <c r="CT380" s="1"/>
      <c r="CU380" s="27"/>
      <c r="CV380" s="1"/>
      <c r="CW380" s="1"/>
      <c r="CX380" s="1"/>
      <c r="CY380" s="1"/>
      <c r="CZ380" s="1"/>
      <c r="DA380" s="1"/>
      <c r="DB380" s="1"/>
      <c r="DC380" s="1"/>
      <c r="DD380" s="1"/>
      <c r="DE380" s="1"/>
      <c r="DF380" s="1"/>
      <c r="DG380" s="1"/>
      <c r="DH380" s="1"/>
      <c r="DI380" s="1"/>
    </row>
    <row r="381" spans="1:113" ht="15" hidden="1" x14ac:dyDescent="0.25">
      <c r="A381" s="27"/>
      <c r="B381" s="1"/>
      <c r="C381" s="1"/>
      <c r="D381" s="4" t="str">
        <f t="shared" si="341"/>
        <v/>
      </c>
      <c r="E381" s="7"/>
      <c r="F381" s="1"/>
      <c r="G381" s="1"/>
      <c r="H381" s="27"/>
      <c r="I381" s="1"/>
      <c r="J381" s="1"/>
      <c r="K381" s="1"/>
      <c r="L381" s="1"/>
      <c r="M381" s="1"/>
      <c r="N381" s="1"/>
      <c r="O381" s="27"/>
      <c r="P381" s="1"/>
      <c r="Q381" s="1"/>
      <c r="R381" s="1"/>
      <c r="S381" s="1"/>
      <c r="T381" s="1"/>
      <c r="U381" s="1"/>
      <c r="V381" s="27"/>
      <c r="W381" s="1"/>
      <c r="X381" s="1"/>
      <c r="Y381" s="4" t="str">
        <f t="shared" si="293"/>
        <v/>
      </c>
      <c r="Z381" s="7"/>
      <c r="AA381" s="1"/>
      <c r="AB381" s="1"/>
      <c r="AC381" s="27"/>
      <c r="AD381" s="1"/>
      <c r="AE381" s="1"/>
      <c r="AF381" s="4" t="str">
        <f t="shared" si="420"/>
        <v/>
      </c>
      <c r="AG381" s="7"/>
      <c r="AH381" s="1"/>
      <c r="AI381" s="1"/>
      <c r="AJ381" s="27"/>
      <c r="AK381" s="1"/>
      <c r="AL381" s="1"/>
      <c r="AM381" s="1"/>
      <c r="AN381" s="1"/>
      <c r="AO381" s="1"/>
      <c r="AP381" s="1"/>
      <c r="AQ381" s="27"/>
      <c r="AR381" s="1"/>
      <c r="AS381" s="1"/>
      <c r="AT381" s="1"/>
      <c r="AU381" s="1"/>
      <c r="AV381" s="1"/>
      <c r="AW381" s="1"/>
      <c r="AX381" s="27"/>
      <c r="AY381" s="1"/>
      <c r="AZ381" s="1"/>
      <c r="BA381" s="4" t="str">
        <f t="shared" si="337"/>
        <v/>
      </c>
      <c r="BB381" s="7"/>
      <c r="BC381" s="1"/>
      <c r="BD381" s="1"/>
      <c r="BE381" s="27"/>
      <c r="BF381" s="1"/>
      <c r="BG381" s="1"/>
      <c r="BH381" s="4" t="str">
        <f t="shared" si="327"/>
        <v/>
      </c>
      <c r="BI381" s="7"/>
      <c r="BJ381" s="1"/>
      <c r="BK381" s="1"/>
      <c r="BL381" s="27"/>
      <c r="BM381" s="1"/>
      <c r="BN381" s="1"/>
      <c r="BO381" s="4" t="str">
        <f t="shared" si="326"/>
        <v/>
      </c>
      <c r="BP381" s="7"/>
      <c r="BQ381" s="1"/>
      <c r="BR381" s="1"/>
      <c r="BS381" s="27"/>
      <c r="BT381" s="1"/>
      <c r="BU381" s="1"/>
      <c r="BV381" s="4" t="str">
        <f t="shared" si="302"/>
        <v/>
      </c>
      <c r="BW381" s="7"/>
      <c r="BX381" s="1"/>
      <c r="BY381" s="1"/>
      <c r="BZ381" s="27"/>
      <c r="CA381" s="1"/>
      <c r="CB381" s="1"/>
      <c r="CC381" s="1"/>
      <c r="CD381" s="1"/>
      <c r="CE381" s="1"/>
      <c r="CF381" s="1"/>
      <c r="CG381" s="27"/>
      <c r="CH381" s="1"/>
      <c r="CI381" s="1"/>
      <c r="CJ381" s="1"/>
      <c r="CK381" s="1"/>
      <c r="CL381" s="1"/>
      <c r="CM381" s="1"/>
      <c r="CN381" s="27"/>
      <c r="CO381" s="1"/>
      <c r="CP381" s="1"/>
      <c r="CQ381" s="1"/>
      <c r="CR381" s="1"/>
      <c r="CS381" s="1"/>
      <c r="CT381" s="1"/>
      <c r="CU381" s="27"/>
      <c r="CV381" s="1"/>
      <c r="CW381" s="1"/>
      <c r="CX381" s="1"/>
      <c r="CY381" s="1"/>
      <c r="CZ381" s="1"/>
      <c r="DA381" s="1"/>
      <c r="DB381" s="1"/>
      <c r="DC381" s="1"/>
      <c r="DD381" s="1"/>
      <c r="DE381" s="1"/>
      <c r="DF381" s="1"/>
      <c r="DG381" s="1"/>
      <c r="DH381" s="1"/>
      <c r="DI381" s="1"/>
    </row>
    <row r="382" spans="1:113" ht="15" hidden="1" x14ac:dyDescent="0.25">
      <c r="A382" s="27"/>
      <c r="B382" s="1"/>
      <c r="C382" s="1"/>
      <c r="D382" s="4" t="str">
        <f t="shared" si="341"/>
        <v/>
      </c>
      <c r="E382" s="7"/>
      <c r="F382" s="1"/>
      <c r="G382" s="1"/>
      <c r="H382" s="27"/>
      <c r="I382" s="1"/>
      <c r="J382" s="1"/>
      <c r="K382" s="1"/>
      <c r="L382" s="1"/>
      <c r="M382" s="1"/>
      <c r="N382" s="1"/>
      <c r="O382" s="27"/>
      <c r="P382" s="1"/>
      <c r="Q382" s="1"/>
      <c r="R382" s="1"/>
      <c r="S382" s="1"/>
      <c r="T382" s="1"/>
      <c r="U382" s="1"/>
      <c r="V382" s="27"/>
      <c r="W382" s="1"/>
      <c r="X382" s="1"/>
      <c r="Y382" s="4" t="str">
        <f t="shared" si="293"/>
        <v/>
      </c>
      <c r="Z382" s="7"/>
      <c r="AA382" s="1"/>
      <c r="AB382" s="1"/>
      <c r="AC382" s="27"/>
      <c r="AD382" s="1"/>
      <c r="AE382" s="1"/>
      <c r="AF382" s="4" t="str">
        <f t="shared" si="420"/>
        <v/>
      </c>
      <c r="AG382" s="7"/>
      <c r="AH382" s="1"/>
      <c r="AI382" s="1"/>
      <c r="AJ382" s="27"/>
      <c r="AK382" s="1"/>
      <c r="AL382" s="1"/>
      <c r="AM382" s="1"/>
      <c r="AN382" s="1"/>
      <c r="AO382" s="1"/>
      <c r="AP382" s="1"/>
      <c r="AQ382" s="27"/>
      <c r="AR382" s="1"/>
      <c r="AS382" s="1"/>
      <c r="AT382" s="1"/>
      <c r="AU382" s="1"/>
      <c r="AV382" s="1"/>
      <c r="AW382" s="1"/>
      <c r="AX382" s="27"/>
      <c r="AY382" s="1"/>
      <c r="AZ382" s="1"/>
      <c r="BA382" s="4" t="str">
        <f t="shared" si="337"/>
        <v/>
      </c>
      <c r="BB382" s="7"/>
      <c r="BC382" s="1"/>
      <c r="BD382" s="1"/>
      <c r="BE382" s="27"/>
      <c r="BF382" s="1"/>
      <c r="BG382" s="1"/>
      <c r="BH382" s="4" t="str">
        <f t="shared" si="327"/>
        <v/>
      </c>
      <c r="BI382" s="7"/>
      <c r="BJ382" s="1"/>
      <c r="BK382" s="1"/>
      <c r="BL382" s="27"/>
      <c r="BM382" s="1"/>
      <c r="BN382" s="1"/>
      <c r="BO382" s="4" t="str">
        <f t="shared" si="326"/>
        <v/>
      </c>
      <c r="BP382" s="7"/>
      <c r="BQ382" s="1"/>
      <c r="BR382" s="1"/>
      <c r="BS382" s="27"/>
      <c r="BT382" s="1"/>
      <c r="BU382" s="1"/>
      <c r="BV382" s="4" t="str">
        <f t="shared" si="302"/>
        <v/>
      </c>
      <c r="BW382" s="7"/>
      <c r="BX382" s="1"/>
      <c r="BY382" s="1"/>
      <c r="BZ382" s="27"/>
      <c r="CA382" s="1"/>
      <c r="CB382" s="1"/>
      <c r="CC382" s="1"/>
      <c r="CD382" s="1"/>
      <c r="CE382" s="1"/>
      <c r="CF382" s="1"/>
      <c r="CG382" s="27"/>
      <c r="CH382" s="1"/>
      <c r="CI382" s="1"/>
      <c r="CJ382" s="1"/>
      <c r="CK382" s="1"/>
      <c r="CL382" s="1"/>
      <c r="CM382" s="1"/>
      <c r="CN382" s="27"/>
      <c r="CO382" s="1"/>
      <c r="CP382" s="1"/>
      <c r="CQ382" s="1"/>
      <c r="CR382" s="1"/>
      <c r="CS382" s="1"/>
      <c r="CT382" s="1"/>
      <c r="CU382" s="27"/>
      <c r="CV382" s="1"/>
      <c r="CW382" s="1"/>
      <c r="CX382" s="1"/>
      <c r="CY382" s="1"/>
      <c r="CZ382" s="1"/>
      <c r="DA382" s="1"/>
      <c r="DB382" s="1"/>
      <c r="DC382" s="1"/>
      <c r="DD382" s="1"/>
      <c r="DE382" s="1"/>
      <c r="DF382" s="1"/>
      <c r="DG382" s="1"/>
      <c r="DH382" s="1"/>
      <c r="DI382" s="1"/>
    </row>
    <row r="383" spans="1:113" ht="15" hidden="1" x14ac:dyDescent="0.25">
      <c r="A383" s="27"/>
      <c r="B383" s="1"/>
      <c r="C383" s="1"/>
      <c r="D383" s="4" t="str">
        <f t="shared" si="341"/>
        <v/>
      </c>
      <c r="E383" s="7"/>
      <c r="F383" s="1"/>
      <c r="G383" s="1"/>
      <c r="H383" s="27"/>
      <c r="I383" s="1"/>
      <c r="J383" s="1"/>
      <c r="K383" s="1"/>
      <c r="L383" s="1"/>
      <c r="M383" s="1"/>
      <c r="N383" s="1"/>
      <c r="O383" s="27"/>
      <c r="P383" s="1"/>
      <c r="Q383" s="1"/>
      <c r="R383" s="1"/>
      <c r="S383" s="1"/>
      <c r="T383" s="1"/>
      <c r="U383" s="1"/>
      <c r="V383" s="27"/>
      <c r="W383" s="1"/>
      <c r="X383" s="1"/>
      <c r="Y383" s="4" t="str">
        <f t="shared" si="293"/>
        <v/>
      </c>
      <c r="Z383" s="7"/>
      <c r="AA383" s="1"/>
      <c r="AB383" s="1"/>
      <c r="AC383" s="27"/>
      <c r="AD383" s="1"/>
      <c r="AE383" s="1"/>
      <c r="AF383" s="4" t="str">
        <f t="shared" si="420"/>
        <v/>
      </c>
      <c r="AG383" s="7"/>
      <c r="AH383" s="1"/>
      <c r="AI383" s="1"/>
      <c r="AJ383" s="27"/>
      <c r="AK383" s="1"/>
      <c r="AL383" s="1"/>
      <c r="AM383" s="1"/>
      <c r="AN383" s="1"/>
      <c r="AO383" s="1"/>
      <c r="AP383" s="1"/>
      <c r="AQ383" s="27"/>
      <c r="AR383" s="1"/>
      <c r="AS383" s="1"/>
      <c r="AT383" s="1"/>
      <c r="AU383" s="1"/>
      <c r="AV383" s="1"/>
      <c r="AW383" s="1"/>
      <c r="AX383" s="27"/>
      <c r="AY383" s="1"/>
      <c r="AZ383" s="1"/>
      <c r="BA383" s="4" t="str">
        <f t="shared" si="337"/>
        <v/>
      </c>
      <c r="BB383" s="7"/>
      <c r="BC383" s="1"/>
      <c r="BD383" s="1"/>
      <c r="BE383" s="27"/>
      <c r="BF383" s="1"/>
      <c r="BG383" s="1"/>
      <c r="BH383" s="4" t="str">
        <f t="shared" si="327"/>
        <v/>
      </c>
      <c r="BI383" s="7"/>
      <c r="BJ383" s="1"/>
      <c r="BK383" s="1"/>
      <c r="BL383" s="27"/>
      <c r="BM383" s="1"/>
      <c r="BN383" s="1"/>
      <c r="BO383" s="4" t="str">
        <f t="shared" si="326"/>
        <v/>
      </c>
      <c r="BP383" s="7"/>
      <c r="BQ383" s="1"/>
      <c r="BR383" s="1"/>
      <c r="BS383" s="27"/>
      <c r="BT383" s="1"/>
      <c r="BU383" s="1"/>
      <c r="BV383" s="4" t="str">
        <f t="shared" si="302"/>
        <v/>
      </c>
      <c r="BW383" s="7"/>
      <c r="BX383" s="1"/>
      <c r="BY383" s="1"/>
      <c r="BZ383" s="27"/>
      <c r="CA383" s="1"/>
      <c r="CB383" s="1"/>
      <c r="CC383" s="1"/>
      <c r="CD383" s="1"/>
      <c r="CE383" s="1"/>
      <c r="CF383" s="1"/>
      <c r="CG383" s="27"/>
      <c r="CH383" s="1"/>
      <c r="CI383" s="1"/>
      <c r="CJ383" s="1"/>
      <c r="CK383" s="1"/>
      <c r="CL383" s="1"/>
      <c r="CM383" s="1"/>
      <c r="CN383" s="27"/>
      <c r="CO383" s="1"/>
      <c r="CP383" s="1"/>
      <c r="CQ383" s="1"/>
      <c r="CR383" s="1"/>
      <c r="CS383" s="1"/>
      <c r="CT383" s="1"/>
      <c r="CU383" s="27"/>
      <c r="CV383" s="1"/>
      <c r="CW383" s="1"/>
      <c r="CX383" s="1"/>
      <c r="CY383" s="1"/>
      <c r="CZ383" s="1"/>
      <c r="DA383" s="1"/>
      <c r="DB383" s="1"/>
      <c r="DC383" s="1"/>
      <c r="DD383" s="1"/>
      <c r="DE383" s="1"/>
      <c r="DF383" s="1"/>
      <c r="DG383" s="1"/>
      <c r="DH383" s="1"/>
      <c r="DI383" s="1"/>
    </row>
    <row r="384" spans="1:113" ht="15" hidden="1" x14ac:dyDescent="0.25">
      <c r="A384" s="27"/>
      <c r="B384" s="1"/>
      <c r="C384" s="1"/>
      <c r="D384" s="4" t="str">
        <f t="shared" si="341"/>
        <v/>
      </c>
      <c r="E384" s="7"/>
      <c r="F384" s="1"/>
      <c r="G384" s="1"/>
      <c r="H384" s="27"/>
      <c r="I384" s="1"/>
      <c r="J384" s="1"/>
      <c r="K384" s="1"/>
      <c r="L384" s="1"/>
      <c r="M384" s="1"/>
      <c r="N384" s="1"/>
      <c r="O384" s="27"/>
      <c r="P384" s="1"/>
      <c r="Q384" s="1"/>
      <c r="R384" s="1"/>
      <c r="S384" s="1"/>
      <c r="T384" s="1"/>
      <c r="U384" s="1"/>
      <c r="V384" s="27"/>
      <c r="W384" s="1"/>
      <c r="X384" s="1"/>
      <c r="Y384" s="4" t="str">
        <f t="shared" si="293"/>
        <v/>
      </c>
      <c r="Z384" s="7"/>
      <c r="AA384" s="1"/>
      <c r="AB384" s="1"/>
      <c r="AC384" s="27"/>
      <c r="AD384" s="1"/>
      <c r="AE384" s="1"/>
      <c r="AF384" s="4" t="str">
        <f t="shared" si="420"/>
        <v/>
      </c>
      <c r="AG384" s="7"/>
      <c r="AH384" s="1"/>
      <c r="AI384" s="1"/>
      <c r="AJ384" s="27"/>
      <c r="AK384" s="1"/>
      <c r="AL384" s="1"/>
      <c r="AM384" s="1"/>
      <c r="AN384" s="1"/>
      <c r="AO384" s="1"/>
      <c r="AP384" s="1"/>
      <c r="AQ384" s="27"/>
      <c r="AR384" s="1"/>
      <c r="AS384" s="1"/>
      <c r="AT384" s="1"/>
      <c r="AU384" s="1"/>
      <c r="AV384" s="1"/>
      <c r="AW384" s="1"/>
      <c r="AX384" s="27"/>
      <c r="AY384" s="1"/>
      <c r="AZ384" s="1"/>
      <c r="BA384" s="4" t="str">
        <f t="shared" si="337"/>
        <v/>
      </c>
      <c r="BB384" s="7"/>
      <c r="BC384" s="1"/>
      <c r="BD384" s="1"/>
      <c r="BE384" s="27"/>
      <c r="BF384" s="1"/>
      <c r="BG384" s="1"/>
      <c r="BH384" s="4" t="str">
        <f t="shared" si="327"/>
        <v/>
      </c>
      <c r="BI384" s="7"/>
      <c r="BJ384" s="1"/>
      <c r="BK384" s="1"/>
      <c r="BL384" s="27"/>
      <c r="BM384" s="1"/>
      <c r="BN384" s="1"/>
      <c r="BO384" s="4" t="str">
        <f t="shared" si="326"/>
        <v/>
      </c>
      <c r="BP384" s="7"/>
      <c r="BQ384" s="1"/>
      <c r="BR384" s="1"/>
      <c r="BS384" s="27"/>
      <c r="BT384" s="1"/>
      <c r="BU384" s="1"/>
      <c r="BV384" s="4" t="str">
        <f t="shared" si="302"/>
        <v/>
      </c>
      <c r="BW384" s="7"/>
      <c r="BX384" s="1"/>
      <c r="BY384" s="1"/>
      <c r="BZ384" s="27"/>
      <c r="CA384" s="1"/>
      <c r="CB384" s="1"/>
      <c r="CC384" s="1"/>
      <c r="CD384" s="1"/>
      <c r="CE384" s="1"/>
      <c r="CF384" s="1"/>
      <c r="CG384" s="27"/>
      <c r="CH384" s="1"/>
      <c r="CI384" s="1"/>
      <c r="CJ384" s="1"/>
      <c r="CK384" s="1"/>
      <c r="CL384" s="1"/>
      <c r="CM384" s="1"/>
      <c r="CN384" s="27"/>
      <c r="CO384" s="1"/>
      <c r="CP384" s="1"/>
      <c r="CQ384" s="1"/>
      <c r="CR384" s="1"/>
      <c r="CS384" s="1"/>
      <c r="CT384" s="1"/>
      <c r="CU384" s="27"/>
      <c r="CV384" s="1"/>
      <c r="CW384" s="1"/>
      <c r="CX384" s="1"/>
      <c r="CY384" s="1"/>
      <c r="CZ384" s="1"/>
      <c r="DA384" s="1"/>
      <c r="DB384" s="1"/>
      <c r="DC384" s="1"/>
      <c r="DD384" s="1"/>
      <c r="DE384" s="1"/>
      <c r="DF384" s="1"/>
      <c r="DG384" s="1"/>
      <c r="DH384" s="1"/>
      <c r="DI384" s="1"/>
    </row>
    <row r="385" spans="1:113" ht="15" hidden="1" x14ac:dyDescent="0.25">
      <c r="A385" s="27"/>
      <c r="B385" s="1"/>
      <c r="C385" s="1"/>
      <c r="D385" s="4" t="str">
        <f t="shared" si="341"/>
        <v/>
      </c>
      <c r="E385" s="7"/>
      <c r="F385" s="1"/>
      <c r="G385" s="1"/>
      <c r="H385" s="27"/>
      <c r="I385" s="1"/>
      <c r="J385" s="1"/>
      <c r="K385" s="1"/>
      <c r="L385" s="1"/>
      <c r="M385" s="1"/>
      <c r="N385" s="1"/>
      <c r="O385" s="27"/>
      <c r="P385" s="1"/>
      <c r="Q385" s="1"/>
      <c r="R385" s="1"/>
      <c r="S385" s="1"/>
      <c r="T385" s="1"/>
      <c r="U385" s="1"/>
      <c r="V385" s="27"/>
      <c r="W385" s="1"/>
      <c r="X385" s="1"/>
      <c r="Y385" s="4" t="str">
        <f t="shared" si="293"/>
        <v/>
      </c>
      <c r="Z385" s="7"/>
      <c r="AA385" s="1"/>
      <c r="AB385" s="1"/>
      <c r="AC385" s="27"/>
      <c r="AD385" s="1"/>
      <c r="AE385" s="1"/>
      <c r="AF385" s="4" t="str">
        <f t="shared" si="420"/>
        <v/>
      </c>
      <c r="AG385" s="7"/>
      <c r="AH385" s="1"/>
      <c r="AI385" s="1"/>
      <c r="AJ385" s="27"/>
      <c r="AK385" s="1"/>
      <c r="AL385" s="1"/>
      <c r="AM385" s="1"/>
      <c r="AN385" s="1"/>
      <c r="AO385" s="1"/>
      <c r="AP385" s="1"/>
      <c r="AQ385" s="27"/>
      <c r="AR385" s="1"/>
      <c r="AS385" s="1"/>
      <c r="AT385" s="1"/>
      <c r="AU385" s="1"/>
      <c r="AV385" s="1"/>
      <c r="AW385" s="1"/>
      <c r="AX385" s="27"/>
      <c r="AY385" s="1"/>
      <c r="AZ385" s="1"/>
      <c r="BA385" s="4" t="str">
        <f t="shared" si="337"/>
        <v/>
      </c>
      <c r="BB385" s="7"/>
      <c r="BC385" s="1"/>
      <c r="BD385" s="1"/>
      <c r="BE385" s="27"/>
      <c r="BF385" s="1"/>
      <c r="BG385" s="1"/>
      <c r="BH385" s="4" t="str">
        <f t="shared" si="327"/>
        <v/>
      </c>
      <c r="BI385" s="7"/>
      <c r="BJ385" s="1"/>
      <c r="BK385" s="1"/>
      <c r="BL385" s="27"/>
      <c r="BM385" s="1"/>
      <c r="BN385" s="1"/>
      <c r="BO385" s="4" t="str">
        <f t="shared" si="326"/>
        <v/>
      </c>
      <c r="BP385" s="7"/>
      <c r="BQ385" s="1"/>
      <c r="BR385" s="1"/>
      <c r="BS385" s="27"/>
      <c r="BT385" s="1"/>
      <c r="BU385" s="1"/>
      <c r="BV385" s="4" t="str">
        <f t="shared" si="302"/>
        <v/>
      </c>
      <c r="BW385" s="7"/>
      <c r="BX385" s="1"/>
      <c r="BY385" s="1"/>
      <c r="BZ385" s="27"/>
      <c r="CA385" s="1"/>
      <c r="CB385" s="1"/>
      <c r="CC385" s="1"/>
      <c r="CD385" s="1"/>
      <c r="CE385" s="1"/>
      <c r="CF385" s="1"/>
      <c r="CG385" s="27"/>
      <c r="CH385" s="1"/>
      <c r="CI385" s="1"/>
      <c r="CJ385" s="1"/>
      <c r="CK385" s="1"/>
      <c r="CL385" s="1"/>
      <c r="CM385" s="1"/>
      <c r="CN385" s="27"/>
      <c r="CO385" s="1"/>
      <c r="CP385" s="1"/>
      <c r="CQ385" s="1"/>
      <c r="CR385" s="1"/>
      <c r="CS385" s="1"/>
      <c r="CT385" s="1"/>
      <c r="CU385" s="27"/>
      <c r="CV385" s="1"/>
      <c r="CW385" s="1"/>
      <c r="CX385" s="1"/>
      <c r="CY385" s="1"/>
      <c r="CZ385" s="1"/>
      <c r="DA385" s="1"/>
      <c r="DB385" s="1"/>
      <c r="DC385" s="1"/>
      <c r="DD385" s="1"/>
      <c r="DE385" s="1"/>
      <c r="DF385" s="1"/>
      <c r="DG385" s="1"/>
      <c r="DH385" s="1"/>
      <c r="DI385" s="1"/>
    </row>
    <row r="386" spans="1:113" ht="15" hidden="1" x14ac:dyDescent="0.25">
      <c r="A386" s="27"/>
      <c r="B386" s="1"/>
      <c r="C386" s="1"/>
      <c r="D386" s="4" t="str">
        <f t="shared" si="341"/>
        <v/>
      </c>
      <c r="E386" s="7"/>
      <c r="F386" s="1"/>
      <c r="G386" s="1"/>
      <c r="H386" s="27"/>
      <c r="I386" s="1"/>
      <c r="J386" s="1"/>
      <c r="K386" s="1"/>
      <c r="L386" s="1"/>
      <c r="M386" s="1"/>
      <c r="N386" s="1"/>
      <c r="O386" s="27"/>
      <c r="P386" s="1"/>
      <c r="Q386" s="1"/>
      <c r="R386" s="1"/>
      <c r="S386" s="1"/>
      <c r="T386" s="1"/>
      <c r="U386" s="1"/>
      <c r="V386" s="27"/>
      <c r="W386" s="1"/>
      <c r="X386" s="1"/>
      <c r="Y386" s="4" t="str">
        <f t="shared" si="293"/>
        <v/>
      </c>
      <c r="Z386" s="7"/>
      <c r="AA386" s="1"/>
      <c r="AB386" s="1"/>
      <c r="AC386" s="27"/>
      <c r="AD386" s="1"/>
      <c r="AE386" s="1"/>
      <c r="AF386" s="4" t="str">
        <f t="shared" si="420"/>
        <v/>
      </c>
      <c r="AG386" s="7"/>
      <c r="AH386" s="1"/>
      <c r="AI386" s="1"/>
      <c r="AJ386" s="27"/>
      <c r="AK386" s="1"/>
      <c r="AL386" s="1"/>
      <c r="AM386" s="1"/>
      <c r="AN386" s="1"/>
      <c r="AO386" s="1"/>
      <c r="AP386" s="1"/>
      <c r="AQ386" s="27"/>
      <c r="AR386" s="1"/>
      <c r="AS386" s="1"/>
      <c r="AT386" s="1"/>
      <c r="AU386" s="1"/>
      <c r="AV386" s="1"/>
      <c r="AW386" s="1"/>
      <c r="AX386" s="27"/>
      <c r="AY386" s="1"/>
      <c r="AZ386" s="1"/>
      <c r="BA386" s="4" t="str">
        <f t="shared" si="337"/>
        <v/>
      </c>
      <c r="BB386" s="7"/>
      <c r="BC386" s="1"/>
      <c r="BD386" s="1"/>
      <c r="BE386" s="27"/>
      <c r="BF386" s="1"/>
      <c r="BG386" s="1"/>
      <c r="BH386" s="4" t="str">
        <f t="shared" si="327"/>
        <v/>
      </c>
      <c r="BI386" s="7"/>
      <c r="BJ386" s="1"/>
      <c r="BK386" s="1"/>
      <c r="BL386" s="27"/>
      <c r="BM386" s="1"/>
      <c r="BN386" s="1"/>
      <c r="BO386" s="4" t="str">
        <f t="shared" si="326"/>
        <v/>
      </c>
      <c r="BP386" s="7"/>
      <c r="BQ386" s="1"/>
      <c r="BR386" s="1"/>
      <c r="BS386" s="27"/>
      <c r="BT386" s="1"/>
      <c r="BU386" s="1"/>
      <c r="BV386" s="4" t="str">
        <f t="shared" si="302"/>
        <v/>
      </c>
      <c r="BW386" s="7"/>
      <c r="BX386" s="1"/>
      <c r="BY386" s="1"/>
      <c r="BZ386" s="27"/>
      <c r="CA386" s="1"/>
      <c r="CB386" s="1"/>
      <c r="CC386" s="1"/>
      <c r="CD386" s="1"/>
      <c r="CE386" s="1"/>
      <c r="CF386" s="1"/>
      <c r="CG386" s="27"/>
      <c r="CH386" s="1"/>
      <c r="CI386" s="1"/>
      <c r="CJ386" s="1"/>
      <c r="CK386" s="1"/>
      <c r="CL386" s="1"/>
      <c r="CM386" s="1"/>
      <c r="CN386" s="27"/>
      <c r="CO386" s="1"/>
      <c r="CP386" s="1"/>
      <c r="CQ386" s="1"/>
      <c r="CR386" s="1"/>
      <c r="CS386" s="1"/>
      <c r="CT386" s="1"/>
      <c r="CU386" s="27"/>
      <c r="CV386" s="1"/>
      <c r="CW386" s="1"/>
      <c r="CX386" s="1"/>
      <c r="CY386" s="1"/>
      <c r="CZ386" s="1"/>
      <c r="DA386" s="1"/>
      <c r="DB386" s="1"/>
      <c r="DC386" s="1"/>
      <c r="DD386" s="1"/>
      <c r="DE386" s="1"/>
      <c r="DF386" s="1"/>
      <c r="DG386" s="1"/>
      <c r="DH386" s="1"/>
      <c r="DI386" s="1"/>
    </row>
    <row r="387" spans="1:113" ht="15" hidden="1" x14ac:dyDescent="0.25">
      <c r="A387" s="27"/>
      <c r="B387" s="1"/>
      <c r="C387" s="1"/>
      <c r="D387" s="4" t="str">
        <f t="shared" si="341"/>
        <v/>
      </c>
      <c r="E387" s="7"/>
      <c r="F387" s="1"/>
      <c r="G387" s="1"/>
      <c r="H387" s="27"/>
      <c r="I387" s="1"/>
      <c r="J387" s="1"/>
      <c r="K387" s="1"/>
      <c r="L387" s="1"/>
      <c r="M387" s="1"/>
      <c r="N387" s="1"/>
      <c r="O387" s="27"/>
      <c r="P387" s="1"/>
      <c r="Q387" s="1"/>
      <c r="R387" s="1"/>
      <c r="S387" s="1"/>
      <c r="T387" s="1"/>
      <c r="U387" s="1"/>
      <c r="V387" s="27"/>
      <c r="W387" s="1"/>
      <c r="X387" s="1"/>
      <c r="Y387" s="4" t="str">
        <f t="shared" si="293"/>
        <v/>
      </c>
      <c r="Z387" s="7"/>
      <c r="AA387" s="1"/>
      <c r="AB387" s="1"/>
      <c r="AC387" s="27"/>
      <c r="AD387" s="1"/>
      <c r="AE387" s="1"/>
      <c r="AF387" s="4" t="str">
        <f t="shared" si="420"/>
        <v/>
      </c>
      <c r="AG387" s="7"/>
      <c r="AH387" s="1"/>
      <c r="AI387" s="1"/>
      <c r="AJ387" s="27"/>
      <c r="AK387" s="1"/>
      <c r="AL387" s="1"/>
      <c r="AM387" s="1"/>
      <c r="AN387" s="1"/>
      <c r="AO387" s="1"/>
      <c r="AP387" s="1"/>
      <c r="AQ387" s="27"/>
      <c r="AR387" s="1"/>
      <c r="AS387" s="1"/>
      <c r="AT387" s="1"/>
      <c r="AU387" s="1"/>
      <c r="AV387" s="1"/>
      <c r="AW387" s="1"/>
      <c r="AX387" s="27"/>
      <c r="AY387" s="1"/>
      <c r="AZ387" s="1"/>
      <c r="BA387" s="4" t="str">
        <f t="shared" si="337"/>
        <v/>
      </c>
      <c r="BB387" s="7"/>
      <c r="BC387" s="1"/>
      <c r="BD387" s="1"/>
      <c r="BE387" s="27"/>
      <c r="BF387" s="1"/>
      <c r="BG387" s="1"/>
      <c r="BH387" s="4" t="str">
        <f t="shared" si="327"/>
        <v/>
      </c>
      <c r="BI387" s="7"/>
      <c r="BJ387" s="1"/>
      <c r="BK387" s="1"/>
      <c r="BL387" s="27"/>
      <c r="BM387" s="1"/>
      <c r="BN387" s="1"/>
      <c r="BO387" s="4" t="str">
        <f t="shared" si="326"/>
        <v/>
      </c>
      <c r="BP387" s="7"/>
      <c r="BQ387" s="1"/>
      <c r="BR387" s="1"/>
      <c r="BS387" s="27"/>
      <c r="BT387" s="1"/>
      <c r="BU387" s="1"/>
      <c r="BV387" s="4" t="str">
        <f t="shared" si="302"/>
        <v/>
      </c>
      <c r="BW387" s="7"/>
      <c r="BX387" s="1"/>
      <c r="BY387" s="1"/>
      <c r="BZ387" s="27"/>
      <c r="CA387" s="1"/>
      <c r="CB387" s="1"/>
      <c r="CC387" s="1"/>
      <c r="CD387" s="1"/>
      <c r="CE387" s="1"/>
      <c r="CF387" s="1"/>
      <c r="CG387" s="27"/>
      <c r="CH387" s="1"/>
      <c r="CI387" s="1"/>
      <c r="CJ387" s="1"/>
      <c r="CK387" s="1"/>
      <c r="CL387" s="1"/>
      <c r="CM387" s="1"/>
      <c r="CN387" s="27"/>
      <c r="CO387" s="1"/>
      <c r="CP387" s="1"/>
      <c r="CQ387" s="1"/>
      <c r="CR387" s="1"/>
      <c r="CS387" s="1"/>
      <c r="CT387" s="1"/>
      <c r="CU387" s="27"/>
      <c r="CV387" s="1"/>
      <c r="CW387" s="1"/>
      <c r="CX387" s="1"/>
      <c r="CY387" s="1"/>
      <c r="CZ387" s="1"/>
      <c r="DA387" s="1"/>
      <c r="DB387" s="1"/>
      <c r="DC387" s="1"/>
      <c r="DD387" s="1"/>
      <c r="DE387" s="1"/>
      <c r="DF387" s="1"/>
      <c r="DG387" s="1"/>
      <c r="DH387" s="1"/>
      <c r="DI387" s="1"/>
    </row>
    <row r="388" spans="1:113" ht="15" hidden="1" x14ac:dyDescent="0.25">
      <c r="A388" s="27"/>
      <c r="B388" s="1"/>
      <c r="C388" s="1"/>
      <c r="D388" s="4" t="str">
        <f t="shared" si="341"/>
        <v/>
      </c>
      <c r="E388" s="7"/>
      <c r="F388" s="1"/>
      <c r="G388" s="1"/>
      <c r="H388" s="27"/>
      <c r="I388" s="1"/>
      <c r="J388" s="1"/>
      <c r="K388" s="1"/>
      <c r="L388" s="1"/>
      <c r="M388" s="1"/>
      <c r="N388" s="1"/>
      <c r="O388" s="27"/>
      <c r="P388" s="1"/>
      <c r="Q388" s="1"/>
      <c r="R388" s="1"/>
      <c r="S388" s="1"/>
      <c r="T388" s="1"/>
      <c r="U388" s="1"/>
      <c r="V388" s="27"/>
      <c r="W388" s="1"/>
      <c r="X388" s="1"/>
      <c r="Y388" s="4" t="str">
        <f t="shared" si="293"/>
        <v/>
      </c>
      <c r="Z388" s="7"/>
      <c r="AA388" s="1"/>
      <c r="AB388" s="1"/>
      <c r="AC388" s="27"/>
      <c r="AD388" s="1"/>
      <c r="AE388" s="1"/>
      <c r="AF388" s="4" t="str">
        <f t="shared" si="420"/>
        <v/>
      </c>
      <c r="AG388" s="7"/>
      <c r="AH388" s="1"/>
      <c r="AI388" s="1"/>
      <c r="AJ388" s="27"/>
      <c r="AK388" s="1"/>
      <c r="AL388" s="1"/>
      <c r="AM388" s="1"/>
      <c r="AN388" s="1"/>
      <c r="AO388" s="1"/>
      <c r="AP388" s="1"/>
      <c r="AQ388" s="27"/>
      <c r="AR388" s="1"/>
      <c r="AS388" s="1"/>
      <c r="AT388" s="1"/>
      <c r="AU388" s="1"/>
      <c r="AV388" s="1"/>
      <c r="AW388" s="1"/>
      <c r="AX388" s="27"/>
      <c r="AY388" s="1"/>
      <c r="AZ388" s="1"/>
      <c r="BA388" s="4" t="str">
        <f t="shared" si="337"/>
        <v/>
      </c>
      <c r="BB388" s="7"/>
      <c r="BC388" s="1"/>
      <c r="BD388" s="1"/>
      <c r="BE388" s="27"/>
      <c r="BF388" s="1"/>
      <c r="BG388" s="1"/>
      <c r="BH388" s="4" t="str">
        <f t="shared" si="327"/>
        <v/>
      </c>
      <c r="BI388" s="7"/>
      <c r="BJ388" s="1"/>
      <c r="BK388" s="1"/>
      <c r="BL388" s="27"/>
      <c r="BM388" s="1"/>
      <c r="BN388" s="1"/>
      <c r="BO388" s="4" t="str">
        <f t="shared" si="326"/>
        <v/>
      </c>
      <c r="BP388" s="7"/>
      <c r="BQ388" s="1"/>
      <c r="BR388" s="1"/>
      <c r="BS388" s="27"/>
      <c r="BT388" s="1"/>
      <c r="BU388" s="1"/>
      <c r="BV388" s="4" t="str">
        <f t="shared" si="302"/>
        <v/>
      </c>
      <c r="BW388" s="7"/>
      <c r="BX388" s="1"/>
      <c r="BY388" s="1"/>
      <c r="BZ388" s="27"/>
      <c r="CA388" s="1"/>
      <c r="CB388" s="1"/>
      <c r="CC388" s="1"/>
      <c r="CD388" s="1"/>
      <c r="CE388" s="1"/>
      <c r="CF388" s="1"/>
      <c r="CG388" s="27"/>
      <c r="CH388" s="1"/>
      <c r="CI388" s="1"/>
      <c r="CJ388" s="1"/>
      <c r="CK388" s="1"/>
      <c r="CL388" s="1"/>
      <c r="CM388" s="1"/>
      <c r="CN388" s="27"/>
      <c r="CO388" s="1"/>
      <c r="CP388" s="1"/>
      <c r="CQ388" s="1"/>
      <c r="CR388" s="1"/>
      <c r="CS388" s="1"/>
      <c r="CT388" s="1"/>
      <c r="CU388" s="27"/>
      <c r="CV388" s="1"/>
      <c r="CW388" s="1"/>
      <c r="CX388" s="1"/>
      <c r="CY388" s="1"/>
      <c r="CZ388" s="1"/>
      <c r="DA388" s="1"/>
      <c r="DB388" s="1"/>
      <c r="DC388" s="1"/>
      <c r="DD388" s="1"/>
      <c r="DE388" s="1"/>
      <c r="DF388" s="1"/>
      <c r="DG388" s="1"/>
      <c r="DH388" s="1"/>
      <c r="DI388" s="1"/>
    </row>
    <row r="389" spans="1:113" ht="15" hidden="1" x14ac:dyDescent="0.25">
      <c r="A389" s="27"/>
      <c r="B389" s="1"/>
      <c r="C389" s="1"/>
      <c r="D389" s="4" t="str">
        <f t="shared" si="341"/>
        <v/>
      </c>
      <c r="E389" s="7"/>
      <c r="F389" s="1"/>
      <c r="G389" s="1"/>
      <c r="H389" s="27"/>
      <c r="I389" s="1"/>
      <c r="J389" s="1"/>
      <c r="K389" s="1"/>
      <c r="L389" s="1"/>
      <c r="M389" s="1"/>
      <c r="N389" s="1"/>
      <c r="O389" s="27"/>
      <c r="P389" s="1"/>
      <c r="Q389" s="1"/>
      <c r="R389" s="1"/>
      <c r="S389" s="1"/>
      <c r="T389" s="1"/>
      <c r="U389" s="1"/>
      <c r="V389" s="27"/>
      <c r="W389" s="1"/>
      <c r="X389" s="1"/>
      <c r="Y389" s="4" t="str">
        <f t="shared" si="293"/>
        <v/>
      </c>
      <c r="Z389" s="7"/>
      <c r="AA389" s="1"/>
      <c r="AB389" s="1"/>
      <c r="AC389" s="27"/>
      <c r="AD389" s="1"/>
      <c r="AE389" s="1"/>
      <c r="AF389" s="4" t="str">
        <f t="shared" si="420"/>
        <v/>
      </c>
      <c r="AG389" s="7"/>
      <c r="AH389" s="1"/>
      <c r="AI389" s="1"/>
      <c r="AJ389" s="27"/>
      <c r="AK389" s="1"/>
      <c r="AL389" s="1"/>
      <c r="AM389" s="1"/>
      <c r="AN389" s="1"/>
      <c r="AO389" s="1"/>
      <c r="AP389" s="1"/>
      <c r="AQ389" s="27"/>
      <c r="AR389" s="1"/>
      <c r="AS389" s="1"/>
      <c r="AT389" s="1"/>
      <c r="AU389" s="1"/>
      <c r="AV389" s="1"/>
      <c r="AW389" s="1"/>
      <c r="AX389" s="27"/>
      <c r="AY389" s="1"/>
      <c r="AZ389" s="1"/>
      <c r="BA389" s="4" t="str">
        <f t="shared" si="337"/>
        <v/>
      </c>
      <c r="BB389" s="7"/>
      <c r="BC389" s="1"/>
      <c r="BD389" s="1"/>
      <c r="BE389" s="27"/>
      <c r="BF389" s="1"/>
      <c r="BG389" s="1"/>
      <c r="BH389" s="4" t="str">
        <f t="shared" si="327"/>
        <v/>
      </c>
      <c r="BI389" s="7"/>
      <c r="BJ389" s="1"/>
      <c r="BK389" s="1"/>
      <c r="BL389" s="27"/>
      <c r="BM389" s="1"/>
      <c r="BN389" s="1"/>
      <c r="BO389" s="4" t="str">
        <f t="shared" si="326"/>
        <v/>
      </c>
      <c r="BP389" s="7"/>
      <c r="BQ389" s="1"/>
      <c r="BR389" s="1"/>
      <c r="BS389" s="27"/>
      <c r="BT389" s="1"/>
      <c r="BU389" s="1"/>
      <c r="BV389" s="4" t="str">
        <f t="shared" si="302"/>
        <v/>
      </c>
      <c r="BW389" s="7"/>
      <c r="BX389" s="1"/>
      <c r="BY389" s="1"/>
      <c r="BZ389" s="27"/>
      <c r="CA389" s="1"/>
      <c r="CB389" s="1"/>
      <c r="CC389" s="1"/>
      <c r="CD389" s="1"/>
      <c r="CE389" s="1"/>
      <c r="CF389" s="1"/>
      <c r="CG389" s="27"/>
      <c r="CH389" s="1"/>
      <c r="CI389" s="1"/>
      <c r="CJ389" s="1"/>
      <c r="CK389" s="1"/>
      <c r="CL389" s="1"/>
      <c r="CM389" s="1"/>
      <c r="CN389" s="27"/>
      <c r="CO389" s="1"/>
      <c r="CP389" s="1"/>
      <c r="CQ389" s="1"/>
      <c r="CR389" s="1"/>
      <c r="CS389" s="1"/>
      <c r="CT389" s="1"/>
      <c r="CU389" s="27"/>
      <c r="CV389" s="1"/>
      <c r="CW389" s="1"/>
      <c r="CX389" s="1"/>
      <c r="CY389" s="1"/>
      <c r="CZ389" s="1"/>
      <c r="DA389" s="1"/>
      <c r="DB389" s="1"/>
      <c r="DC389" s="1"/>
      <c r="DD389" s="1"/>
      <c r="DE389" s="1"/>
      <c r="DF389" s="1"/>
      <c r="DG389" s="1"/>
      <c r="DH389" s="1"/>
      <c r="DI389" s="1"/>
    </row>
    <row r="390" spans="1:113" ht="15" hidden="1" x14ac:dyDescent="0.25">
      <c r="A390" s="27"/>
      <c r="B390" s="1"/>
      <c r="C390" s="1"/>
      <c r="D390" s="4" t="str">
        <f t="shared" si="341"/>
        <v/>
      </c>
      <c r="E390" s="7"/>
      <c r="F390" s="1"/>
      <c r="G390" s="1"/>
      <c r="H390" s="27"/>
      <c r="I390" s="1"/>
      <c r="J390" s="1"/>
      <c r="K390" s="1"/>
      <c r="L390" s="1"/>
      <c r="M390" s="1"/>
      <c r="N390" s="1"/>
      <c r="O390" s="27"/>
      <c r="P390" s="1"/>
      <c r="Q390" s="1"/>
      <c r="R390" s="1"/>
      <c r="S390" s="1"/>
      <c r="T390" s="1"/>
      <c r="U390" s="1"/>
      <c r="V390" s="27"/>
      <c r="W390" s="1"/>
      <c r="X390" s="1"/>
      <c r="Y390" s="4" t="str">
        <f t="shared" si="293"/>
        <v/>
      </c>
      <c r="Z390" s="7"/>
      <c r="AA390" s="1"/>
      <c r="AB390" s="1"/>
      <c r="AC390" s="27"/>
      <c r="AD390" s="1"/>
      <c r="AE390" s="1"/>
      <c r="AF390" s="4" t="str">
        <f t="shared" si="420"/>
        <v/>
      </c>
      <c r="AG390" s="7"/>
      <c r="AH390" s="1"/>
      <c r="AI390" s="1"/>
      <c r="AJ390" s="27"/>
      <c r="AK390" s="1"/>
      <c r="AL390" s="1"/>
      <c r="AM390" s="1"/>
      <c r="AN390" s="1"/>
      <c r="AO390" s="1"/>
      <c r="AP390" s="1"/>
      <c r="AQ390" s="27"/>
      <c r="AR390" s="1"/>
      <c r="AS390" s="1"/>
      <c r="AT390" s="1"/>
      <c r="AU390" s="1"/>
      <c r="AV390" s="1"/>
      <c r="AW390" s="1"/>
      <c r="AX390" s="27"/>
      <c r="AY390" s="1"/>
      <c r="AZ390" s="1"/>
      <c r="BA390" s="4" t="str">
        <f t="shared" si="337"/>
        <v/>
      </c>
      <c r="BB390" s="7"/>
      <c r="BC390" s="1"/>
      <c r="BD390" s="1"/>
      <c r="BE390" s="27"/>
      <c r="BF390" s="1"/>
      <c r="BG390" s="1"/>
      <c r="BH390" s="4" t="str">
        <f t="shared" si="327"/>
        <v/>
      </c>
      <c r="BI390" s="7"/>
      <c r="BJ390" s="1"/>
      <c r="BK390" s="1"/>
      <c r="BL390" s="27"/>
      <c r="BM390" s="1"/>
      <c r="BN390" s="1"/>
      <c r="BO390" s="4" t="str">
        <f t="shared" si="326"/>
        <v/>
      </c>
      <c r="BP390" s="7"/>
      <c r="BQ390" s="1"/>
      <c r="BR390" s="1"/>
      <c r="BS390" s="27"/>
      <c r="BT390" s="1"/>
      <c r="BU390" s="1"/>
      <c r="BV390" s="4" t="str">
        <f t="shared" si="302"/>
        <v/>
      </c>
      <c r="BW390" s="7"/>
      <c r="BX390" s="1"/>
      <c r="BY390" s="1"/>
      <c r="BZ390" s="27"/>
      <c r="CA390" s="1"/>
      <c r="CB390" s="1"/>
      <c r="CC390" s="1"/>
      <c r="CD390" s="1"/>
      <c r="CE390" s="1"/>
      <c r="CF390" s="1"/>
      <c r="CG390" s="27"/>
      <c r="CH390" s="1"/>
      <c r="CI390" s="1"/>
      <c r="CJ390" s="1"/>
      <c r="CK390" s="1"/>
      <c r="CL390" s="1"/>
      <c r="CM390" s="1"/>
      <c r="CN390" s="27"/>
      <c r="CO390" s="1"/>
      <c r="CP390" s="1"/>
      <c r="CQ390" s="1"/>
      <c r="CR390" s="1"/>
      <c r="CS390" s="1"/>
      <c r="CT390" s="1"/>
      <c r="CU390" s="27"/>
      <c r="CV390" s="1"/>
      <c r="CW390" s="1"/>
      <c r="CX390" s="1"/>
      <c r="CY390" s="1"/>
      <c r="CZ390" s="1"/>
      <c r="DA390" s="1"/>
      <c r="DB390" s="1"/>
      <c r="DC390" s="1"/>
      <c r="DD390" s="1"/>
      <c r="DE390" s="1"/>
      <c r="DF390" s="1"/>
      <c r="DG390" s="1"/>
      <c r="DH390" s="1"/>
      <c r="DI390" s="1"/>
    </row>
    <row r="391" spans="1:113" ht="15" hidden="1" x14ac:dyDescent="0.25">
      <c r="A391" s="27"/>
      <c r="B391" s="1"/>
      <c r="C391" s="1"/>
      <c r="D391" s="4" t="str">
        <f t="shared" si="341"/>
        <v/>
      </c>
      <c r="E391" s="7"/>
      <c r="F391" s="1"/>
      <c r="G391" s="1"/>
      <c r="H391" s="27"/>
      <c r="I391" s="1"/>
      <c r="J391" s="1"/>
      <c r="K391" s="1"/>
      <c r="L391" s="1"/>
      <c r="M391" s="1"/>
      <c r="N391" s="1"/>
      <c r="O391" s="27"/>
      <c r="P391" s="1"/>
      <c r="Q391" s="1"/>
      <c r="R391" s="1"/>
      <c r="S391" s="1"/>
      <c r="T391" s="1"/>
      <c r="U391" s="1"/>
      <c r="V391" s="27"/>
      <c r="W391" s="1"/>
      <c r="X391" s="1"/>
      <c r="Y391" s="4" t="str">
        <f t="shared" si="293"/>
        <v/>
      </c>
      <c r="Z391" s="7"/>
      <c r="AA391" s="1"/>
      <c r="AB391" s="1"/>
      <c r="AC391" s="27"/>
      <c r="AD391" s="1"/>
      <c r="AE391" s="1"/>
      <c r="AF391" s="4" t="str">
        <f t="shared" si="420"/>
        <v/>
      </c>
      <c r="AG391" s="7"/>
      <c r="AH391" s="1"/>
      <c r="AI391" s="1"/>
      <c r="AJ391" s="27"/>
      <c r="AK391" s="1"/>
      <c r="AL391" s="1"/>
      <c r="AM391" s="1"/>
      <c r="AN391" s="1"/>
      <c r="AO391" s="1"/>
      <c r="AP391" s="1"/>
      <c r="AQ391" s="27"/>
      <c r="AR391" s="1"/>
      <c r="AS391" s="1"/>
      <c r="AT391" s="1"/>
      <c r="AU391" s="1"/>
      <c r="AV391" s="1"/>
      <c r="AW391" s="1"/>
      <c r="AX391" s="27"/>
      <c r="AY391" s="1"/>
      <c r="AZ391" s="1"/>
      <c r="BA391" s="4" t="str">
        <f t="shared" si="337"/>
        <v/>
      </c>
      <c r="BB391" s="7"/>
      <c r="BC391" s="1"/>
      <c r="BD391" s="1"/>
      <c r="BE391" s="27"/>
      <c r="BF391" s="1"/>
      <c r="BG391" s="1"/>
      <c r="BH391" s="4" t="str">
        <f t="shared" si="327"/>
        <v/>
      </c>
      <c r="BI391" s="7"/>
      <c r="BJ391" s="1"/>
      <c r="BK391" s="1"/>
      <c r="BL391" s="27"/>
      <c r="BM391" s="1"/>
      <c r="BN391" s="1"/>
      <c r="BO391" s="4" t="str">
        <f t="shared" si="326"/>
        <v/>
      </c>
      <c r="BP391" s="7"/>
      <c r="BQ391" s="1"/>
      <c r="BR391" s="1"/>
      <c r="BS391" s="27"/>
      <c r="BT391" s="1"/>
      <c r="BU391" s="1"/>
      <c r="BV391" s="4" t="str">
        <f t="shared" si="302"/>
        <v/>
      </c>
      <c r="BW391" s="7"/>
      <c r="BX391" s="1"/>
      <c r="BY391" s="1"/>
      <c r="BZ391" s="27"/>
      <c r="CA391" s="1"/>
      <c r="CB391" s="1"/>
      <c r="CC391" s="1"/>
      <c r="CD391" s="1"/>
      <c r="CE391" s="1"/>
      <c r="CF391" s="1"/>
      <c r="CG391" s="27"/>
      <c r="CH391" s="1"/>
      <c r="CI391" s="1"/>
      <c r="CJ391" s="1"/>
      <c r="CK391" s="1"/>
      <c r="CL391" s="1"/>
      <c r="CM391" s="1"/>
      <c r="CN391" s="27"/>
      <c r="CO391" s="1"/>
      <c r="CP391" s="1"/>
      <c r="CQ391" s="1"/>
      <c r="CR391" s="1"/>
      <c r="CS391" s="1"/>
      <c r="CT391" s="1"/>
      <c r="CU391" s="27"/>
      <c r="CV391" s="1"/>
      <c r="CW391" s="1"/>
      <c r="CX391" s="1"/>
      <c r="CY391" s="1"/>
      <c r="CZ391" s="1"/>
      <c r="DA391" s="1"/>
      <c r="DB391" s="1"/>
      <c r="DC391" s="1"/>
      <c r="DD391" s="1"/>
      <c r="DE391" s="1"/>
      <c r="DF391" s="1"/>
      <c r="DG391" s="1"/>
      <c r="DH391" s="1"/>
      <c r="DI391" s="1"/>
    </row>
    <row r="392" spans="1:113" ht="15" hidden="1" x14ac:dyDescent="0.25">
      <c r="A392" s="27"/>
      <c r="B392" s="1"/>
      <c r="C392" s="1"/>
      <c r="D392" s="4" t="str">
        <f t="shared" si="341"/>
        <v/>
      </c>
      <c r="E392" s="7"/>
      <c r="F392" s="1"/>
      <c r="G392" s="1"/>
      <c r="H392" s="27"/>
      <c r="I392" s="1"/>
      <c r="J392" s="1"/>
      <c r="K392" s="1"/>
      <c r="L392" s="1"/>
      <c r="M392" s="1"/>
      <c r="N392" s="1"/>
      <c r="O392" s="27"/>
      <c r="P392" s="1"/>
      <c r="Q392" s="1"/>
      <c r="R392" s="1"/>
      <c r="S392" s="1"/>
      <c r="T392" s="1"/>
      <c r="U392" s="1"/>
      <c r="V392" s="27"/>
      <c r="W392" s="1"/>
      <c r="X392" s="1"/>
      <c r="Y392" s="4" t="str">
        <f t="shared" si="293"/>
        <v/>
      </c>
      <c r="Z392" s="7"/>
      <c r="AA392" s="1"/>
      <c r="AB392" s="1"/>
      <c r="AC392" s="27"/>
      <c r="AD392" s="1"/>
      <c r="AE392" s="1"/>
      <c r="AF392" s="4" t="str">
        <f t="shared" si="420"/>
        <v/>
      </c>
      <c r="AG392" s="7"/>
      <c r="AH392" s="1"/>
      <c r="AI392" s="1"/>
      <c r="AJ392" s="27"/>
      <c r="AK392" s="1"/>
      <c r="AL392" s="1"/>
      <c r="AM392" s="1"/>
      <c r="AN392" s="1"/>
      <c r="AO392" s="1"/>
      <c r="AP392" s="1"/>
      <c r="AQ392" s="27"/>
      <c r="AR392" s="1"/>
      <c r="AS392" s="1"/>
      <c r="AT392" s="1"/>
      <c r="AU392" s="1"/>
      <c r="AV392" s="1"/>
      <c r="AW392" s="1"/>
      <c r="AX392" s="27"/>
      <c r="AY392" s="1"/>
      <c r="AZ392" s="1"/>
      <c r="BA392" s="4" t="str">
        <f t="shared" si="337"/>
        <v/>
      </c>
      <c r="BB392" s="7"/>
      <c r="BC392" s="1"/>
      <c r="BD392" s="1"/>
      <c r="BE392" s="27"/>
      <c r="BF392" s="1"/>
      <c r="BG392" s="1"/>
      <c r="BH392" s="4" t="str">
        <f t="shared" si="327"/>
        <v/>
      </c>
      <c r="BI392" s="7"/>
      <c r="BJ392" s="1"/>
      <c r="BK392" s="1"/>
      <c r="BL392" s="27"/>
      <c r="BM392" s="1"/>
      <c r="BN392" s="1"/>
      <c r="BO392" s="4" t="str">
        <f t="shared" si="326"/>
        <v/>
      </c>
      <c r="BP392" s="7"/>
      <c r="BQ392" s="1"/>
      <c r="BR392" s="1"/>
      <c r="BS392" s="27"/>
      <c r="BT392" s="1"/>
      <c r="BU392" s="1"/>
      <c r="BV392" s="4" t="str">
        <f t="shared" si="302"/>
        <v/>
      </c>
      <c r="BW392" s="7"/>
      <c r="BX392" s="1"/>
      <c r="BY392" s="1"/>
      <c r="BZ392" s="27"/>
      <c r="CA392" s="1"/>
      <c r="CB392" s="1"/>
      <c r="CC392" s="1"/>
      <c r="CD392" s="1"/>
      <c r="CE392" s="1"/>
      <c r="CF392" s="1"/>
      <c r="CG392" s="27"/>
      <c r="CH392" s="1"/>
      <c r="CI392" s="1"/>
      <c r="CJ392" s="1"/>
      <c r="CK392" s="1"/>
      <c r="CL392" s="1"/>
      <c r="CM392" s="1"/>
      <c r="CN392" s="27"/>
      <c r="CO392" s="1"/>
      <c r="CP392" s="1"/>
      <c r="CQ392" s="1"/>
      <c r="CR392" s="1"/>
      <c r="CS392" s="1"/>
      <c r="CT392" s="1"/>
      <c r="CU392" s="27"/>
      <c r="CV392" s="1"/>
      <c r="CW392" s="1"/>
      <c r="CX392" s="1"/>
      <c r="CY392" s="1"/>
      <c r="CZ392" s="1"/>
      <c r="DA392" s="1"/>
      <c r="DB392" s="1"/>
      <c r="DC392" s="1"/>
      <c r="DD392" s="1"/>
      <c r="DE392" s="1"/>
      <c r="DF392" s="1"/>
      <c r="DG392" s="1"/>
      <c r="DH392" s="1"/>
      <c r="DI392" s="1"/>
    </row>
    <row r="393" spans="1:113" ht="15" hidden="1" x14ac:dyDescent="0.25">
      <c r="A393" s="27"/>
      <c r="B393" s="1"/>
      <c r="C393" s="1"/>
      <c r="D393" s="4" t="str">
        <f t="shared" si="341"/>
        <v/>
      </c>
      <c r="E393" s="7"/>
      <c r="F393" s="1"/>
      <c r="G393" s="1"/>
      <c r="H393" s="27"/>
      <c r="I393" s="1"/>
      <c r="J393" s="1"/>
      <c r="K393" s="1"/>
      <c r="L393" s="1"/>
      <c r="M393" s="1"/>
      <c r="N393" s="1"/>
      <c r="O393" s="27"/>
      <c r="P393" s="1"/>
      <c r="Q393" s="1"/>
      <c r="R393" s="1"/>
      <c r="S393" s="1"/>
      <c r="T393" s="1"/>
      <c r="U393" s="1"/>
      <c r="V393" s="27"/>
      <c r="W393" s="1"/>
      <c r="X393" s="1"/>
      <c r="Y393" s="4" t="str">
        <f t="shared" si="293"/>
        <v/>
      </c>
      <c r="Z393" s="7"/>
      <c r="AA393" s="1"/>
      <c r="AB393" s="1"/>
      <c r="AC393" s="27"/>
      <c r="AD393" s="1"/>
      <c r="AE393" s="1"/>
      <c r="AF393" s="4" t="str">
        <f t="shared" si="420"/>
        <v/>
      </c>
      <c r="AG393" s="7"/>
      <c r="AH393" s="1"/>
      <c r="AI393" s="1"/>
      <c r="AJ393" s="27"/>
      <c r="AK393" s="1"/>
      <c r="AL393" s="1"/>
      <c r="AM393" s="1"/>
      <c r="AN393" s="1"/>
      <c r="AO393" s="1"/>
      <c r="AP393" s="1"/>
      <c r="AQ393" s="27"/>
      <c r="AR393" s="1"/>
      <c r="AS393" s="1"/>
      <c r="AT393" s="1"/>
      <c r="AU393" s="1"/>
      <c r="AV393" s="1"/>
      <c r="AW393" s="1"/>
      <c r="AX393" s="27"/>
      <c r="AY393" s="1"/>
      <c r="AZ393" s="1"/>
      <c r="BA393" s="4" t="str">
        <f t="shared" si="337"/>
        <v/>
      </c>
      <c r="BB393" s="7"/>
      <c r="BC393" s="1"/>
      <c r="BD393" s="1"/>
      <c r="BE393" s="27"/>
      <c r="BF393" s="1"/>
      <c r="BG393" s="1"/>
      <c r="BH393" s="4" t="str">
        <f t="shared" si="327"/>
        <v/>
      </c>
      <c r="BI393" s="7"/>
      <c r="BJ393" s="1"/>
      <c r="BK393" s="1"/>
      <c r="BL393" s="27"/>
      <c r="BM393" s="1"/>
      <c r="BN393" s="1"/>
      <c r="BO393" s="4" t="str">
        <f t="shared" si="326"/>
        <v/>
      </c>
      <c r="BP393" s="7"/>
      <c r="BQ393" s="1"/>
      <c r="BR393" s="1"/>
      <c r="BS393" s="27"/>
      <c r="BT393" s="1"/>
      <c r="BU393" s="1"/>
      <c r="BV393" s="4" t="str">
        <f t="shared" si="302"/>
        <v/>
      </c>
      <c r="BW393" s="7"/>
      <c r="BX393" s="1"/>
      <c r="BY393" s="1"/>
      <c r="BZ393" s="27"/>
      <c r="CA393" s="1"/>
      <c r="CB393" s="1"/>
      <c r="CC393" s="1"/>
      <c r="CD393" s="1"/>
      <c r="CE393" s="1"/>
      <c r="CF393" s="1"/>
      <c r="CG393" s="27"/>
      <c r="CH393" s="1"/>
      <c r="CI393" s="1"/>
      <c r="CJ393" s="1"/>
      <c r="CK393" s="1"/>
      <c r="CL393" s="1"/>
      <c r="CM393" s="1"/>
      <c r="CN393" s="27"/>
      <c r="CO393" s="1"/>
      <c r="CP393" s="1"/>
      <c r="CQ393" s="1"/>
      <c r="CR393" s="1"/>
      <c r="CS393" s="1"/>
      <c r="CT393" s="1"/>
      <c r="CU393" s="27"/>
      <c r="CV393" s="1"/>
      <c r="CW393" s="1"/>
      <c r="CX393" s="1"/>
      <c r="CY393" s="1"/>
      <c r="CZ393" s="1"/>
      <c r="DA393" s="1"/>
      <c r="DB393" s="1"/>
      <c r="DC393" s="1"/>
      <c r="DD393" s="1"/>
      <c r="DE393" s="1"/>
      <c r="DF393" s="1"/>
      <c r="DG393" s="1"/>
      <c r="DH393" s="1"/>
      <c r="DI393" s="1"/>
    </row>
    <row r="394" spans="1:113" ht="15" hidden="1" x14ac:dyDescent="0.25">
      <c r="A394" s="27"/>
      <c r="B394" s="1"/>
      <c r="C394" s="1"/>
      <c r="D394" s="4" t="str">
        <f t="shared" si="341"/>
        <v/>
      </c>
      <c r="E394" s="7"/>
      <c r="F394" s="1"/>
      <c r="G394" s="1"/>
      <c r="H394" s="27"/>
      <c r="I394" s="1"/>
      <c r="J394" s="1"/>
      <c r="K394" s="1"/>
      <c r="L394" s="1"/>
      <c r="M394" s="1"/>
      <c r="N394" s="1"/>
      <c r="O394" s="27"/>
      <c r="P394" s="1"/>
      <c r="Q394" s="1"/>
      <c r="R394" s="1"/>
      <c r="S394" s="1"/>
      <c r="T394" s="1"/>
      <c r="U394" s="1"/>
      <c r="V394" s="27"/>
      <c r="W394" s="1"/>
      <c r="X394" s="1"/>
      <c r="Y394" s="4" t="str">
        <f t="shared" si="293"/>
        <v/>
      </c>
      <c r="Z394" s="7"/>
      <c r="AA394" s="1"/>
      <c r="AB394" s="1"/>
      <c r="AC394" s="27"/>
      <c r="AD394" s="1"/>
      <c r="AE394" s="1"/>
      <c r="AF394" s="4" t="str">
        <f t="shared" si="420"/>
        <v/>
      </c>
      <c r="AG394" s="7"/>
      <c r="AH394" s="1"/>
      <c r="AI394" s="1"/>
      <c r="AJ394" s="27"/>
      <c r="AK394" s="1"/>
      <c r="AL394" s="1"/>
      <c r="AM394" s="1"/>
      <c r="AN394" s="1"/>
      <c r="AO394" s="1"/>
      <c r="AP394" s="1"/>
      <c r="AQ394" s="27"/>
      <c r="AR394" s="1"/>
      <c r="AS394" s="1"/>
      <c r="AT394" s="1"/>
      <c r="AU394" s="1"/>
      <c r="AV394" s="1"/>
      <c r="AW394" s="1"/>
      <c r="AX394" s="27"/>
      <c r="AY394" s="1"/>
      <c r="AZ394" s="1"/>
      <c r="BA394" s="4" t="str">
        <f t="shared" si="337"/>
        <v/>
      </c>
      <c r="BB394" s="7"/>
      <c r="BC394" s="1"/>
      <c r="BD394" s="1"/>
      <c r="BE394" s="27"/>
      <c r="BF394" s="1"/>
      <c r="BG394" s="1"/>
      <c r="BH394" s="4" t="str">
        <f t="shared" si="327"/>
        <v/>
      </c>
      <c r="BI394" s="7"/>
      <c r="BJ394" s="1"/>
      <c r="BK394" s="1"/>
      <c r="BL394" s="27"/>
      <c r="BM394" s="1"/>
      <c r="BN394" s="1"/>
      <c r="BO394" s="4" t="str">
        <f t="shared" si="326"/>
        <v/>
      </c>
      <c r="BP394" s="7"/>
      <c r="BQ394" s="1"/>
      <c r="BR394" s="1"/>
      <c r="BS394" s="27"/>
      <c r="BT394" s="1"/>
      <c r="BU394" s="1"/>
      <c r="BV394" s="4" t="str">
        <f t="shared" si="302"/>
        <v/>
      </c>
      <c r="BW394" s="7"/>
      <c r="BX394" s="1"/>
      <c r="BY394" s="1"/>
      <c r="BZ394" s="27"/>
      <c r="CA394" s="1"/>
      <c r="CB394" s="1"/>
      <c r="CC394" s="1"/>
      <c r="CD394" s="1"/>
      <c r="CE394" s="1"/>
      <c r="CF394" s="1"/>
      <c r="CG394" s="27"/>
      <c r="CH394" s="1"/>
      <c r="CI394" s="1"/>
      <c r="CJ394" s="1"/>
      <c r="CK394" s="1"/>
      <c r="CL394" s="1"/>
      <c r="CM394" s="1"/>
      <c r="CN394" s="27"/>
      <c r="CO394" s="1"/>
      <c r="CP394" s="1"/>
      <c r="CQ394" s="1"/>
      <c r="CR394" s="1"/>
      <c r="CS394" s="1"/>
      <c r="CT394" s="1"/>
      <c r="CU394" s="27"/>
      <c r="CV394" s="1"/>
      <c r="CW394" s="1"/>
      <c r="CX394" s="1"/>
      <c r="CY394" s="1"/>
      <c r="CZ394" s="1"/>
      <c r="DA394" s="1"/>
      <c r="DB394" s="1"/>
      <c r="DC394" s="1"/>
      <c r="DD394" s="1"/>
      <c r="DE394" s="1"/>
      <c r="DF394" s="1"/>
      <c r="DG394" s="1"/>
      <c r="DH394" s="1"/>
      <c r="DI394" s="1"/>
    </row>
    <row r="395" spans="1:113" ht="15" hidden="1" x14ac:dyDescent="0.25">
      <c r="A395" s="27"/>
      <c r="B395" s="1"/>
      <c r="C395" s="1"/>
      <c r="D395" s="4" t="str">
        <f t="shared" si="341"/>
        <v/>
      </c>
      <c r="E395" s="7"/>
      <c r="F395" s="1"/>
      <c r="G395" s="1"/>
      <c r="H395" s="27"/>
      <c r="I395" s="1"/>
      <c r="J395" s="1"/>
      <c r="K395" s="1"/>
      <c r="L395" s="1"/>
      <c r="M395" s="1"/>
      <c r="N395" s="1"/>
      <c r="O395" s="27"/>
      <c r="P395" s="1"/>
      <c r="Q395" s="1"/>
      <c r="R395" s="1"/>
      <c r="S395" s="1"/>
      <c r="T395" s="1"/>
      <c r="U395" s="1"/>
      <c r="V395" s="27"/>
      <c r="W395" s="1"/>
      <c r="X395" s="1"/>
      <c r="Y395" s="4" t="str">
        <f t="shared" si="293"/>
        <v/>
      </c>
      <c r="Z395" s="7"/>
      <c r="AA395" s="1"/>
      <c r="AB395" s="1"/>
      <c r="AC395" s="27"/>
      <c r="AD395" s="1"/>
      <c r="AE395" s="1"/>
      <c r="AF395" s="4" t="str">
        <f t="shared" si="420"/>
        <v/>
      </c>
      <c r="AG395" s="7"/>
      <c r="AH395" s="1"/>
      <c r="AI395" s="1"/>
      <c r="AJ395" s="27"/>
      <c r="AK395" s="1"/>
      <c r="AL395" s="1"/>
      <c r="AM395" s="1"/>
      <c r="AN395" s="1"/>
      <c r="AO395" s="1"/>
      <c r="AP395" s="1"/>
      <c r="AQ395" s="27"/>
      <c r="AR395" s="1"/>
      <c r="AS395" s="1"/>
      <c r="AT395" s="1"/>
      <c r="AU395" s="1"/>
      <c r="AV395" s="1"/>
      <c r="AW395" s="1"/>
      <c r="AX395" s="27"/>
      <c r="AY395" s="1"/>
      <c r="AZ395" s="1"/>
      <c r="BA395" s="4" t="str">
        <f t="shared" si="337"/>
        <v/>
      </c>
      <c r="BB395" s="7"/>
      <c r="BC395" s="1"/>
      <c r="BD395" s="1"/>
      <c r="BE395" s="27"/>
      <c r="BF395" s="1"/>
      <c r="BG395" s="1"/>
      <c r="BH395" s="4" t="str">
        <f t="shared" si="327"/>
        <v/>
      </c>
      <c r="BI395" s="7"/>
      <c r="BJ395" s="1"/>
      <c r="BK395" s="1"/>
      <c r="BL395" s="27"/>
      <c r="BM395" s="1"/>
      <c r="BN395" s="1"/>
      <c r="BO395" s="4" t="str">
        <f t="shared" si="326"/>
        <v/>
      </c>
      <c r="BP395" s="7"/>
      <c r="BQ395" s="1"/>
      <c r="BR395" s="1"/>
      <c r="BS395" s="27"/>
      <c r="BT395" s="1"/>
      <c r="BU395" s="1"/>
      <c r="BV395" s="4" t="str">
        <f t="shared" si="302"/>
        <v/>
      </c>
      <c r="BW395" s="7"/>
      <c r="BX395" s="1"/>
      <c r="BY395" s="1"/>
      <c r="BZ395" s="27"/>
      <c r="CA395" s="1"/>
      <c r="CB395" s="1"/>
      <c r="CC395" s="1"/>
      <c r="CD395" s="1"/>
      <c r="CE395" s="1"/>
      <c r="CF395" s="1"/>
      <c r="CG395" s="27"/>
      <c r="CH395" s="1"/>
      <c r="CI395" s="1"/>
      <c r="CJ395" s="1"/>
      <c r="CK395" s="1"/>
      <c r="CL395" s="1"/>
      <c r="CM395" s="1"/>
      <c r="CN395" s="27"/>
      <c r="CO395" s="1"/>
      <c r="CP395" s="1"/>
      <c r="CQ395" s="1"/>
      <c r="CR395" s="1"/>
      <c r="CS395" s="1"/>
      <c r="CT395" s="1"/>
      <c r="CU395" s="27"/>
      <c r="CV395" s="1"/>
      <c r="CW395" s="1"/>
      <c r="CX395" s="1"/>
      <c r="CY395" s="1"/>
      <c r="CZ395" s="1"/>
      <c r="DA395" s="1"/>
      <c r="DB395" s="1"/>
      <c r="DC395" s="1"/>
      <c r="DD395" s="1"/>
      <c r="DE395" s="1"/>
      <c r="DF395" s="1"/>
      <c r="DG395" s="1"/>
      <c r="DH395" s="1"/>
      <c r="DI395" s="1"/>
    </row>
    <row r="396" spans="1:113" ht="15" hidden="1" x14ac:dyDescent="0.25">
      <c r="A396" s="27"/>
      <c r="B396" s="1"/>
      <c r="C396" s="1"/>
      <c r="D396" s="4" t="str">
        <f t="shared" si="341"/>
        <v/>
      </c>
      <c r="E396" s="7"/>
      <c r="F396" s="1"/>
      <c r="G396" s="1"/>
      <c r="H396" s="27"/>
      <c r="I396" s="1"/>
      <c r="J396" s="1"/>
      <c r="K396" s="1"/>
      <c r="L396" s="1"/>
      <c r="M396" s="1"/>
      <c r="N396" s="1"/>
      <c r="O396" s="27"/>
      <c r="P396" s="1"/>
      <c r="Q396" s="1"/>
      <c r="R396" s="1"/>
      <c r="S396" s="1"/>
      <c r="T396" s="1"/>
      <c r="U396" s="1"/>
      <c r="V396" s="27"/>
      <c r="W396" s="1"/>
      <c r="X396" s="1"/>
      <c r="Y396" s="4" t="str">
        <f t="shared" si="293"/>
        <v/>
      </c>
      <c r="Z396" s="7"/>
      <c r="AA396" s="1"/>
      <c r="AB396" s="1"/>
      <c r="AC396" s="27"/>
      <c r="AD396" s="1"/>
      <c r="AE396" s="1"/>
      <c r="AF396" s="4" t="str">
        <f t="shared" si="420"/>
        <v/>
      </c>
      <c r="AG396" s="7"/>
      <c r="AH396" s="1"/>
      <c r="AI396" s="1"/>
      <c r="AJ396" s="27"/>
      <c r="AK396" s="1"/>
      <c r="AL396" s="1"/>
      <c r="AM396" s="1"/>
      <c r="AN396" s="1"/>
      <c r="AO396" s="1"/>
      <c r="AP396" s="1"/>
      <c r="AQ396" s="27"/>
      <c r="AR396" s="1"/>
      <c r="AS396" s="1"/>
      <c r="AT396" s="1"/>
      <c r="AU396" s="1"/>
      <c r="AV396" s="1"/>
      <c r="AW396" s="1"/>
      <c r="AX396" s="27"/>
      <c r="AY396" s="1"/>
      <c r="AZ396" s="1"/>
      <c r="BA396" s="4" t="str">
        <f t="shared" si="337"/>
        <v/>
      </c>
      <c r="BB396" s="7"/>
      <c r="BC396" s="1"/>
      <c r="BD396" s="1"/>
      <c r="BE396" s="27"/>
      <c r="BF396" s="1"/>
      <c r="BG396" s="1"/>
      <c r="BH396" s="4" t="str">
        <f t="shared" si="327"/>
        <v/>
      </c>
      <c r="BI396" s="7"/>
      <c r="BJ396" s="1"/>
      <c r="BK396" s="1"/>
      <c r="BL396" s="27"/>
      <c r="BM396" s="1"/>
      <c r="BN396" s="1"/>
      <c r="BO396" s="4" t="str">
        <f t="shared" si="326"/>
        <v/>
      </c>
      <c r="BP396" s="7"/>
      <c r="BQ396" s="1"/>
      <c r="BR396" s="1"/>
      <c r="BS396" s="27"/>
      <c r="BT396" s="1"/>
      <c r="BU396" s="1"/>
      <c r="BV396" s="4" t="str">
        <f t="shared" si="302"/>
        <v/>
      </c>
      <c r="BW396" s="7"/>
      <c r="BX396" s="1"/>
      <c r="BY396" s="1"/>
      <c r="BZ396" s="27"/>
      <c r="CA396" s="1"/>
      <c r="CB396" s="1"/>
      <c r="CC396" s="1"/>
      <c r="CD396" s="1"/>
      <c r="CE396" s="1"/>
      <c r="CF396" s="1"/>
      <c r="CG396" s="27"/>
      <c r="CH396" s="1"/>
      <c r="CI396" s="1"/>
      <c r="CJ396" s="1"/>
      <c r="CK396" s="1"/>
      <c r="CL396" s="1"/>
      <c r="CM396" s="1"/>
      <c r="CN396" s="27"/>
      <c r="CO396" s="1"/>
      <c r="CP396" s="1"/>
      <c r="CQ396" s="1"/>
      <c r="CR396" s="1"/>
      <c r="CS396" s="1"/>
      <c r="CT396" s="1"/>
      <c r="CU396" s="27"/>
      <c r="CV396" s="1"/>
      <c r="CW396" s="1"/>
      <c r="CX396" s="1"/>
      <c r="CY396" s="1"/>
      <c r="CZ396" s="1"/>
      <c r="DA396" s="1"/>
      <c r="DB396" s="1"/>
      <c r="DC396" s="1"/>
      <c r="DD396" s="1"/>
      <c r="DE396" s="1"/>
      <c r="DF396" s="1"/>
      <c r="DG396" s="1"/>
      <c r="DH396" s="1"/>
      <c r="DI396" s="1"/>
    </row>
    <row r="397" spans="1:113" ht="15" hidden="1" x14ac:dyDescent="0.25">
      <c r="A397" s="27"/>
      <c r="B397" s="1"/>
      <c r="C397" s="1"/>
      <c r="D397" s="4" t="str">
        <f t="shared" si="341"/>
        <v/>
      </c>
      <c r="E397" s="7"/>
      <c r="F397" s="1"/>
      <c r="G397" s="1"/>
      <c r="H397" s="27"/>
      <c r="I397" s="1"/>
      <c r="J397" s="1"/>
      <c r="K397" s="1"/>
      <c r="L397" s="1"/>
      <c r="M397" s="1"/>
      <c r="N397" s="1"/>
      <c r="O397" s="27"/>
      <c r="P397" s="1"/>
      <c r="Q397" s="1"/>
      <c r="R397" s="1"/>
      <c r="S397" s="1"/>
      <c r="T397" s="1"/>
      <c r="U397" s="1"/>
      <c r="V397" s="27"/>
      <c r="W397" s="1"/>
      <c r="X397" s="1"/>
      <c r="Y397" s="4" t="str">
        <f t="shared" si="293"/>
        <v/>
      </c>
      <c r="Z397" s="7"/>
      <c r="AA397" s="1"/>
      <c r="AB397" s="1"/>
      <c r="AC397" s="27"/>
      <c r="AD397" s="1"/>
      <c r="AE397" s="1"/>
      <c r="AF397" s="4" t="str">
        <f t="shared" si="420"/>
        <v/>
      </c>
      <c r="AG397" s="7"/>
      <c r="AH397" s="1"/>
      <c r="AI397" s="1"/>
      <c r="AJ397" s="27"/>
      <c r="AK397" s="1"/>
      <c r="AL397" s="1"/>
      <c r="AM397" s="1"/>
      <c r="AN397" s="1"/>
      <c r="AO397" s="1"/>
      <c r="AP397" s="1"/>
      <c r="AQ397" s="27"/>
      <c r="AR397" s="1"/>
      <c r="AS397" s="1"/>
      <c r="AT397" s="1"/>
      <c r="AU397" s="1"/>
      <c r="AV397" s="1"/>
      <c r="AW397" s="1"/>
      <c r="AX397" s="27"/>
      <c r="AY397" s="1"/>
      <c r="AZ397" s="1"/>
      <c r="BA397" s="4" t="str">
        <f t="shared" si="337"/>
        <v/>
      </c>
      <c r="BB397" s="7"/>
      <c r="BC397" s="1"/>
      <c r="BD397" s="1"/>
      <c r="BE397" s="27"/>
      <c r="BF397" s="1"/>
      <c r="BG397" s="1"/>
      <c r="BH397" s="4" t="str">
        <f t="shared" si="327"/>
        <v/>
      </c>
      <c r="BI397" s="7"/>
      <c r="BJ397" s="1"/>
      <c r="BK397" s="1"/>
      <c r="BL397" s="27"/>
      <c r="BM397" s="1"/>
      <c r="BN397" s="1"/>
      <c r="BO397" s="4" t="str">
        <f t="shared" si="326"/>
        <v/>
      </c>
      <c r="BP397" s="7"/>
      <c r="BQ397" s="1"/>
      <c r="BR397" s="1"/>
      <c r="BS397" s="27"/>
      <c r="BT397" s="1"/>
      <c r="BU397" s="1"/>
      <c r="BV397" s="4" t="str">
        <f t="shared" si="302"/>
        <v/>
      </c>
      <c r="BW397" s="7"/>
      <c r="BX397" s="1"/>
      <c r="BY397" s="1"/>
      <c r="BZ397" s="27"/>
      <c r="CA397" s="1"/>
      <c r="CB397" s="1"/>
      <c r="CC397" s="1"/>
      <c r="CD397" s="1"/>
      <c r="CE397" s="1"/>
      <c r="CF397" s="1"/>
      <c r="CG397" s="27"/>
      <c r="CH397" s="1"/>
      <c r="CI397" s="1"/>
      <c r="CJ397" s="1"/>
      <c r="CK397" s="1"/>
      <c r="CL397" s="1"/>
      <c r="CM397" s="1"/>
      <c r="CN397" s="27"/>
      <c r="CO397" s="1"/>
      <c r="CP397" s="1"/>
      <c r="CQ397" s="1"/>
      <c r="CR397" s="1"/>
      <c r="CS397" s="1"/>
      <c r="CT397" s="1"/>
      <c r="CU397" s="27"/>
      <c r="CV397" s="1"/>
      <c r="CW397" s="1"/>
      <c r="CX397" s="1"/>
      <c r="CY397" s="1"/>
      <c r="CZ397" s="1"/>
      <c r="DA397" s="1"/>
      <c r="DB397" s="1"/>
      <c r="DC397" s="1"/>
      <c r="DD397" s="1"/>
      <c r="DE397" s="1"/>
      <c r="DF397" s="1"/>
      <c r="DG397" s="1"/>
      <c r="DH397" s="1"/>
      <c r="DI397" s="1"/>
    </row>
    <row r="398" spans="1:113" ht="15" hidden="1" x14ac:dyDescent="0.25">
      <c r="A398" s="27"/>
      <c r="B398" s="1"/>
      <c r="C398" s="1"/>
      <c r="D398" s="4" t="str">
        <f t="shared" si="341"/>
        <v/>
      </c>
      <c r="E398" s="7"/>
      <c r="F398" s="1"/>
      <c r="G398" s="1"/>
      <c r="H398" s="27"/>
      <c r="I398" s="1"/>
      <c r="J398" s="1"/>
      <c r="K398" s="1"/>
      <c r="L398" s="1"/>
      <c r="M398" s="1"/>
      <c r="N398" s="1"/>
      <c r="O398" s="27"/>
      <c r="P398" s="1"/>
      <c r="Q398" s="1"/>
      <c r="R398" s="1"/>
      <c r="S398" s="1"/>
      <c r="T398" s="1"/>
      <c r="U398" s="1"/>
      <c r="V398" s="27"/>
      <c r="W398" s="1"/>
      <c r="X398" s="1"/>
      <c r="Y398" s="4" t="str">
        <f t="shared" si="293"/>
        <v/>
      </c>
      <c r="Z398" s="7"/>
      <c r="AA398" s="1"/>
      <c r="AB398" s="1"/>
      <c r="AC398" s="27"/>
      <c r="AD398" s="1"/>
      <c r="AE398" s="1"/>
      <c r="AF398" s="4" t="str">
        <f t="shared" si="420"/>
        <v/>
      </c>
      <c r="AG398" s="7"/>
      <c r="AH398" s="1"/>
      <c r="AI398" s="1"/>
      <c r="AJ398" s="27"/>
      <c r="AK398" s="1"/>
      <c r="AL398" s="1"/>
      <c r="AM398" s="1"/>
      <c r="AN398" s="1"/>
      <c r="AO398" s="1"/>
      <c r="AP398" s="1"/>
      <c r="AQ398" s="27"/>
      <c r="AR398" s="1"/>
      <c r="AS398" s="1"/>
      <c r="AT398" s="1"/>
      <c r="AU398" s="1"/>
      <c r="AV398" s="1"/>
      <c r="AW398" s="1"/>
      <c r="AX398" s="27"/>
      <c r="AY398" s="1"/>
      <c r="AZ398" s="1"/>
      <c r="BA398" s="4" t="str">
        <f t="shared" si="337"/>
        <v/>
      </c>
      <c r="BB398" s="7"/>
      <c r="BC398" s="1"/>
      <c r="BD398" s="1"/>
      <c r="BE398" s="27"/>
      <c r="BF398" s="1"/>
      <c r="BG398" s="1"/>
      <c r="BH398" s="4" t="str">
        <f t="shared" si="327"/>
        <v/>
      </c>
      <c r="BI398" s="7"/>
      <c r="BJ398" s="1"/>
      <c r="BK398" s="1"/>
      <c r="BL398" s="27"/>
      <c r="BM398" s="1"/>
      <c r="BN398" s="1"/>
      <c r="BO398" s="4" t="str">
        <f t="shared" si="326"/>
        <v/>
      </c>
      <c r="BP398" s="7"/>
      <c r="BQ398" s="1"/>
      <c r="BR398" s="1"/>
      <c r="BS398" s="27"/>
      <c r="BT398" s="1"/>
      <c r="BU398" s="1"/>
      <c r="BV398" s="4" t="str">
        <f t="shared" si="302"/>
        <v/>
      </c>
      <c r="BW398" s="7"/>
      <c r="BX398" s="1"/>
      <c r="BY398" s="1"/>
      <c r="BZ398" s="27"/>
      <c r="CA398" s="1"/>
      <c r="CB398" s="1"/>
      <c r="CC398" s="1"/>
      <c r="CD398" s="1"/>
      <c r="CE398" s="1"/>
      <c r="CF398" s="1"/>
      <c r="CG398" s="27"/>
      <c r="CH398" s="1"/>
      <c r="CI398" s="1"/>
      <c r="CJ398" s="1"/>
      <c r="CK398" s="1"/>
      <c r="CL398" s="1"/>
      <c r="CM398" s="1"/>
      <c r="CN398" s="27"/>
      <c r="CO398" s="1"/>
      <c r="CP398" s="1"/>
      <c r="CQ398" s="1"/>
      <c r="CR398" s="1"/>
      <c r="CS398" s="1"/>
      <c r="CT398" s="1"/>
      <c r="CU398" s="27"/>
      <c r="CV398" s="1"/>
      <c r="CW398" s="1"/>
      <c r="CX398" s="1"/>
      <c r="CY398" s="1"/>
      <c r="CZ398" s="1"/>
      <c r="DA398" s="1"/>
      <c r="DB398" s="1"/>
      <c r="DC398" s="1"/>
      <c r="DD398" s="1"/>
      <c r="DE398" s="1"/>
      <c r="DF398" s="1"/>
      <c r="DG398" s="1"/>
      <c r="DH398" s="1"/>
      <c r="DI398" s="1"/>
    </row>
    <row r="399" spans="1:113" ht="15" hidden="1" x14ac:dyDescent="0.25">
      <c r="A399" s="27"/>
      <c r="B399" s="1"/>
      <c r="C399" s="1"/>
      <c r="D399" s="4" t="str">
        <f t="shared" si="341"/>
        <v/>
      </c>
      <c r="E399" s="7"/>
      <c r="F399" s="1"/>
      <c r="G399" s="1"/>
      <c r="H399" s="27"/>
      <c r="I399" s="1"/>
      <c r="J399" s="1"/>
      <c r="K399" s="1"/>
      <c r="L399" s="1"/>
      <c r="M399" s="1"/>
      <c r="N399" s="1"/>
      <c r="O399" s="27"/>
      <c r="P399" s="1"/>
      <c r="Q399" s="1"/>
      <c r="R399" s="1"/>
      <c r="S399" s="1"/>
      <c r="T399" s="1"/>
      <c r="U399" s="1"/>
      <c r="V399" s="27"/>
      <c r="W399" s="1"/>
      <c r="X399" s="1"/>
      <c r="Y399" s="4" t="str">
        <f t="shared" si="293"/>
        <v/>
      </c>
      <c r="Z399" s="7"/>
      <c r="AA399" s="1"/>
      <c r="AB399" s="1"/>
      <c r="AC399" s="27"/>
      <c r="AD399" s="1"/>
      <c r="AE399" s="1"/>
      <c r="AF399" s="4" t="str">
        <f t="shared" si="420"/>
        <v/>
      </c>
      <c r="AG399" s="7"/>
      <c r="AH399" s="1"/>
      <c r="AI399" s="1"/>
      <c r="AJ399" s="27"/>
      <c r="AK399" s="1"/>
      <c r="AL399" s="1"/>
      <c r="AM399" s="1"/>
      <c r="AN399" s="1"/>
      <c r="AO399" s="1"/>
      <c r="AP399" s="1"/>
      <c r="AQ399" s="27"/>
      <c r="AR399" s="1"/>
      <c r="AS399" s="1"/>
      <c r="AT399" s="1"/>
      <c r="AU399" s="1"/>
      <c r="AV399" s="1"/>
      <c r="AW399" s="1"/>
      <c r="AX399" s="27"/>
      <c r="AY399" s="1"/>
      <c r="AZ399" s="1"/>
      <c r="BA399" s="4" t="str">
        <f t="shared" si="337"/>
        <v/>
      </c>
      <c r="BB399" s="7"/>
      <c r="BC399" s="1"/>
      <c r="BD399" s="1"/>
      <c r="BE399" s="27"/>
      <c r="BF399" s="1"/>
      <c r="BG399" s="1"/>
      <c r="BH399" s="4" t="str">
        <f t="shared" si="327"/>
        <v/>
      </c>
      <c r="BI399" s="7"/>
      <c r="BJ399" s="1"/>
      <c r="BK399" s="1"/>
      <c r="BL399" s="27"/>
      <c r="BM399" s="1"/>
      <c r="BN399" s="1"/>
      <c r="BO399" s="4" t="str">
        <f t="shared" si="326"/>
        <v/>
      </c>
      <c r="BP399" s="7"/>
      <c r="BQ399" s="1"/>
      <c r="BR399" s="1"/>
      <c r="BS399" s="27"/>
      <c r="BT399" s="1"/>
      <c r="BU399" s="1"/>
      <c r="BV399" s="4" t="str">
        <f t="shared" si="302"/>
        <v/>
      </c>
      <c r="BW399" s="7"/>
      <c r="BX399" s="1"/>
      <c r="BY399" s="1"/>
      <c r="BZ399" s="27"/>
      <c r="CA399" s="1"/>
      <c r="CB399" s="1"/>
      <c r="CC399" s="1"/>
      <c r="CD399" s="1"/>
      <c r="CE399" s="1"/>
      <c r="CF399" s="1"/>
      <c r="CG399" s="27"/>
      <c r="CH399" s="1"/>
      <c r="CI399" s="1"/>
      <c r="CJ399" s="1"/>
      <c r="CK399" s="1"/>
      <c r="CL399" s="1"/>
      <c r="CM399" s="1"/>
      <c r="CN399" s="27"/>
      <c r="CO399" s="1"/>
      <c r="CP399" s="1"/>
      <c r="CQ399" s="1"/>
      <c r="CR399" s="1"/>
      <c r="CS399" s="1"/>
      <c r="CT399" s="1"/>
      <c r="CU399" s="27"/>
      <c r="CV399" s="1"/>
      <c r="CW399" s="1"/>
      <c r="CX399" s="1"/>
      <c r="CY399" s="1"/>
      <c r="CZ399" s="1"/>
      <c r="DA399" s="1"/>
      <c r="DB399" s="1"/>
      <c r="DC399" s="1"/>
      <c r="DD399" s="1"/>
      <c r="DE399" s="1"/>
      <c r="DF399" s="1"/>
      <c r="DG399" s="1"/>
      <c r="DH399" s="1"/>
      <c r="DI399" s="1"/>
    </row>
    <row r="400" spans="1:113" ht="15" hidden="1" x14ac:dyDescent="0.25">
      <c r="A400" s="27"/>
      <c r="B400" s="1"/>
      <c r="C400" s="1"/>
      <c r="D400" s="4" t="str">
        <f t="shared" si="341"/>
        <v/>
      </c>
      <c r="E400" s="7"/>
      <c r="F400" s="1"/>
      <c r="G400" s="1"/>
      <c r="H400" s="27"/>
      <c r="I400" s="1"/>
      <c r="J400" s="1"/>
      <c r="K400" s="1"/>
      <c r="L400" s="1"/>
      <c r="M400" s="1"/>
      <c r="N400" s="1"/>
      <c r="O400" s="27"/>
      <c r="P400" s="1"/>
      <c r="Q400" s="1"/>
      <c r="R400" s="1"/>
      <c r="S400" s="1"/>
      <c r="T400" s="1"/>
      <c r="U400" s="1"/>
      <c r="V400" s="27"/>
      <c r="W400" s="1"/>
      <c r="X400" s="1"/>
      <c r="Y400" s="4" t="str">
        <f t="shared" si="293"/>
        <v/>
      </c>
      <c r="Z400" s="7"/>
      <c r="AA400" s="1"/>
      <c r="AB400" s="1"/>
      <c r="AC400" s="27"/>
      <c r="AD400" s="1"/>
      <c r="AE400" s="1"/>
      <c r="AF400" s="4" t="str">
        <f t="shared" si="420"/>
        <v/>
      </c>
      <c r="AG400" s="7"/>
      <c r="AH400" s="1"/>
      <c r="AI400" s="1"/>
      <c r="AJ400" s="27"/>
      <c r="AK400" s="1"/>
      <c r="AL400" s="1"/>
      <c r="AM400" s="1"/>
      <c r="AN400" s="1"/>
      <c r="AO400" s="1"/>
      <c r="AP400" s="1"/>
      <c r="AQ400" s="27"/>
      <c r="AR400" s="1"/>
      <c r="AS400" s="1"/>
      <c r="AT400" s="1"/>
      <c r="AU400" s="1"/>
      <c r="AV400" s="1"/>
      <c r="AW400" s="1"/>
      <c r="AX400" s="27"/>
      <c r="AY400" s="1"/>
      <c r="AZ400" s="1"/>
      <c r="BA400" s="4" t="str">
        <f t="shared" si="337"/>
        <v/>
      </c>
      <c r="BB400" s="7"/>
      <c r="BC400" s="1"/>
      <c r="BD400" s="1"/>
      <c r="BE400" s="27"/>
      <c r="BF400" s="1"/>
      <c r="BG400" s="1"/>
      <c r="BH400" s="4" t="str">
        <f t="shared" si="327"/>
        <v/>
      </c>
      <c r="BI400" s="7"/>
      <c r="BJ400" s="1"/>
      <c r="BK400" s="1"/>
      <c r="BL400" s="27"/>
      <c r="BM400" s="1"/>
      <c r="BN400" s="1"/>
      <c r="BO400" s="4" t="str">
        <f t="shared" si="326"/>
        <v/>
      </c>
      <c r="BP400" s="7"/>
      <c r="BQ400" s="1"/>
      <c r="BR400" s="1"/>
      <c r="BS400" s="27"/>
      <c r="BT400" s="1"/>
      <c r="BU400" s="1"/>
      <c r="BV400" s="4" t="str">
        <f t="shared" si="302"/>
        <v/>
      </c>
      <c r="BW400" s="7"/>
      <c r="BX400" s="1"/>
      <c r="BY400" s="1"/>
      <c r="BZ400" s="27"/>
      <c r="CA400" s="1"/>
      <c r="CB400" s="1"/>
      <c r="CC400" s="1"/>
      <c r="CD400" s="1"/>
      <c r="CE400" s="1"/>
      <c r="CF400" s="1"/>
      <c r="CG400" s="27"/>
      <c r="CH400" s="1"/>
      <c r="CI400" s="1"/>
      <c r="CJ400" s="1"/>
      <c r="CK400" s="1"/>
      <c r="CL400" s="1"/>
      <c r="CM400" s="1"/>
      <c r="CN400" s="27"/>
      <c r="CO400" s="1"/>
      <c r="CP400" s="1"/>
      <c r="CQ400" s="1"/>
      <c r="CR400" s="1"/>
      <c r="CS400" s="1"/>
      <c r="CT400" s="1"/>
      <c r="CU400" s="27"/>
      <c r="CV400" s="1"/>
      <c r="CW400" s="1"/>
      <c r="CX400" s="1"/>
      <c r="CY400" s="1"/>
      <c r="CZ400" s="1"/>
      <c r="DA400" s="1"/>
      <c r="DB400" s="1"/>
      <c r="DC400" s="1"/>
      <c r="DD400" s="1"/>
      <c r="DE400" s="1"/>
      <c r="DF400" s="1"/>
      <c r="DG400" s="1"/>
      <c r="DH400" s="1"/>
      <c r="DI400" s="1"/>
    </row>
    <row r="401" spans="1:113" ht="15" hidden="1" x14ac:dyDescent="0.25">
      <c r="A401" s="27"/>
      <c r="B401" s="1"/>
      <c r="C401" s="1"/>
      <c r="D401" s="4" t="str">
        <f t="shared" si="341"/>
        <v/>
      </c>
      <c r="E401" s="7"/>
      <c r="F401" s="1"/>
      <c r="G401" s="1"/>
      <c r="H401" s="27"/>
      <c r="I401" s="1"/>
      <c r="J401" s="1"/>
      <c r="K401" s="1"/>
      <c r="L401" s="1"/>
      <c r="M401" s="1"/>
      <c r="N401" s="1"/>
      <c r="O401" s="27"/>
      <c r="P401" s="1"/>
      <c r="Q401" s="1"/>
      <c r="R401" s="1"/>
      <c r="S401" s="1"/>
      <c r="T401" s="1"/>
      <c r="U401" s="1"/>
      <c r="V401" s="27"/>
      <c r="W401" s="1"/>
      <c r="X401" s="1"/>
      <c r="Y401" s="4" t="str">
        <f t="shared" si="293"/>
        <v/>
      </c>
      <c r="Z401" s="7"/>
      <c r="AA401" s="1"/>
      <c r="AB401" s="1"/>
      <c r="AC401" s="27"/>
      <c r="AD401" s="1"/>
      <c r="AE401" s="1"/>
      <c r="AF401" s="4" t="str">
        <f t="shared" si="420"/>
        <v/>
      </c>
      <c r="AG401" s="7"/>
      <c r="AH401" s="1"/>
      <c r="AI401" s="1"/>
      <c r="AJ401" s="27"/>
      <c r="AK401" s="1"/>
      <c r="AL401" s="1"/>
      <c r="AM401" s="1"/>
      <c r="AN401" s="1"/>
      <c r="AO401" s="1"/>
      <c r="AP401" s="1"/>
      <c r="AQ401" s="27"/>
      <c r="AR401" s="1"/>
      <c r="AS401" s="1"/>
      <c r="AT401" s="1"/>
      <c r="AU401" s="1"/>
      <c r="AV401" s="1"/>
      <c r="AW401" s="1"/>
      <c r="AX401" s="27"/>
      <c r="AY401" s="1"/>
      <c r="AZ401" s="1"/>
      <c r="BA401" s="4" t="str">
        <f t="shared" si="337"/>
        <v/>
      </c>
      <c r="BB401" s="7"/>
      <c r="BC401" s="1"/>
      <c r="BD401" s="1"/>
      <c r="BE401" s="27"/>
      <c r="BF401" s="1"/>
      <c r="BG401" s="1"/>
      <c r="BH401" s="4" t="str">
        <f t="shared" si="327"/>
        <v/>
      </c>
      <c r="BI401" s="7"/>
      <c r="BJ401" s="1"/>
      <c r="BK401" s="1"/>
      <c r="BL401" s="27"/>
      <c r="BM401" s="1"/>
      <c r="BN401" s="1"/>
      <c r="BO401" s="4" t="str">
        <f t="shared" si="326"/>
        <v/>
      </c>
      <c r="BP401" s="7"/>
      <c r="BQ401" s="1"/>
      <c r="BR401" s="1"/>
      <c r="BS401" s="27"/>
      <c r="BT401" s="1"/>
      <c r="BU401" s="1"/>
      <c r="BV401" s="4" t="str">
        <f t="shared" si="302"/>
        <v/>
      </c>
      <c r="BW401" s="7"/>
      <c r="BX401" s="1"/>
      <c r="BY401" s="1"/>
      <c r="BZ401" s="27"/>
      <c r="CA401" s="1"/>
      <c r="CB401" s="1"/>
      <c r="CC401" s="1"/>
      <c r="CD401" s="1"/>
      <c r="CE401" s="1"/>
      <c r="CF401" s="1"/>
      <c r="CG401" s="27"/>
      <c r="CH401" s="1"/>
      <c r="CI401" s="1"/>
      <c r="CJ401" s="1"/>
      <c r="CK401" s="1"/>
      <c r="CL401" s="1"/>
      <c r="CM401" s="1"/>
      <c r="CN401" s="27"/>
      <c r="CO401" s="1"/>
      <c r="CP401" s="1"/>
      <c r="CQ401" s="1"/>
      <c r="CR401" s="1"/>
      <c r="CS401" s="1"/>
      <c r="CT401" s="1"/>
      <c r="CU401" s="27"/>
      <c r="CV401" s="1"/>
      <c r="CW401" s="1"/>
      <c r="CX401" s="1"/>
      <c r="CY401" s="1"/>
      <c r="CZ401" s="1"/>
      <c r="DA401" s="1"/>
      <c r="DB401" s="1"/>
      <c r="DC401" s="1"/>
      <c r="DD401" s="1"/>
      <c r="DE401" s="1"/>
      <c r="DF401" s="1"/>
      <c r="DG401" s="1"/>
      <c r="DH401" s="1"/>
      <c r="DI401" s="1"/>
    </row>
    <row r="402" spans="1:113" ht="15" hidden="1" x14ac:dyDescent="0.25">
      <c r="A402" s="27"/>
      <c r="B402" s="1"/>
      <c r="C402" s="1"/>
      <c r="D402" s="4" t="str">
        <f t="shared" si="341"/>
        <v/>
      </c>
      <c r="E402" s="7"/>
      <c r="F402" s="1"/>
      <c r="G402" s="1"/>
      <c r="H402" s="27"/>
      <c r="I402" s="1"/>
      <c r="J402" s="1"/>
      <c r="K402" s="1"/>
      <c r="L402" s="1"/>
      <c r="M402" s="1"/>
      <c r="N402" s="1"/>
      <c r="O402" s="27"/>
      <c r="P402" s="1"/>
      <c r="Q402" s="1"/>
      <c r="R402" s="1"/>
      <c r="S402" s="1"/>
      <c r="T402" s="1"/>
      <c r="U402" s="1"/>
      <c r="V402" s="27"/>
      <c r="W402" s="1"/>
      <c r="X402" s="1"/>
      <c r="Y402" s="4" t="str">
        <f t="shared" si="293"/>
        <v/>
      </c>
      <c r="Z402" s="7"/>
      <c r="AA402" s="1"/>
      <c r="AB402" s="1"/>
      <c r="AC402" s="27"/>
      <c r="AD402" s="1"/>
      <c r="AE402" s="1"/>
      <c r="AF402" s="4" t="str">
        <f t="shared" si="420"/>
        <v/>
      </c>
      <c r="AG402" s="7"/>
      <c r="AH402" s="1"/>
      <c r="AI402" s="1"/>
      <c r="AJ402" s="27"/>
      <c r="AK402" s="1"/>
      <c r="AL402" s="1"/>
      <c r="AM402" s="1"/>
      <c r="AN402" s="1"/>
      <c r="AO402" s="1"/>
      <c r="AP402" s="1"/>
      <c r="AQ402" s="27"/>
      <c r="AR402" s="1"/>
      <c r="AS402" s="1"/>
      <c r="AT402" s="1"/>
      <c r="AU402" s="1"/>
      <c r="AV402" s="1"/>
      <c r="AW402" s="1"/>
      <c r="AX402" s="27"/>
      <c r="AY402" s="1"/>
      <c r="AZ402" s="1"/>
      <c r="BA402" s="4" t="str">
        <f t="shared" si="337"/>
        <v/>
      </c>
      <c r="BB402" s="7"/>
      <c r="BC402" s="1"/>
      <c r="BD402" s="1"/>
      <c r="BE402" s="27"/>
      <c r="BF402" s="1"/>
      <c r="BG402" s="1"/>
      <c r="BH402" s="4" t="str">
        <f t="shared" si="327"/>
        <v/>
      </c>
      <c r="BI402" s="7"/>
      <c r="BJ402" s="1"/>
      <c r="BK402" s="1"/>
      <c r="BL402" s="27"/>
      <c r="BM402" s="1"/>
      <c r="BN402" s="1"/>
      <c r="BO402" s="4" t="str">
        <f t="shared" si="326"/>
        <v/>
      </c>
      <c r="BP402" s="7"/>
      <c r="BQ402" s="1"/>
      <c r="BR402" s="1"/>
      <c r="BS402" s="27"/>
      <c r="BT402" s="1"/>
      <c r="BU402" s="1"/>
      <c r="BV402" s="4" t="str">
        <f t="shared" si="302"/>
        <v/>
      </c>
      <c r="BW402" s="7"/>
      <c r="BX402" s="1"/>
      <c r="BY402" s="1"/>
      <c r="BZ402" s="27"/>
      <c r="CA402" s="1"/>
      <c r="CB402" s="1"/>
      <c r="CC402" s="1"/>
      <c r="CD402" s="1"/>
      <c r="CE402" s="1"/>
      <c r="CF402" s="1"/>
      <c r="CG402" s="27"/>
      <c r="CH402" s="1"/>
      <c r="CI402" s="1"/>
      <c r="CJ402" s="1"/>
      <c r="CK402" s="1"/>
      <c r="CL402" s="1"/>
      <c r="CM402" s="1"/>
      <c r="CN402" s="27"/>
      <c r="CO402" s="1"/>
      <c r="CP402" s="1"/>
      <c r="CQ402" s="1"/>
      <c r="CR402" s="1"/>
      <c r="CS402" s="1"/>
      <c r="CT402" s="1"/>
      <c r="CU402" s="27"/>
      <c r="CV402" s="1"/>
      <c r="CW402" s="1"/>
      <c r="CX402" s="1"/>
      <c r="CY402" s="1"/>
      <c r="CZ402" s="1"/>
      <c r="DA402" s="1"/>
      <c r="DB402" s="1"/>
      <c r="DC402" s="1"/>
      <c r="DD402" s="1"/>
      <c r="DE402" s="1"/>
      <c r="DF402" s="1"/>
      <c r="DG402" s="1"/>
      <c r="DH402" s="1"/>
      <c r="DI402" s="1"/>
    </row>
    <row r="403" spans="1:113" ht="15" hidden="1" x14ac:dyDescent="0.25">
      <c r="A403" s="27"/>
      <c r="B403" s="1"/>
      <c r="C403" s="1"/>
      <c r="D403" s="4" t="str">
        <f t="shared" si="341"/>
        <v/>
      </c>
      <c r="E403" s="7"/>
      <c r="F403" s="1"/>
      <c r="G403" s="1"/>
      <c r="H403" s="27"/>
      <c r="I403" s="1"/>
      <c r="J403" s="1"/>
      <c r="K403" s="1"/>
      <c r="L403" s="1"/>
      <c r="M403" s="1"/>
      <c r="N403" s="1"/>
      <c r="O403" s="27"/>
      <c r="P403" s="1"/>
      <c r="Q403" s="1"/>
      <c r="R403" s="1"/>
      <c r="S403" s="1"/>
      <c r="T403" s="1"/>
      <c r="U403" s="1"/>
      <c r="V403" s="27"/>
      <c r="W403" s="1"/>
      <c r="X403" s="1"/>
      <c r="Y403" s="4" t="str">
        <f t="shared" si="293"/>
        <v/>
      </c>
      <c r="Z403" s="7"/>
      <c r="AA403" s="1"/>
      <c r="AB403" s="1"/>
      <c r="AC403" s="27"/>
      <c r="AD403" s="1"/>
      <c r="AE403" s="1"/>
      <c r="AF403" s="4" t="str">
        <f t="shared" si="420"/>
        <v/>
      </c>
      <c r="AG403" s="7"/>
      <c r="AH403" s="1"/>
      <c r="AI403" s="1"/>
      <c r="AJ403" s="27"/>
      <c r="AK403" s="1"/>
      <c r="AL403" s="1"/>
      <c r="AM403" s="1"/>
      <c r="AN403" s="1"/>
      <c r="AO403" s="1"/>
      <c r="AP403" s="1"/>
      <c r="AQ403" s="27"/>
      <c r="AR403" s="1"/>
      <c r="AS403" s="1"/>
      <c r="AT403" s="1"/>
      <c r="AU403" s="1"/>
      <c r="AV403" s="1"/>
      <c r="AW403" s="1"/>
      <c r="AX403" s="27"/>
      <c r="AY403" s="1"/>
      <c r="AZ403" s="1"/>
      <c r="BA403" s="4" t="str">
        <f t="shared" si="337"/>
        <v/>
      </c>
      <c r="BB403" s="7"/>
      <c r="BC403" s="1"/>
      <c r="BD403" s="1"/>
      <c r="BE403" s="27"/>
      <c r="BF403" s="1"/>
      <c r="BG403" s="1"/>
      <c r="BH403" s="4" t="str">
        <f t="shared" si="327"/>
        <v/>
      </c>
      <c r="BI403" s="7"/>
      <c r="BJ403" s="1"/>
      <c r="BK403" s="1"/>
      <c r="BL403" s="27"/>
      <c r="BM403" s="1"/>
      <c r="BN403" s="1"/>
      <c r="BO403" s="4" t="str">
        <f t="shared" si="326"/>
        <v/>
      </c>
      <c r="BP403" s="7"/>
      <c r="BQ403" s="1"/>
      <c r="BR403" s="1"/>
      <c r="BS403" s="27"/>
      <c r="BT403" s="1"/>
      <c r="BU403" s="1"/>
      <c r="BV403" s="4" t="str">
        <f t="shared" si="302"/>
        <v/>
      </c>
      <c r="BW403" s="7"/>
      <c r="BX403" s="1"/>
      <c r="BY403" s="1"/>
      <c r="BZ403" s="27"/>
      <c r="CA403" s="1"/>
      <c r="CB403" s="1"/>
      <c r="CC403" s="1"/>
      <c r="CD403" s="1"/>
      <c r="CE403" s="1"/>
      <c r="CF403" s="1"/>
      <c r="CG403" s="27"/>
      <c r="CH403" s="1"/>
      <c r="CI403" s="1"/>
      <c r="CJ403" s="1"/>
      <c r="CK403" s="1"/>
      <c r="CL403" s="1"/>
      <c r="CM403" s="1"/>
      <c r="CN403" s="27"/>
      <c r="CO403" s="1"/>
      <c r="CP403" s="1"/>
      <c r="CQ403" s="1"/>
      <c r="CR403" s="1"/>
      <c r="CS403" s="1"/>
      <c r="CT403" s="1"/>
      <c r="CU403" s="27"/>
      <c r="CV403" s="1"/>
      <c r="CW403" s="1"/>
      <c r="CX403" s="1"/>
      <c r="CY403" s="1"/>
      <c r="CZ403" s="1"/>
      <c r="DA403" s="1"/>
      <c r="DB403" s="1"/>
      <c r="DC403" s="1"/>
      <c r="DD403" s="1"/>
      <c r="DE403" s="1"/>
      <c r="DF403" s="1"/>
      <c r="DG403" s="1"/>
      <c r="DH403" s="1"/>
      <c r="DI403" s="1"/>
    </row>
    <row r="404" spans="1:113" ht="15" hidden="1" x14ac:dyDescent="0.25">
      <c r="A404" s="27"/>
      <c r="B404" s="1"/>
      <c r="C404" s="1"/>
      <c r="D404" s="4" t="str">
        <f t="shared" si="341"/>
        <v/>
      </c>
      <c r="E404" s="7"/>
      <c r="F404" s="1"/>
      <c r="G404" s="1"/>
      <c r="H404" s="27"/>
      <c r="I404" s="1"/>
      <c r="J404" s="1"/>
      <c r="K404" s="1"/>
      <c r="L404" s="1"/>
      <c r="M404" s="1"/>
      <c r="N404" s="1"/>
      <c r="O404" s="27"/>
      <c r="P404" s="1"/>
      <c r="Q404" s="1"/>
      <c r="R404" s="1"/>
      <c r="S404" s="1"/>
      <c r="T404" s="1"/>
      <c r="U404" s="1"/>
      <c r="V404" s="27"/>
      <c r="W404" s="1"/>
      <c r="X404" s="1"/>
      <c r="Y404" s="4" t="str">
        <f t="shared" si="293"/>
        <v/>
      </c>
      <c r="Z404" s="7"/>
      <c r="AA404" s="1"/>
      <c r="AB404" s="1"/>
      <c r="AC404" s="27"/>
      <c r="AD404" s="1"/>
      <c r="AE404" s="1"/>
      <c r="AF404" s="4" t="str">
        <f t="shared" si="420"/>
        <v/>
      </c>
      <c r="AG404" s="7"/>
      <c r="AH404" s="1"/>
      <c r="AI404" s="1"/>
      <c r="AJ404" s="27"/>
      <c r="AK404" s="1"/>
      <c r="AL404" s="1"/>
      <c r="AM404" s="1"/>
      <c r="AN404" s="1"/>
      <c r="AO404" s="1"/>
      <c r="AP404" s="1"/>
      <c r="AQ404" s="27"/>
      <c r="AR404" s="1"/>
      <c r="AS404" s="1"/>
      <c r="AT404" s="1"/>
      <c r="AU404" s="1"/>
      <c r="AV404" s="1"/>
      <c r="AW404" s="1"/>
      <c r="AX404" s="27"/>
      <c r="AY404" s="1"/>
      <c r="AZ404" s="1"/>
      <c r="BA404" s="4" t="str">
        <f t="shared" si="337"/>
        <v/>
      </c>
      <c r="BB404" s="7"/>
      <c r="BC404" s="1"/>
      <c r="BD404" s="1"/>
      <c r="BE404" s="27"/>
      <c r="BF404" s="1"/>
      <c r="BG404" s="1"/>
      <c r="BH404" s="4" t="str">
        <f t="shared" si="327"/>
        <v/>
      </c>
      <c r="BI404" s="7"/>
      <c r="BJ404" s="1"/>
      <c r="BK404" s="1"/>
      <c r="BL404" s="27"/>
      <c r="BM404" s="1"/>
      <c r="BN404" s="1"/>
      <c r="BO404" s="4" t="str">
        <f t="shared" si="326"/>
        <v/>
      </c>
      <c r="BP404" s="7"/>
      <c r="BQ404" s="1"/>
      <c r="BR404" s="1"/>
      <c r="BS404" s="27"/>
      <c r="BT404" s="1"/>
      <c r="BU404" s="1"/>
      <c r="BV404" s="4" t="str">
        <f t="shared" si="302"/>
        <v/>
      </c>
      <c r="BW404" s="7"/>
      <c r="BX404" s="1"/>
      <c r="BY404" s="1"/>
      <c r="BZ404" s="27"/>
      <c r="CA404" s="1"/>
      <c r="CB404" s="1"/>
      <c r="CC404" s="1"/>
      <c r="CD404" s="1"/>
      <c r="CE404" s="1"/>
      <c r="CF404" s="1"/>
      <c r="CG404" s="27"/>
      <c r="CH404" s="1"/>
      <c r="CI404" s="1"/>
      <c r="CJ404" s="1"/>
      <c r="CK404" s="1"/>
      <c r="CL404" s="1"/>
      <c r="CM404" s="1"/>
      <c r="CN404" s="27"/>
      <c r="CO404" s="1"/>
      <c r="CP404" s="1"/>
      <c r="CQ404" s="1"/>
      <c r="CR404" s="1"/>
      <c r="CS404" s="1"/>
      <c r="CT404" s="1"/>
      <c r="CU404" s="27"/>
      <c r="CV404" s="1"/>
      <c r="CW404" s="1"/>
      <c r="CX404" s="1"/>
      <c r="CY404" s="1"/>
      <c r="CZ404" s="1"/>
      <c r="DA404" s="1"/>
      <c r="DB404" s="1"/>
      <c r="DC404" s="1"/>
      <c r="DD404" s="1"/>
      <c r="DE404" s="1"/>
      <c r="DF404" s="1"/>
      <c r="DG404" s="1"/>
      <c r="DH404" s="1"/>
      <c r="DI404" s="1"/>
    </row>
    <row r="405" spans="1:113" ht="15" hidden="1" x14ac:dyDescent="0.25">
      <c r="A405" s="27"/>
      <c r="B405" s="1"/>
      <c r="C405" s="1"/>
      <c r="D405" s="4" t="str">
        <f t="shared" si="341"/>
        <v/>
      </c>
      <c r="E405" s="7"/>
      <c r="F405" s="1"/>
      <c r="G405" s="1"/>
      <c r="H405" s="27"/>
      <c r="I405" s="1"/>
      <c r="J405" s="1"/>
      <c r="K405" s="1"/>
      <c r="L405" s="1"/>
      <c r="M405" s="1"/>
      <c r="N405" s="1"/>
      <c r="O405" s="27"/>
      <c r="P405" s="1"/>
      <c r="Q405" s="1"/>
      <c r="R405" s="1"/>
      <c r="S405" s="1"/>
      <c r="T405" s="1"/>
      <c r="U405" s="1"/>
      <c r="V405" s="27"/>
      <c r="W405" s="1"/>
      <c r="X405" s="1"/>
      <c r="Y405" s="4" t="str">
        <f t="shared" si="293"/>
        <v/>
      </c>
      <c r="Z405" s="7"/>
      <c r="AA405" s="1"/>
      <c r="AB405" s="1"/>
      <c r="AC405" s="27"/>
      <c r="AD405" s="1"/>
      <c r="AE405" s="1"/>
      <c r="AF405" s="4" t="str">
        <f t="shared" si="420"/>
        <v/>
      </c>
      <c r="AG405" s="7"/>
      <c r="AH405" s="1"/>
      <c r="AI405" s="1"/>
      <c r="AJ405" s="27"/>
      <c r="AK405" s="1"/>
      <c r="AL405" s="1"/>
      <c r="AM405" s="1"/>
      <c r="AN405" s="1"/>
      <c r="AO405" s="1"/>
      <c r="AP405" s="1"/>
      <c r="AQ405" s="27"/>
      <c r="AR405" s="1"/>
      <c r="AS405" s="1"/>
      <c r="AT405" s="1"/>
      <c r="AU405" s="1"/>
      <c r="AV405" s="1"/>
      <c r="AW405" s="1"/>
      <c r="AX405" s="27"/>
      <c r="AY405" s="1"/>
      <c r="AZ405" s="1"/>
      <c r="BA405" s="4" t="str">
        <f t="shared" si="337"/>
        <v/>
      </c>
      <c r="BB405" s="7"/>
      <c r="BC405" s="1"/>
      <c r="BD405" s="1"/>
      <c r="BE405" s="27"/>
      <c r="BF405" s="1"/>
      <c r="BG405" s="1"/>
      <c r="BH405" s="4" t="str">
        <f t="shared" si="327"/>
        <v/>
      </c>
      <c r="BI405" s="7"/>
      <c r="BJ405" s="1"/>
      <c r="BK405" s="1"/>
      <c r="BL405" s="27"/>
      <c r="BM405" s="1"/>
      <c r="BN405" s="1"/>
      <c r="BO405" s="4" t="str">
        <f t="shared" si="326"/>
        <v/>
      </c>
      <c r="BP405" s="7"/>
      <c r="BQ405" s="1"/>
      <c r="BR405" s="1"/>
      <c r="BS405" s="27"/>
      <c r="BT405" s="1"/>
      <c r="BU405" s="1"/>
      <c r="BV405" s="4" t="str">
        <f t="shared" si="302"/>
        <v/>
      </c>
      <c r="BW405" s="7"/>
      <c r="BX405" s="1"/>
      <c r="BY405" s="1"/>
      <c r="BZ405" s="27"/>
      <c r="CA405" s="1"/>
      <c r="CB405" s="1"/>
      <c r="CC405" s="1"/>
      <c r="CD405" s="1"/>
      <c r="CE405" s="1"/>
      <c r="CF405" s="1"/>
      <c r="CG405" s="27"/>
      <c r="CH405" s="1"/>
      <c r="CI405" s="1"/>
      <c r="CJ405" s="1"/>
      <c r="CK405" s="1"/>
      <c r="CL405" s="1"/>
      <c r="CM405" s="1"/>
      <c r="CN405" s="27"/>
      <c r="CO405" s="1"/>
      <c r="CP405" s="1"/>
      <c r="CQ405" s="1"/>
      <c r="CR405" s="1"/>
      <c r="CS405" s="1"/>
      <c r="CT405" s="1"/>
      <c r="CU405" s="27"/>
      <c r="CV405" s="1"/>
      <c r="CW405" s="1"/>
      <c r="CX405" s="1"/>
      <c r="CY405" s="1"/>
      <c r="CZ405" s="1"/>
      <c r="DA405" s="1"/>
      <c r="DB405" s="1"/>
      <c r="DC405" s="1"/>
      <c r="DD405" s="1"/>
      <c r="DE405" s="1"/>
      <c r="DF405" s="1"/>
      <c r="DG405" s="1"/>
      <c r="DH405" s="1"/>
      <c r="DI405" s="1"/>
    </row>
    <row r="406" spans="1:113" ht="15" hidden="1" x14ac:dyDescent="0.25">
      <c r="A406" s="27"/>
      <c r="B406" s="1"/>
      <c r="C406" s="1"/>
      <c r="D406" s="4" t="str">
        <f t="shared" si="341"/>
        <v/>
      </c>
      <c r="E406" s="7"/>
      <c r="F406" s="1"/>
      <c r="G406" s="1"/>
      <c r="H406" s="27"/>
      <c r="I406" s="1"/>
      <c r="J406" s="1"/>
      <c r="K406" s="1"/>
      <c r="L406" s="1"/>
      <c r="M406" s="1"/>
      <c r="N406" s="1"/>
      <c r="O406" s="27"/>
      <c r="P406" s="1"/>
      <c r="Q406" s="1"/>
      <c r="R406" s="1"/>
      <c r="S406" s="1"/>
      <c r="T406" s="1"/>
      <c r="U406" s="1"/>
      <c r="V406" s="27"/>
      <c r="W406" s="1"/>
      <c r="X406" s="1"/>
      <c r="Y406" s="4" t="str">
        <f t="shared" si="293"/>
        <v/>
      </c>
      <c r="Z406" s="7"/>
      <c r="AA406" s="1"/>
      <c r="AB406" s="1"/>
      <c r="AC406" s="27"/>
      <c r="AD406" s="1"/>
      <c r="AE406" s="1"/>
      <c r="AF406" s="4" t="str">
        <f t="shared" si="420"/>
        <v/>
      </c>
      <c r="AG406" s="7"/>
      <c r="AH406" s="1"/>
      <c r="AI406" s="1"/>
      <c r="AJ406" s="27"/>
      <c r="AK406" s="1"/>
      <c r="AL406" s="1"/>
      <c r="AM406" s="1"/>
      <c r="AN406" s="1"/>
      <c r="AO406" s="1"/>
      <c r="AP406" s="1"/>
      <c r="AQ406" s="27"/>
      <c r="AR406" s="1"/>
      <c r="AS406" s="1"/>
      <c r="AT406" s="1"/>
      <c r="AU406" s="1"/>
      <c r="AV406" s="1"/>
      <c r="AW406" s="1"/>
      <c r="AX406" s="27"/>
      <c r="AY406" s="1"/>
      <c r="AZ406" s="1"/>
      <c r="BA406" s="4" t="str">
        <f t="shared" si="337"/>
        <v/>
      </c>
      <c r="BB406" s="7"/>
      <c r="BC406" s="1"/>
      <c r="BD406" s="1"/>
      <c r="BE406" s="27"/>
      <c r="BF406" s="1"/>
      <c r="BG406" s="1"/>
      <c r="BH406" s="4" t="str">
        <f t="shared" si="327"/>
        <v/>
      </c>
      <c r="BI406" s="7"/>
      <c r="BJ406" s="1"/>
      <c r="BK406" s="1"/>
      <c r="BL406" s="27"/>
      <c r="BM406" s="1"/>
      <c r="BN406" s="1"/>
      <c r="BO406" s="4" t="str">
        <f t="shared" si="326"/>
        <v/>
      </c>
      <c r="BP406" s="7"/>
      <c r="BQ406" s="1"/>
      <c r="BR406" s="1"/>
      <c r="BS406" s="27"/>
      <c r="BT406" s="1"/>
      <c r="BU406" s="1"/>
      <c r="BV406" s="4" t="str">
        <f t="shared" si="302"/>
        <v/>
      </c>
      <c r="BW406" s="7"/>
      <c r="BX406" s="1"/>
      <c r="BY406" s="1"/>
      <c r="BZ406" s="27"/>
      <c r="CA406" s="1"/>
      <c r="CB406" s="1"/>
      <c r="CC406" s="1"/>
      <c r="CD406" s="1"/>
      <c r="CE406" s="1"/>
      <c r="CF406" s="1"/>
      <c r="CG406" s="27"/>
      <c r="CH406" s="1"/>
      <c r="CI406" s="1"/>
      <c r="CJ406" s="1"/>
      <c r="CK406" s="1"/>
      <c r="CL406" s="1"/>
      <c r="CM406" s="1"/>
      <c r="CN406" s="27"/>
      <c r="CO406" s="1"/>
      <c r="CP406" s="1"/>
      <c r="CQ406" s="1"/>
      <c r="CR406" s="1"/>
      <c r="CS406" s="1"/>
      <c r="CT406" s="1"/>
      <c r="CU406" s="27"/>
      <c r="CV406" s="1"/>
      <c r="CW406" s="1"/>
      <c r="CX406" s="1"/>
      <c r="CY406" s="1"/>
      <c r="CZ406" s="1"/>
      <c r="DA406" s="1"/>
      <c r="DB406" s="1"/>
      <c r="DC406" s="1"/>
      <c r="DD406" s="1"/>
      <c r="DE406" s="1"/>
      <c r="DF406" s="1"/>
      <c r="DG406" s="1"/>
      <c r="DH406" s="1"/>
      <c r="DI406" s="1"/>
    </row>
    <row r="407" spans="1:113" ht="15" hidden="1" x14ac:dyDescent="0.25">
      <c r="A407" s="27"/>
      <c r="B407" s="1"/>
      <c r="C407" s="1"/>
      <c r="D407" s="4" t="str">
        <f t="shared" si="341"/>
        <v/>
      </c>
      <c r="E407" s="7"/>
      <c r="F407" s="1"/>
      <c r="G407" s="1"/>
      <c r="H407" s="27"/>
      <c r="I407" s="1"/>
      <c r="J407" s="1"/>
      <c r="K407" s="1"/>
      <c r="L407" s="1"/>
      <c r="M407" s="1"/>
      <c r="N407" s="1"/>
      <c r="O407" s="27"/>
      <c r="P407" s="1"/>
      <c r="Q407" s="1"/>
      <c r="R407" s="1"/>
      <c r="S407" s="1"/>
      <c r="T407" s="1"/>
      <c r="U407" s="1"/>
      <c r="V407" s="27"/>
      <c r="W407" s="1"/>
      <c r="X407" s="1"/>
      <c r="Y407" s="4" t="str">
        <f t="shared" si="293"/>
        <v/>
      </c>
      <c r="Z407" s="7"/>
      <c r="AA407" s="1"/>
      <c r="AB407" s="1"/>
      <c r="AC407" s="27"/>
      <c r="AD407" s="1"/>
      <c r="AE407" s="1"/>
      <c r="AF407" s="4" t="str">
        <f t="shared" si="420"/>
        <v/>
      </c>
      <c r="AG407" s="7"/>
      <c r="AH407" s="1"/>
      <c r="AI407" s="1"/>
      <c r="AJ407" s="27"/>
      <c r="AK407" s="1"/>
      <c r="AL407" s="1"/>
      <c r="AM407" s="1"/>
      <c r="AN407" s="1"/>
      <c r="AO407" s="1"/>
      <c r="AP407" s="1"/>
      <c r="AQ407" s="27"/>
      <c r="AR407" s="1"/>
      <c r="AS407" s="1"/>
      <c r="AT407" s="1"/>
      <c r="AU407" s="1"/>
      <c r="AV407" s="1"/>
      <c r="AW407" s="1"/>
      <c r="AX407" s="27"/>
      <c r="AY407" s="1"/>
      <c r="AZ407" s="1"/>
      <c r="BA407" s="4" t="str">
        <f t="shared" si="337"/>
        <v/>
      </c>
      <c r="BB407" s="7"/>
      <c r="BC407" s="1"/>
      <c r="BD407" s="1"/>
      <c r="BE407" s="27"/>
      <c r="BF407" s="1"/>
      <c r="BG407" s="1"/>
      <c r="BH407" s="4" t="str">
        <f t="shared" si="327"/>
        <v/>
      </c>
      <c r="BI407" s="7"/>
      <c r="BJ407" s="1"/>
      <c r="BK407" s="1"/>
      <c r="BL407" s="27"/>
      <c r="BM407" s="1"/>
      <c r="BN407" s="1"/>
      <c r="BO407" s="4" t="str">
        <f t="shared" si="326"/>
        <v/>
      </c>
      <c r="BP407" s="7"/>
      <c r="BQ407" s="1"/>
      <c r="BR407" s="1"/>
      <c r="BS407" s="27"/>
      <c r="BT407" s="1"/>
      <c r="BU407" s="1"/>
      <c r="BV407" s="4" t="str">
        <f t="shared" si="302"/>
        <v/>
      </c>
      <c r="BW407" s="7"/>
      <c r="BX407" s="1"/>
      <c r="BY407" s="1"/>
      <c r="BZ407" s="27"/>
      <c r="CA407" s="1"/>
      <c r="CB407" s="1"/>
      <c r="CC407" s="1"/>
      <c r="CD407" s="1"/>
      <c r="CE407" s="1"/>
      <c r="CF407" s="1"/>
      <c r="CG407" s="27"/>
      <c r="CH407" s="1"/>
      <c r="CI407" s="1"/>
      <c r="CJ407" s="1"/>
      <c r="CK407" s="1"/>
      <c r="CL407" s="1"/>
      <c r="CM407" s="1"/>
      <c r="CN407" s="27"/>
      <c r="CO407" s="1"/>
      <c r="CP407" s="1"/>
      <c r="CQ407" s="1"/>
      <c r="CR407" s="1"/>
      <c r="CS407" s="1"/>
      <c r="CT407" s="1"/>
      <c r="CU407" s="27"/>
      <c r="CV407" s="1"/>
      <c r="CW407" s="1"/>
      <c r="CX407" s="1"/>
      <c r="CY407" s="1"/>
      <c r="CZ407" s="1"/>
      <c r="DA407" s="1"/>
      <c r="DB407" s="1"/>
      <c r="DC407" s="1"/>
      <c r="DD407" s="1"/>
      <c r="DE407" s="1"/>
      <c r="DF407" s="1"/>
      <c r="DG407" s="1"/>
      <c r="DH407" s="1"/>
      <c r="DI407" s="1"/>
    </row>
    <row r="408" spans="1:113" ht="15" hidden="1" x14ac:dyDescent="0.25">
      <c r="A408" s="27"/>
      <c r="B408" s="1"/>
      <c r="C408" s="1"/>
      <c r="D408" s="4" t="str">
        <f t="shared" si="341"/>
        <v/>
      </c>
      <c r="E408" s="7"/>
      <c r="F408" s="1"/>
      <c r="G408" s="1"/>
      <c r="H408" s="27"/>
      <c r="I408" s="1"/>
      <c r="J408" s="1"/>
      <c r="K408" s="1"/>
      <c r="L408" s="1"/>
      <c r="M408" s="1"/>
      <c r="N408" s="1"/>
      <c r="O408" s="27"/>
      <c r="P408" s="1"/>
      <c r="Q408" s="1"/>
      <c r="R408" s="1"/>
      <c r="S408" s="1"/>
      <c r="T408" s="1"/>
      <c r="U408" s="1"/>
      <c r="V408" s="27"/>
      <c r="W408" s="1"/>
      <c r="X408" s="1"/>
      <c r="Y408" s="4" t="str">
        <f t="shared" si="293"/>
        <v/>
      </c>
      <c r="Z408" s="7"/>
      <c r="AA408" s="1"/>
      <c r="AB408" s="1"/>
      <c r="AC408" s="27"/>
      <c r="AD408" s="1"/>
      <c r="AE408" s="1"/>
      <c r="AF408" s="4" t="str">
        <f t="shared" si="420"/>
        <v/>
      </c>
      <c r="AG408" s="7"/>
      <c r="AH408" s="1"/>
      <c r="AI408" s="1"/>
      <c r="AJ408" s="27"/>
      <c r="AK408" s="1"/>
      <c r="AL408" s="1"/>
      <c r="AM408" s="1"/>
      <c r="AN408" s="1"/>
      <c r="AO408" s="1"/>
      <c r="AP408" s="1"/>
      <c r="AQ408" s="27"/>
      <c r="AR408" s="1"/>
      <c r="AS408" s="1"/>
      <c r="AT408" s="1"/>
      <c r="AU408" s="1"/>
      <c r="AV408" s="1"/>
      <c r="AW408" s="1"/>
      <c r="AX408" s="27"/>
      <c r="AY408" s="1"/>
      <c r="AZ408" s="1"/>
      <c r="BA408" s="4" t="str">
        <f t="shared" si="337"/>
        <v/>
      </c>
      <c r="BB408" s="7"/>
      <c r="BC408" s="1"/>
      <c r="BD408" s="1"/>
      <c r="BE408" s="27"/>
      <c r="BF408" s="1"/>
      <c r="BG408" s="1"/>
      <c r="BH408" s="4" t="str">
        <f t="shared" si="327"/>
        <v/>
      </c>
      <c r="BI408" s="7"/>
      <c r="BJ408" s="1"/>
      <c r="BK408" s="1"/>
      <c r="BL408" s="27"/>
      <c r="BM408" s="1"/>
      <c r="BN408" s="1"/>
      <c r="BO408" s="4" t="str">
        <f t="shared" si="326"/>
        <v/>
      </c>
      <c r="BP408" s="7"/>
      <c r="BQ408" s="1"/>
      <c r="BR408" s="1"/>
      <c r="BS408" s="27"/>
      <c r="BT408" s="1"/>
      <c r="BU408" s="1"/>
      <c r="BV408" s="4" t="str">
        <f t="shared" si="302"/>
        <v/>
      </c>
      <c r="BW408" s="7"/>
      <c r="BX408" s="1"/>
      <c r="BY408" s="1"/>
      <c r="BZ408" s="27"/>
      <c r="CA408" s="1"/>
      <c r="CB408" s="1"/>
      <c r="CC408" s="1"/>
      <c r="CD408" s="1"/>
      <c r="CE408" s="1"/>
      <c r="CF408" s="1"/>
      <c r="CG408" s="27"/>
      <c r="CH408" s="1"/>
      <c r="CI408" s="1"/>
      <c r="CJ408" s="1"/>
      <c r="CK408" s="1"/>
      <c r="CL408" s="1"/>
      <c r="CM408" s="1"/>
      <c r="CN408" s="27"/>
      <c r="CO408" s="1"/>
      <c r="CP408" s="1"/>
      <c r="CQ408" s="1"/>
      <c r="CR408" s="1"/>
      <c r="CS408" s="1"/>
      <c r="CT408" s="1"/>
      <c r="CU408" s="27"/>
      <c r="CV408" s="1"/>
      <c r="CW408" s="1"/>
      <c r="CX408" s="1"/>
      <c r="CY408" s="1"/>
      <c r="CZ408" s="1"/>
      <c r="DA408" s="1"/>
      <c r="DB408" s="1"/>
      <c r="DC408" s="1"/>
      <c r="DD408" s="1"/>
      <c r="DE408" s="1"/>
      <c r="DF408" s="1"/>
      <c r="DG408" s="1"/>
      <c r="DH408" s="1"/>
      <c r="DI408" s="1"/>
    </row>
    <row r="409" spans="1:113" ht="15" hidden="1" x14ac:dyDescent="0.25">
      <c r="A409" s="27"/>
      <c r="B409" s="1"/>
      <c r="C409" s="1"/>
      <c r="D409" s="4" t="str">
        <f t="shared" si="341"/>
        <v/>
      </c>
      <c r="E409" s="7"/>
      <c r="F409" s="1"/>
      <c r="G409" s="1"/>
      <c r="H409" s="27"/>
      <c r="I409" s="1"/>
      <c r="J409" s="1"/>
      <c r="K409" s="1"/>
      <c r="L409" s="1"/>
      <c r="M409" s="1"/>
      <c r="N409" s="1"/>
      <c r="O409" s="27"/>
      <c r="P409" s="1"/>
      <c r="Q409" s="1"/>
      <c r="R409" s="1"/>
      <c r="S409" s="1"/>
      <c r="T409" s="1"/>
      <c r="U409" s="1"/>
      <c r="V409" s="27"/>
      <c r="W409" s="1"/>
      <c r="X409" s="1"/>
      <c r="Y409" s="4" t="str">
        <f t="shared" si="293"/>
        <v/>
      </c>
      <c r="Z409" s="7"/>
      <c r="AA409" s="1"/>
      <c r="AB409" s="1"/>
      <c r="AC409" s="27"/>
      <c r="AD409" s="1"/>
      <c r="AE409" s="1"/>
      <c r="AF409" s="4" t="str">
        <f t="shared" si="420"/>
        <v/>
      </c>
      <c r="AG409" s="7"/>
      <c r="AH409" s="1"/>
      <c r="AI409" s="1"/>
      <c r="AJ409" s="27"/>
      <c r="AK409" s="1"/>
      <c r="AL409" s="1"/>
      <c r="AM409" s="1"/>
      <c r="AN409" s="1"/>
      <c r="AO409" s="1"/>
      <c r="AP409" s="1"/>
      <c r="AQ409" s="27"/>
      <c r="AR409" s="1"/>
      <c r="AS409" s="1"/>
      <c r="AT409" s="1"/>
      <c r="AU409" s="1"/>
      <c r="AV409" s="1"/>
      <c r="AW409" s="1"/>
      <c r="AX409" s="27"/>
      <c r="AY409" s="1"/>
      <c r="AZ409" s="1"/>
      <c r="BA409" s="4" t="str">
        <f t="shared" si="337"/>
        <v/>
      </c>
      <c r="BB409" s="7"/>
      <c r="BC409" s="1"/>
      <c r="BD409" s="1"/>
      <c r="BE409" s="27"/>
      <c r="BF409" s="1"/>
      <c r="BG409" s="1"/>
      <c r="BH409" s="4" t="str">
        <f t="shared" si="327"/>
        <v/>
      </c>
      <c r="BI409" s="7"/>
      <c r="BJ409" s="1"/>
      <c r="BK409" s="1"/>
      <c r="BL409" s="27"/>
      <c r="BM409" s="1"/>
      <c r="BN409" s="1"/>
      <c r="BO409" s="4" t="str">
        <f t="shared" si="326"/>
        <v/>
      </c>
      <c r="BP409" s="7"/>
      <c r="BQ409" s="1"/>
      <c r="BR409" s="1"/>
      <c r="BS409" s="27"/>
      <c r="BT409" s="1"/>
      <c r="BU409" s="1"/>
      <c r="BV409" s="4" t="str">
        <f t="shared" si="302"/>
        <v/>
      </c>
      <c r="BW409" s="7"/>
      <c r="BX409" s="1"/>
      <c r="BY409" s="1"/>
      <c r="BZ409" s="27"/>
      <c r="CA409" s="1"/>
      <c r="CB409" s="1"/>
      <c r="CC409" s="1"/>
      <c r="CD409" s="1"/>
      <c r="CE409" s="1"/>
      <c r="CF409" s="1"/>
      <c r="CG409" s="27"/>
      <c r="CH409" s="1"/>
      <c r="CI409" s="1"/>
      <c r="CJ409" s="1"/>
      <c r="CK409" s="1"/>
      <c r="CL409" s="1"/>
      <c r="CM409" s="1"/>
      <c r="CN409" s="27"/>
      <c r="CO409" s="1"/>
      <c r="CP409" s="1"/>
      <c r="CQ409" s="1"/>
      <c r="CR409" s="1"/>
      <c r="CS409" s="1"/>
      <c r="CT409" s="1"/>
      <c r="CU409" s="27"/>
      <c r="CV409" s="1"/>
      <c r="CW409" s="1"/>
      <c r="CX409" s="1"/>
      <c r="CY409" s="1"/>
      <c r="CZ409" s="1"/>
      <c r="DA409" s="1"/>
      <c r="DB409" s="1"/>
      <c r="DC409" s="1"/>
      <c r="DD409" s="1"/>
      <c r="DE409" s="1"/>
      <c r="DF409" s="1"/>
      <c r="DG409" s="1"/>
      <c r="DH409" s="1"/>
      <c r="DI409" s="1"/>
    </row>
    <row r="410" spans="1:113" ht="15" hidden="1" x14ac:dyDescent="0.25">
      <c r="A410" s="27"/>
      <c r="B410" s="1"/>
      <c r="C410" s="1"/>
      <c r="D410" s="4" t="str">
        <f t="shared" si="341"/>
        <v/>
      </c>
      <c r="E410" s="7"/>
      <c r="F410" s="1"/>
      <c r="G410" s="1"/>
      <c r="H410" s="27"/>
      <c r="I410" s="1"/>
      <c r="J410" s="1"/>
      <c r="K410" s="1"/>
      <c r="L410" s="1"/>
      <c r="M410" s="1"/>
      <c r="N410" s="1"/>
      <c r="O410" s="27"/>
      <c r="P410" s="1"/>
      <c r="Q410" s="1"/>
      <c r="R410" s="1"/>
      <c r="S410" s="1"/>
      <c r="T410" s="1"/>
      <c r="U410" s="1"/>
      <c r="V410" s="27"/>
      <c r="W410" s="1"/>
      <c r="X410" s="1"/>
      <c r="Y410" s="4" t="str">
        <f t="shared" si="293"/>
        <v/>
      </c>
      <c r="Z410" s="7"/>
      <c r="AA410" s="1"/>
      <c r="AB410" s="1"/>
      <c r="AC410" s="27"/>
      <c r="AD410" s="1"/>
      <c r="AE410" s="1"/>
      <c r="AF410" s="4" t="str">
        <f t="shared" si="420"/>
        <v/>
      </c>
      <c r="AG410" s="7"/>
      <c r="AH410" s="1"/>
      <c r="AI410" s="1"/>
      <c r="AJ410" s="27"/>
      <c r="AK410" s="1"/>
      <c r="AL410" s="1"/>
      <c r="AM410" s="1"/>
      <c r="AN410" s="1"/>
      <c r="AO410" s="1"/>
      <c r="AP410" s="1"/>
      <c r="AQ410" s="27"/>
      <c r="AR410" s="1"/>
      <c r="AS410" s="1"/>
      <c r="AT410" s="1"/>
      <c r="AU410" s="1"/>
      <c r="AV410" s="1"/>
      <c r="AW410" s="1"/>
      <c r="AX410" s="27"/>
      <c r="AY410" s="1"/>
      <c r="AZ410" s="1"/>
      <c r="BA410" s="4" t="str">
        <f t="shared" si="337"/>
        <v/>
      </c>
      <c r="BB410" s="7"/>
      <c r="BC410" s="1"/>
      <c r="BD410" s="1"/>
      <c r="BE410" s="27"/>
      <c r="BF410" s="1"/>
      <c r="BG410" s="1"/>
      <c r="BH410" s="4" t="str">
        <f t="shared" si="327"/>
        <v/>
      </c>
      <c r="BI410" s="7"/>
      <c r="BJ410" s="1"/>
      <c r="BK410" s="1"/>
      <c r="BL410" s="27"/>
      <c r="BM410" s="1"/>
      <c r="BN410" s="1"/>
      <c r="BO410" s="4" t="str">
        <f t="shared" si="326"/>
        <v/>
      </c>
      <c r="BP410" s="7"/>
      <c r="BQ410" s="1"/>
      <c r="BR410" s="1"/>
      <c r="BS410" s="27"/>
      <c r="BT410" s="1"/>
      <c r="BU410" s="1"/>
      <c r="BV410" s="4" t="str">
        <f t="shared" si="302"/>
        <v/>
      </c>
      <c r="BW410" s="7"/>
      <c r="BX410" s="1"/>
      <c r="BY410" s="1"/>
      <c r="BZ410" s="27"/>
      <c r="CA410" s="1"/>
      <c r="CB410" s="1"/>
      <c r="CC410" s="1"/>
      <c r="CD410" s="1"/>
      <c r="CE410" s="1"/>
      <c r="CF410" s="1"/>
      <c r="CG410" s="27"/>
      <c r="CH410" s="1"/>
      <c r="CI410" s="1"/>
      <c r="CJ410" s="1"/>
      <c r="CK410" s="1"/>
      <c r="CL410" s="1"/>
      <c r="CM410" s="1"/>
      <c r="CN410" s="27"/>
      <c r="CO410" s="1"/>
      <c r="CP410" s="1"/>
      <c r="CQ410" s="1"/>
      <c r="CR410" s="1"/>
      <c r="CS410" s="1"/>
      <c r="CT410" s="1"/>
      <c r="CU410" s="27"/>
      <c r="CV410" s="1"/>
      <c r="CW410" s="1"/>
      <c r="CX410" s="1"/>
      <c r="CY410" s="1"/>
      <c r="CZ410" s="1"/>
      <c r="DA410" s="1"/>
      <c r="DB410" s="1"/>
      <c r="DC410" s="1"/>
      <c r="DD410" s="1"/>
      <c r="DE410" s="1"/>
      <c r="DF410" s="1"/>
      <c r="DG410" s="1"/>
      <c r="DH410" s="1"/>
      <c r="DI410" s="1"/>
    </row>
    <row r="411" spans="1:113" ht="15" hidden="1" x14ac:dyDescent="0.25">
      <c r="A411" s="27"/>
      <c r="B411" s="1"/>
      <c r="C411" s="1"/>
      <c r="D411" s="4" t="str">
        <f t="shared" si="341"/>
        <v/>
      </c>
      <c r="E411" s="7"/>
      <c r="F411" s="1"/>
      <c r="G411" s="1"/>
      <c r="H411" s="27"/>
      <c r="I411" s="1"/>
      <c r="J411" s="1"/>
      <c r="K411" s="1"/>
      <c r="L411" s="1"/>
      <c r="M411" s="1"/>
      <c r="N411" s="1"/>
      <c r="O411" s="27"/>
      <c r="P411" s="1"/>
      <c r="Q411" s="1"/>
      <c r="R411" s="1"/>
      <c r="S411" s="1"/>
      <c r="T411" s="1"/>
      <c r="U411" s="1"/>
      <c r="V411" s="27"/>
      <c r="W411" s="1"/>
      <c r="X411" s="1"/>
      <c r="Y411" s="4" t="str">
        <f t="shared" si="293"/>
        <v/>
      </c>
      <c r="Z411" s="7"/>
      <c r="AA411" s="1"/>
      <c r="AB411" s="1"/>
      <c r="AC411" s="27"/>
      <c r="AD411" s="1"/>
      <c r="AE411" s="1"/>
      <c r="AF411" s="4" t="str">
        <f t="shared" si="420"/>
        <v/>
      </c>
      <c r="AG411" s="7"/>
      <c r="AH411" s="1"/>
      <c r="AI411" s="1"/>
      <c r="AJ411" s="27"/>
      <c r="AK411" s="1"/>
      <c r="AL411" s="1"/>
      <c r="AM411" s="1"/>
      <c r="AN411" s="1"/>
      <c r="AO411" s="1"/>
      <c r="AP411" s="1"/>
      <c r="AQ411" s="27"/>
      <c r="AR411" s="1"/>
      <c r="AS411" s="1"/>
      <c r="AT411" s="1"/>
      <c r="AU411" s="1"/>
      <c r="AV411" s="1"/>
      <c r="AW411" s="1"/>
      <c r="AX411" s="27"/>
      <c r="AY411" s="1"/>
      <c r="AZ411" s="1"/>
      <c r="BA411" s="4" t="str">
        <f t="shared" si="337"/>
        <v/>
      </c>
      <c r="BB411" s="7"/>
      <c r="BC411" s="1"/>
      <c r="BD411" s="1"/>
      <c r="BE411" s="27"/>
      <c r="BF411" s="1"/>
      <c r="BG411" s="1"/>
      <c r="BH411" s="4" t="str">
        <f t="shared" si="327"/>
        <v/>
      </c>
      <c r="BI411" s="7"/>
      <c r="BJ411" s="1"/>
      <c r="BK411" s="1"/>
      <c r="BL411" s="27"/>
      <c r="BM411" s="1"/>
      <c r="BN411" s="1"/>
      <c r="BO411" s="4" t="str">
        <f t="shared" si="326"/>
        <v/>
      </c>
      <c r="BP411" s="7"/>
      <c r="BQ411" s="1"/>
      <c r="BR411" s="1"/>
      <c r="BS411" s="27"/>
      <c r="BT411" s="1"/>
      <c r="BU411" s="1"/>
      <c r="BV411" s="4" t="str">
        <f t="shared" si="302"/>
        <v/>
      </c>
      <c r="BW411" s="7"/>
      <c r="BX411" s="1"/>
      <c r="BY411" s="1"/>
      <c r="BZ411" s="27"/>
      <c r="CA411" s="1"/>
      <c r="CB411" s="1"/>
      <c r="CC411" s="1"/>
      <c r="CD411" s="1"/>
      <c r="CE411" s="1"/>
      <c r="CF411" s="1"/>
      <c r="CG411" s="27"/>
      <c r="CH411" s="1"/>
      <c r="CI411" s="1"/>
      <c r="CJ411" s="1"/>
      <c r="CK411" s="1"/>
      <c r="CL411" s="1"/>
      <c r="CM411" s="1"/>
      <c r="CN411" s="27"/>
      <c r="CO411" s="1"/>
      <c r="CP411" s="1"/>
      <c r="CQ411" s="1"/>
      <c r="CR411" s="1"/>
      <c r="CS411" s="1"/>
      <c r="CT411" s="1"/>
      <c r="CU411" s="27"/>
      <c r="CV411" s="1"/>
      <c r="CW411" s="1"/>
      <c r="CX411" s="1"/>
      <c r="CY411" s="1"/>
      <c r="CZ411" s="1"/>
      <c r="DA411" s="1"/>
      <c r="DB411" s="1"/>
      <c r="DC411" s="1"/>
      <c r="DD411" s="1"/>
      <c r="DE411" s="1"/>
      <c r="DF411" s="1"/>
      <c r="DG411" s="1"/>
      <c r="DH411" s="1"/>
      <c r="DI411" s="1"/>
    </row>
    <row r="412" spans="1:113" ht="15" hidden="1" x14ac:dyDescent="0.25">
      <c r="A412" s="27"/>
      <c r="B412" s="1"/>
      <c r="C412" s="1"/>
      <c r="D412" s="4" t="str">
        <f t="shared" si="341"/>
        <v/>
      </c>
      <c r="E412" s="7"/>
      <c r="F412" s="1"/>
      <c r="G412" s="1"/>
      <c r="H412" s="27"/>
      <c r="I412" s="1"/>
      <c r="J412" s="1"/>
      <c r="K412" s="1"/>
      <c r="L412" s="1"/>
      <c r="M412" s="1"/>
      <c r="N412" s="1"/>
      <c r="O412" s="27"/>
      <c r="P412" s="1"/>
      <c r="Q412" s="1"/>
      <c r="R412" s="1"/>
      <c r="S412" s="1"/>
      <c r="T412" s="1"/>
      <c r="U412" s="1"/>
      <c r="V412" s="27"/>
      <c r="W412" s="1"/>
      <c r="X412" s="1"/>
      <c r="Y412" s="4" t="str">
        <f t="shared" si="293"/>
        <v/>
      </c>
      <c r="Z412" s="7"/>
      <c r="AA412" s="1"/>
      <c r="AB412" s="1"/>
      <c r="AC412" s="27"/>
      <c r="AD412" s="1"/>
      <c r="AE412" s="1"/>
      <c r="AF412" s="4" t="str">
        <f t="shared" si="420"/>
        <v/>
      </c>
      <c r="AG412" s="7"/>
      <c r="AH412" s="1"/>
      <c r="AI412" s="1"/>
      <c r="AJ412" s="27"/>
      <c r="AK412" s="1"/>
      <c r="AL412" s="1"/>
      <c r="AM412" s="1"/>
      <c r="AN412" s="1"/>
      <c r="AO412" s="1"/>
      <c r="AP412" s="1"/>
      <c r="AQ412" s="27"/>
      <c r="AR412" s="1"/>
      <c r="AS412" s="1"/>
      <c r="AT412" s="1"/>
      <c r="AU412" s="1"/>
      <c r="AV412" s="1"/>
      <c r="AW412" s="1"/>
      <c r="AX412" s="27"/>
      <c r="AY412" s="1"/>
      <c r="AZ412" s="1"/>
      <c r="BA412" s="4" t="str">
        <f t="shared" si="337"/>
        <v/>
      </c>
      <c r="BB412" s="7"/>
      <c r="BC412" s="1"/>
      <c r="BD412" s="1"/>
      <c r="BE412" s="27"/>
      <c r="BF412" s="1"/>
      <c r="BG412" s="1"/>
      <c r="BH412" s="4" t="str">
        <f t="shared" si="327"/>
        <v/>
      </c>
      <c r="BI412" s="7"/>
      <c r="BJ412" s="1"/>
      <c r="BK412" s="1"/>
      <c r="BL412" s="27"/>
      <c r="BM412" s="1"/>
      <c r="BN412" s="1"/>
      <c r="BO412" s="4" t="str">
        <f t="shared" si="326"/>
        <v/>
      </c>
      <c r="BP412" s="7"/>
      <c r="BQ412" s="1"/>
      <c r="BR412" s="1"/>
      <c r="BS412" s="27"/>
      <c r="BT412" s="1"/>
      <c r="BU412" s="1"/>
      <c r="BV412" s="4" t="str">
        <f t="shared" si="302"/>
        <v/>
      </c>
      <c r="BW412" s="7"/>
      <c r="BX412" s="1"/>
      <c r="BY412" s="1"/>
      <c r="BZ412" s="27"/>
      <c r="CA412" s="1"/>
      <c r="CB412" s="1"/>
      <c r="CC412" s="1"/>
      <c r="CD412" s="1"/>
      <c r="CE412" s="1"/>
      <c r="CF412" s="1"/>
      <c r="CG412" s="27"/>
      <c r="CH412" s="1"/>
      <c r="CI412" s="1"/>
      <c r="CJ412" s="1"/>
      <c r="CK412" s="1"/>
      <c r="CL412" s="1"/>
      <c r="CM412" s="1"/>
      <c r="CN412" s="27"/>
      <c r="CO412" s="1"/>
      <c r="CP412" s="1"/>
      <c r="CQ412" s="1"/>
      <c r="CR412" s="1"/>
      <c r="CS412" s="1"/>
      <c r="CT412" s="1"/>
      <c r="CU412" s="27"/>
      <c r="CV412" s="1"/>
      <c r="CW412" s="1"/>
      <c r="CX412" s="1"/>
      <c r="CY412" s="1"/>
      <c r="CZ412" s="1"/>
      <c r="DA412" s="1"/>
      <c r="DB412" s="1"/>
      <c r="DC412" s="1"/>
      <c r="DD412" s="1"/>
      <c r="DE412" s="1"/>
      <c r="DF412" s="1"/>
      <c r="DG412" s="1"/>
      <c r="DH412" s="1"/>
      <c r="DI412" s="1"/>
    </row>
    <row r="413" spans="1:113" ht="15" hidden="1" x14ac:dyDescent="0.25">
      <c r="A413" s="27"/>
      <c r="B413" s="1"/>
      <c r="C413" s="1"/>
      <c r="D413" s="4" t="str">
        <f t="shared" si="341"/>
        <v/>
      </c>
      <c r="E413" s="7"/>
      <c r="F413" s="1"/>
      <c r="G413" s="1"/>
      <c r="H413" s="27"/>
      <c r="I413" s="1"/>
      <c r="J413" s="1"/>
      <c r="K413" s="1"/>
      <c r="L413" s="1"/>
      <c r="M413" s="1"/>
      <c r="N413" s="1"/>
      <c r="O413" s="27"/>
      <c r="P413" s="1"/>
      <c r="Q413" s="1"/>
      <c r="R413" s="1"/>
      <c r="S413" s="1"/>
      <c r="T413" s="1"/>
      <c r="U413" s="1"/>
      <c r="V413" s="27"/>
      <c r="W413" s="1"/>
      <c r="X413" s="1"/>
      <c r="Y413" s="4" t="str">
        <f t="shared" si="293"/>
        <v/>
      </c>
      <c r="Z413" s="7"/>
      <c r="AA413" s="1"/>
      <c r="AB413" s="1"/>
      <c r="AC413" s="27"/>
      <c r="AD413" s="1"/>
      <c r="AE413" s="1"/>
      <c r="AF413" s="4" t="str">
        <f t="shared" si="420"/>
        <v/>
      </c>
      <c r="AG413" s="7"/>
      <c r="AH413" s="1"/>
      <c r="AI413" s="1"/>
      <c r="AJ413" s="27"/>
      <c r="AK413" s="1"/>
      <c r="AL413" s="1"/>
      <c r="AM413" s="1"/>
      <c r="AN413" s="1"/>
      <c r="AO413" s="1"/>
      <c r="AP413" s="1"/>
      <c r="AQ413" s="27"/>
      <c r="AR413" s="1"/>
      <c r="AS413" s="1"/>
      <c r="AT413" s="1"/>
      <c r="AU413" s="1"/>
      <c r="AV413" s="1"/>
      <c r="AW413" s="1"/>
      <c r="AX413" s="27"/>
      <c r="AY413" s="1"/>
      <c r="AZ413" s="1"/>
      <c r="BA413" s="4" t="str">
        <f t="shared" si="337"/>
        <v/>
      </c>
      <c r="BB413" s="7"/>
      <c r="BC413" s="1"/>
      <c r="BD413" s="1"/>
      <c r="BE413" s="27"/>
      <c r="BF413" s="1"/>
      <c r="BG413" s="1"/>
      <c r="BH413" s="4" t="str">
        <f t="shared" si="327"/>
        <v/>
      </c>
      <c r="BI413" s="7"/>
      <c r="BJ413" s="1"/>
      <c r="BK413" s="1"/>
      <c r="BL413" s="27"/>
      <c r="BM413" s="1"/>
      <c r="BN413" s="1"/>
      <c r="BO413" s="4" t="str">
        <f t="shared" si="326"/>
        <v/>
      </c>
      <c r="BP413" s="7"/>
      <c r="BQ413" s="1"/>
      <c r="BR413" s="1"/>
      <c r="BS413" s="27"/>
      <c r="BT413" s="1"/>
      <c r="BU413" s="1"/>
      <c r="BV413" s="4" t="str">
        <f t="shared" si="302"/>
        <v/>
      </c>
      <c r="BW413" s="7"/>
      <c r="BX413" s="1"/>
      <c r="BY413" s="1"/>
      <c r="BZ413" s="27"/>
      <c r="CA413" s="1"/>
      <c r="CB413" s="1"/>
      <c r="CC413" s="1"/>
      <c r="CD413" s="1"/>
      <c r="CE413" s="1"/>
      <c r="CF413" s="1"/>
      <c r="CG413" s="27"/>
      <c r="CH413" s="1"/>
      <c r="CI413" s="1"/>
      <c r="CJ413" s="1"/>
      <c r="CK413" s="1"/>
      <c r="CL413" s="1"/>
      <c r="CM413" s="1"/>
      <c r="CN413" s="27"/>
      <c r="CO413" s="1"/>
      <c r="CP413" s="1"/>
      <c r="CQ413" s="1"/>
      <c r="CR413" s="1"/>
      <c r="CS413" s="1"/>
      <c r="CT413" s="1"/>
      <c r="CU413" s="27"/>
      <c r="CV413" s="1"/>
      <c r="CW413" s="1"/>
      <c r="CX413" s="1"/>
      <c r="CY413" s="1"/>
      <c r="CZ413" s="1"/>
      <c r="DA413" s="1"/>
      <c r="DB413" s="1"/>
      <c r="DC413" s="1"/>
      <c r="DD413" s="1"/>
      <c r="DE413" s="1"/>
      <c r="DF413" s="1"/>
      <c r="DG413" s="1"/>
      <c r="DH413" s="1"/>
      <c r="DI413" s="1"/>
    </row>
    <row r="414" spans="1:113" ht="15" hidden="1" x14ac:dyDescent="0.25">
      <c r="A414" s="27"/>
      <c r="B414" s="1"/>
      <c r="C414" s="1"/>
      <c r="D414" s="4" t="str">
        <f t="shared" si="341"/>
        <v/>
      </c>
      <c r="E414" s="7"/>
      <c r="F414" s="1"/>
      <c r="G414" s="1"/>
      <c r="H414" s="27"/>
      <c r="I414" s="1"/>
      <c r="J414" s="1"/>
      <c r="K414" s="1"/>
      <c r="L414" s="1"/>
      <c r="M414" s="1"/>
      <c r="N414" s="1"/>
      <c r="O414" s="27"/>
      <c r="P414" s="1"/>
      <c r="Q414" s="1"/>
      <c r="R414" s="1"/>
      <c r="S414" s="1"/>
      <c r="T414" s="1"/>
      <c r="U414" s="1"/>
      <c r="V414" s="27"/>
      <c r="W414" s="1"/>
      <c r="X414" s="1"/>
      <c r="Y414" s="4" t="str">
        <f t="shared" si="293"/>
        <v/>
      </c>
      <c r="Z414" s="7"/>
      <c r="AA414" s="1"/>
      <c r="AB414" s="1"/>
      <c r="AC414" s="27"/>
      <c r="AD414" s="1"/>
      <c r="AE414" s="1"/>
      <c r="AF414" s="4" t="str">
        <f t="shared" si="420"/>
        <v/>
      </c>
      <c r="AG414" s="7"/>
      <c r="AH414" s="1"/>
      <c r="AI414" s="1"/>
      <c r="AJ414" s="27"/>
      <c r="AK414" s="1"/>
      <c r="AL414" s="1"/>
      <c r="AM414" s="1"/>
      <c r="AN414" s="1"/>
      <c r="AO414" s="1"/>
      <c r="AP414" s="1"/>
      <c r="AQ414" s="27"/>
      <c r="AR414" s="1"/>
      <c r="AS414" s="1"/>
      <c r="AT414" s="1"/>
      <c r="AU414" s="1"/>
      <c r="AV414" s="1"/>
      <c r="AW414" s="1"/>
      <c r="AX414" s="27"/>
      <c r="AY414" s="1"/>
      <c r="AZ414" s="1"/>
      <c r="BA414" s="4" t="str">
        <f t="shared" si="337"/>
        <v/>
      </c>
      <c r="BB414" s="7"/>
      <c r="BC414" s="1"/>
      <c r="BD414" s="1"/>
      <c r="BE414" s="27"/>
      <c r="BF414" s="1"/>
      <c r="BG414" s="1"/>
      <c r="BH414" s="4" t="str">
        <f t="shared" si="327"/>
        <v/>
      </c>
      <c r="BI414" s="7"/>
      <c r="BJ414" s="1"/>
      <c r="BK414" s="1"/>
      <c r="BL414" s="27"/>
      <c r="BM414" s="1"/>
      <c r="BN414" s="1"/>
      <c r="BO414" s="4" t="str">
        <f t="shared" si="326"/>
        <v/>
      </c>
      <c r="BP414" s="7"/>
      <c r="BQ414" s="1"/>
      <c r="BR414" s="1"/>
      <c r="BS414" s="27"/>
      <c r="BT414" s="1"/>
      <c r="BU414" s="1"/>
      <c r="BV414" s="4" t="str">
        <f t="shared" si="302"/>
        <v/>
      </c>
      <c r="BW414" s="7"/>
      <c r="BX414" s="1"/>
      <c r="BY414" s="1"/>
      <c r="BZ414" s="27"/>
      <c r="CA414" s="1"/>
      <c r="CB414" s="1"/>
      <c r="CC414" s="1"/>
      <c r="CD414" s="1"/>
      <c r="CE414" s="1"/>
      <c r="CF414" s="1"/>
      <c r="CG414" s="27"/>
      <c r="CH414" s="1"/>
      <c r="CI414" s="1"/>
      <c r="CJ414" s="1"/>
      <c r="CK414" s="1"/>
      <c r="CL414" s="1"/>
      <c r="CM414" s="1"/>
      <c r="CN414" s="27"/>
      <c r="CO414" s="1"/>
      <c r="CP414" s="1"/>
      <c r="CQ414" s="1"/>
      <c r="CR414" s="1"/>
      <c r="CS414" s="1"/>
      <c r="CT414" s="1"/>
      <c r="CU414" s="27"/>
      <c r="CV414" s="1"/>
      <c r="CW414" s="1"/>
      <c r="CX414" s="1"/>
      <c r="CY414" s="1"/>
      <c r="CZ414" s="1"/>
      <c r="DA414" s="1"/>
      <c r="DB414" s="1"/>
      <c r="DC414" s="1"/>
      <c r="DD414" s="1"/>
      <c r="DE414" s="1"/>
      <c r="DF414" s="1"/>
      <c r="DG414" s="1"/>
      <c r="DH414" s="1"/>
      <c r="DI414" s="1"/>
    </row>
    <row r="415" spans="1:113" ht="15" hidden="1" x14ac:dyDescent="0.25">
      <c r="A415" s="27"/>
      <c r="B415" s="1"/>
      <c r="C415" s="1"/>
      <c r="D415" s="4" t="str">
        <f t="shared" si="341"/>
        <v/>
      </c>
      <c r="E415" s="7"/>
      <c r="F415" s="1"/>
      <c r="G415" s="1"/>
      <c r="H415" s="27"/>
      <c r="I415" s="1"/>
      <c r="J415" s="1"/>
      <c r="K415" s="1"/>
      <c r="L415" s="1"/>
      <c r="M415" s="1"/>
      <c r="N415" s="1"/>
      <c r="O415" s="27"/>
      <c r="P415" s="1"/>
      <c r="Q415" s="1"/>
      <c r="R415" s="1"/>
      <c r="S415" s="1"/>
      <c r="T415" s="1"/>
      <c r="U415" s="1"/>
      <c r="V415" s="27"/>
      <c r="W415" s="1"/>
      <c r="X415" s="1"/>
      <c r="Y415" s="4" t="str">
        <f t="shared" si="293"/>
        <v/>
      </c>
      <c r="Z415" s="7"/>
      <c r="AA415" s="1"/>
      <c r="AB415" s="1"/>
      <c r="AC415" s="27"/>
      <c r="AD415" s="1"/>
      <c r="AE415" s="1"/>
      <c r="AF415" s="4" t="str">
        <f t="shared" si="420"/>
        <v/>
      </c>
      <c r="AG415" s="7"/>
      <c r="AH415" s="1"/>
      <c r="AI415" s="1"/>
      <c r="AJ415" s="27"/>
      <c r="AK415" s="1"/>
      <c r="AL415" s="1"/>
      <c r="AM415" s="1"/>
      <c r="AN415" s="1"/>
      <c r="AO415" s="1"/>
      <c r="AP415" s="1"/>
      <c r="AQ415" s="27"/>
      <c r="AR415" s="1"/>
      <c r="AS415" s="1"/>
      <c r="AT415" s="1"/>
      <c r="AU415" s="1"/>
      <c r="AV415" s="1"/>
      <c r="AW415" s="1"/>
      <c r="AX415" s="27"/>
      <c r="AY415" s="1"/>
      <c r="AZ415" s="1"/>
      <c r="BA415" s="4" t="str">
        <f t="shared" si="337"/>
        <v/>
      </c>
      <c r="BB415" s="7"/>
      <c r="BC415" s="1"/>
      <c r="BD415" s="1"/>
      <c r="BE415" s="27"/>
      <c r="BF415" s="1"/>
      <c r="BG415" s="1"/>
      <c r="BH415" s="4" t="str">
        <f t="shared" si="327"/>
        <v/>
      </c>
      <c r="BI415" s="7"/>
      <c r="BJ415" s="1"/>
      <c r="BK415" s="1"/>
      <c r="BL415" s="27"/>
      <c r="BM415" s="1"/>
      <c r="BN415" s="1"/>
      <c r="BO415" s="4" t="str">
        <f t="shared" si="326"/>
        <v/>
      </c>
      <c r="BP415" s="7"/>
      <c r="BQ415" s="1"/>
      <c r="BR415" s="1"/>
      <c r="BS415" s="27"/>
      <c r="BT415" s="1"/>
      <c r="BU415" s="1"/>
      <c r="BV415" s="4" t="str">
        <f t="shared" si="302"/>
        <v/>
      </c>
      <c r="BW415" s="7"/>
      <c r="BX415" s="1"/>
      <c r="BY415" s="1"/>
      <c r="BZ415" s="27"/>
      <c r="CA415" s="1"/>
      <c r="CB415" s="1"/>
      <c r="CC415" s="1"/>
      <c r="CD415" s="1"/>
      <c r="CE415" s="1"/>
      <c r="CF415" s="1"/>
      <c r="CG415" s="27"/>
      <c r="CH415" s="1"/>
      <c r="CI415" s="1"/>
      <c r="CJ415" s="1"/>
      <c r="CK415" s="1"/>
      <c r="CL415" s="1"/>
      <c r="CM415" s="1"/>
      <c r="CN415" s="27"/>
      <c r="CO415" s="1"/>
      <c r="CP415" s="1"/>
      <c r="CQ415" s="1"/>
      <c r="CR415" s="1"/>
      <c r="CS415" s="1"/>
      <c r="CT415" s="1"/>
      <c r="CU415" s="27"/>
      <c r="CV415" s="1"/>
      <c r="CW415" s="1"/>
      <c r="CX415" s="1"/>
      <c r="CY415" s="1"/>
      <c r="CZ415" s="1"/>
      <c r="DA415" s="1"/>
      <c r="DB415" s="1"/>
      <c r="DC415" s="1"/>
      <c r="DD415" s="1"/>
      <c r="DE415" s="1"/>
      <c r="DF415" s="1"/>
      <c r="DG415" s="1"/>
      <c r="DH415" s="1"/>
      <c r="DI415" s="1"/>
    </row>
    <row r="416" spans="1:113" ht="15" hidden="1" x14ac:dyDescent="0.25">
      <c r="A416" s="27"/>
      <c r="B416" s="1"/>
      <c r="C416" s="1"/>
      <c r="D416" s="4" t="str">
        <f t="shared" si="341"/>
        <v/>
      </c>
      <c r="E416" s="7"/>
      <c r="F416" s="1"/>
      <c r="G416" s="1"/>
      <c r="H416" s="27"/>
      <c r="I416" s="1"/>
      <c r="J416" s="1"/>
      <c r="K416" s="1"/>
      <c r="L416" s="1"/>
      <c r="M416" s="1"/>
      <c r="N416" s="1"/>
      <c r="O416" s="27"/>
      <c r="P416" s="1"/>
      <c r="Q416" s="1"/>
      <c r="R416" s="1"/>
      <c r="S416" s="1"/>
      <c r="T416" s="1"/>
      <c r="U416" s="1"/>
      <c r="V416" s="27"/>
      <c r="W416" s="1"/>
      <c r="X416" s="1"/>
      <c r="Y416" s="4" t="str">
        <f t="shared" si="293"/>
        <v/>
      </c>
      <c r="Z416" s="7"/>
      <c r="AA416" s="1"/>
      <c r="AB416" s="1"/>
      <c r="AC416" s="27"/>
      <c r="AD416" s="1"/>
      <c r="AE416" s="1"/>
      <c r="AF416" s="4" t="str">
        <f t="shared" si="420"/>
        <v/>
      </c>
      <c r="AG416" s="7"/>
      <c r="AH416" s="1"/>
      <c r="AI416" s="1"/>
      <c r="AJ416" s="27"/>
      <c r="AK416" s="1"/>
      <c r="AL416" s="1"/>
      <c r="AM416" s="1"/>
      <c r="AN416" s="1"/>
      <c r="AO416" s="1"/>
      <c r="AP416" s="1"/>
      <c r="AQ416" s="27"/>
      <c r="AR416" s="1"/>
      <c r="AS416" s="1"/>
      <c r="AT416" s="1"/>
      <c r="AU416" s="1"/>
      <c r="AV416" s="1"/>
      <c r="AW416" s="1"/>
      <c r="AX416" s="27"/>
      <c r="AY416" s="1"/>
      <c r="AZ416" s="1"/>
      <c r="BA416" s="4" t="str">
        <f t="shared" si="337"/>
        <v/>
      </c>
      <c r="BB416" s="7"/>
      <c r="BC416" s="1"/>
      <c r="BD416" s="1"/>
      <c r="BE416" s="27"/>
      <c r="BF416" s="1"/>
      <c r="BG416" s="1"/>
      <c r="BH416" s="4" t="str">
        <f t="shared" si="327"/>
        <v/>
      </c>
      <c r="BI416" s="7"/>
      <c r="BJ416" s="1"/>
      <c r="BK416" s="1"/>
      <c r="BL416" s="27"/>
      <c r="BM416" s="1"/>
      <c r="BN416" s="1"/>
      <c r="BO416" s="4" t="str">
        <f t="shared" si="326"/>
        <v/>
      </c>
      <c r="BP416" s="7"/>
      <c r="BQ416" s="1"/>
      <c r="BR416" s="1"/>
      <c r="BS416" s="27"/>
      <c r="BT416" s="1"/>
      <c r="BU416" s="1"/>
      <c r="BV416" s="4" t="str">
        <f t="shared" si="302"/>
        <v/>
      </c>
      <c r="BW416" s="7"/>
      <c r="BX416" s="1"/>
      <c r="BY416" s="1"/>
      <c r="BZ416" s="27"/>
      <c r="CA416" s="1"/>
      <c r="CB416" s="1"/>
      <c r="CC416" s="1"/>
      <c r="CD416" s="1"/>
      <c r="CE416" s="1"/>
      <c r="CF416" s="1"/>
      <c r="CG416" s="27"/>
      <c r="CH416" s="1"/>
      <c r="CI416" s="1"/>
      <c r="CJ416" s="1"/>
      <c r="CK416" s="1"/>
      <c r="CL416" s="1"/>
      <c r="CM416" s="1"/>
      <c r="CN416" s="27"/>
      <c r="CO416" s="1"/>
      <c r="CP416" s="1"/>
      <c r="CQ416" s="1"/>
      <c r="CR416" s="1"/>
      <c r="CS416" s="1"/>
      <c r="CT416" s="1"/>
      <c r="CU416" s="27"/>
      <c r="CV416" s="1"/>
      <c r="CW416" s="1"/>
      <c r="CX416" s="1"/>
      <c r="CY416" s="1"/>
      <c r="CZ416" s="1"/>
      <c r="DA416" s="1"/>
      <c r="DB416" s="1"/>
      <c r="DC416" s="1"/>
      <c r="DD416" s="1"/>
      <c r="DE416" s="1"/>
      <c r="DF416" s="1"/>
      <c r="DG416" s="1"/>
      <c r="DH416" s="1"/>
      <c r="DI416" s="1"/>
    </row>
    <row r="417" spans="1:113" ht="15" hidden="1" x14ac:dyDescent="0.25">
      <c r="A417" s="27"/>
      <c r="B417" s="1"/>
      <c r="C417" s="1"/>
      <c r="D417" s="4" t="str">
        <f t="shared" si="341"/>
        <v/>
      </c>
      <c r="E417" s="7"/>
      <c r="F417" s="1"/>
      <c r="G417" s="1"/>
      <c r="H417" s="27"/>
      <c r="I417" s="1"/>
      <c r="J417" s="1"/>
      <c r="K417" s="1"/>
      <c r="L417" s="1"/>
      <c r="M417" s="1"/>
      <c r="N417" s="1"/>
      <c r="O417" s="27"/>
      <c r="P417" s="1"/>
      <c r="Q417" s="1"/>
      <c r="R417" s="1"/>
      <c r="S417" s="1"/>
      <c r="T417" s="1"/>
      <c r="U417" s="1"/>
      <c r="V417" s="27"/>
      <c r="W417" s="1"/>
      <c r="X417" s="1"/>
      <c r="Y417" s="4" t="str">
        <f t="shared" si="293"/>
        <v/>
      </c>
      <c r="Z417" s="7"/>
      <c r="AA417" s="1"/>
      <c r="AB417" s="1"/>
      <c r="AC417" s="27"/>
      <c r="AD417" s="1"/>
      <c r="AE417" s="1"/>
      <c r="AF417" s="4" t="str">
        <f t="shared" si="420"/>
        <v/>
      </c>
      <c r="AG417" s="7"/>
      <c r="AH417" s="1"/>
      <c r="AI417" s="1"/>
      <c r="AJ417" s="27"/>
      <c r="AK417" s="1"/>
      <c r="AL417" s="1"/>
      <c r="AM417" s="1"/>
      <c r="AN417" s="1"/>
      <c r="AO417" s="1"/>
      <c r="AP417" s="1"/>
      <c r="AQ417" s="27"/>
      <c r="AR417" s="1"/>
      <c r="AS417" s="1"/>
      <c r="AT417" s="1"/>
      <c r="AU417" s="1"/>
      <c r="AV417" s="1"/>
      <c r="AW417" s="1"/>
      <c r="AX417" s="27"/>
      <c r="AY417" s="1"/>
      <c r="AZ417" s="1"/>
      <c r="BA417" s="4" t="str">
        <f t="shared" si="337"/>
        <v/>
      </c>
      <c r="BB417" s="7"/>
      <c r="BC417" s="1"/>
      <c r="BD417" s="1"/>
      <c r="BE417" s="27"/>
      <c r="BF417" s="1"/>
      <c r="BG417" s="1"/>
      <c r="BH417" s="4" t="str">
        <f t="shared" si="327"/>
        <v/>
      </c>
      <c r="BI417" s="7"/>
      <c r="BJ417" s="1"/>
      <c r="BK417" s="1"/>
      <c r="BL417" s="27"/>
      <c r="BM417" s="1"/>
      <c r="BN417" s="1"/>
      <c r="BO417" s="4" t="str">
        <f t="shared" si="326"/>
        <v/>
      </c>
      <c r="BP417" s="7"/>
      <c r="BQ417" s="1"/>
      <c r="BR417" s="1"/>
      <c r="BS417" s="27"/>
      <c r="BT417" s="1"/>
      <c r="BU417" s="1"/>
      <c r="BV417" s="4" t="str">
        <f t="shared" si="302"/>
        <v/>
      </c>
      <c r="BW417" s="7"/>
      <c r="BX417" s="1"/>
      <c r="BY417" s="1"/>
      <c r="BZ417" s="27"/>
      <c r="CA417" s="1"/>
      <c r="CB417" s="1"/>
      <c r="CC417" s="1"/>
      <c r="CD417" s="1"/>
      <c r="CE417" s="1"/>
      <c r="CF417" s="1"/>
      <c r="CG417" s="27"/>
      <c r="CH417" s="1"/>
      <c r="CI417" s="1"/>
      <c r="CJ417" s="1"/>
      <c r="CK417" s="1"/>
      <c r="CL417" s="1"/>
      <c r="CM417" s="1"/>
      <c r="CN417" s="27"/>
      <c r="CO417" s="1"/>
      <c r="CP417" s="1"/>
      <c r="CQ417" s="1"/>
      <c r="CR417" s="1"/>
      <c r="CS417" s="1"/>
      <c r="CT417" s="1"/>
      <c r="CU417" s="27"/>
      <c r="CV417" s="1"/>
      <c r="CW417" s="1"/>
      <c r="CX417" s="1"/>
      <c r="CY417" s="1"/>
      <c r="CZ417" s="1"/>
      <c r="DA417" s="1"/>
      <c r="DB417" s="1"/>
      <c r="DC417" s="1"/>
      <c r="DD417" s="1"/>
      <c r="DE417" s="1"/>
      <c r="DF417" s="1"/>
      <c r="DG417" s="1"/>
      <c r="DH417" s="1"/>
      <c r="DI417" s="1"/>
    </row>
    <row r="418" spans="1:113" ht="15" hidden="1" x14ac:dyDescent="0.25">
      <c r="A418" s="27"/>
      <c r="B418" s="1"/>
      <c r="C418" s="1"/>
      <c r="D418" s="4" t="str">
        <f t="shared" si="341"/>
        <v/>
      </c>
      <c r="E418" s="7"/>
      <c r="F418" s="1"/>
      <c r="G418" s="1"/>
      <c r="H418" s="27"/>
      <c r="I418" s="1"/>
      <c r="J418" s="1"/>
      <c r="K418" s="1"/>
      <c r="L418" s="1"/>
      <c r="M418" s="1"/>
      <c r="N418" s="1"/>
      <c r="O418" s="27"/>
      <c r="P418" s="1"/>
      <c r="Q418" s="1"/>
      <c r="R418" s="1"/>
      <c r="S418" s="1"/>
      <c r="T418" s="1"/>
      <c r="U418" s="1"/>
      <c r="V418" s="27"/>
      <c r="W418" s="1"/>
      <c r="X418" s="1"/>
      <c r="Y418" s="4" t="str">
        <f t="shared" si="293"/>
        <v/>
      </c>
      <c r="Z418" s="7"/>
      <c r="AA418" s="1"/>
      <c r="AB418" s="1"/>
      <c r="AC418" s="27"/>
      <c r="AD418" s="1"/>
      <c r="AE418" s="1"/>
      <c r="AF418" s="4" t="str">
        <f t="shared" si="420"/>
        <v/>
      </c>
      <c r="AG418" s="7"/>
      <c r="AH418" s="1"/>
      <c r="AI418" s="1"/>
      <c r="AJ418" s="27"/>
      <c r="AK418" s="1"/>
      <c r="AL418" s="1"/>
      <c r="AM418" s="1"/>
      <c r="AN418" s="1"/>
      <c r="AO418" s="1"/>
      <c r="AP418" s="1"/>
      <c r="AQ418" s="27"/>
      <c r="AR418" s="1"/>
      <c r="AS418" s="1"/>
      <c r="AT418" s="1"/>
      <c r="AU418" s="1"/>
      <c r="AV418" s="1"/>
      <c r="AW418" s="1"/>
      <c r="AX418" s="27"/>
      <c r="AY418" s="1"/>
      <c r="AZ418" s="1"/>
      <c r="BA418" s="4" t="str">
        <f t="shared" si="337"/>
        <v/>
      </c>
      <c r="BB418" s="7"/>
      <c r="BC418" s="1"/>
      <c r="BD418" s="1"/>
      <c r="BE418" s="27"/>
      <c r="BF418" s="1"/>
      <c r="BG418" s="1"/>
      <c r="BH418" s="4" t="str">
        <f t="shared" si="327"/>
        <v/>
      </c>
      <c r="BI418" s="7"/>
      <c r="BJ418" s="1"/>
      <c r="BK418" s="1"/>
      <c r="BL418" s="27"/>
      <c r="BM418" s="1"/>
      <c r="BN418" s="1"/>
      <c r="BO418" s="4" t="str">
        <f t="shared" si="326"/>
        <v/>
      </c>
      <c r="BP418" s="7"/>
      <c r="BQ418" s="1"/>
      <c r="BR418" s="1"/>
      <c r="BS418" s="27"/>
      <c r="BT418" s="1"/>
      <c r="BU418" s="1"/>
      <c r="BV418" s="4" t="str">
        <f t="shared" si="302"/>
        <v/>
      </c>
      <c r="BW418" s="7"/>
      <c r="BX418" s="1"/>
      <c r="BY418" s="1"/>
      <c r="BZ418" s="27"/>
      <c r="CA418" s="1"/>
      <c r="CB418" s="1"/>
      <c r="CC418" s="1"/>
      <c r="CD418" s="1"/>
      <c r="CE418" s="1"/>
      <c r="CF418" s="1"/>
      <c r="CG418" s="27"/>
      <c r="CH418" s="1"/>
      <c r="CI418" s="1"/>
      <c r="CJ418" s="1"/>
      <c r="CK418" s="1"/>
      <c r="CL418" s="1"/>
      <c r="CM418" s="1"/>
      <c r="CN418" s="27"/>
      <c r="CO418" s="1"/>
      <c r="CP418" s="1"/>
      <c r="CQ418" s="1"/>
      <c r="CR418" s="1"/>
      <c r="CS418" s="1"/>
      <c r="CT418" s="1"/>
      <c r="CU418" s="27"/>
      <c r="CV418" s="1"/>
      <c r="CW418" s="1"/>
      <c r="CX418" s="1"/>
      <c r="CY418" s="1"/>
      <c r="CZ418" s="1"/>
      <c r="DA418" s="1"/>
      <c r="DB418" s="1"/>
      <c r="DC418" s="1"/>
      <c r="DD418" s="1"/>
      <c r="DE418" s="1"/>
      <c r="DF418" s="1"/>
      <c r="DG418" s="1"/>
      <c r="DH418" s="1"/>
      <c r="DI418" s="1"/>
    </row>
    <row r="419" spans="1:113" ht="15" hidden="1" x14ac:dyDescent="0.25">
      <c r="A419" s="27"/>
      <c r="B419" s="1"/>
      <c r="C419" s="1"/>
      <c r="D419" s="4" t="str">
        <f t="shared" si="341"/>
        <v/>
      </c>
      <c r="E419" s="7"/>
      <c r="F419" s="1"/>
      <c r="G419" s="1"/>
      <c r="H419" s="27"/>
      <c r="I419" s="1"/>
      <c r="J419" s="1"/>
      <c r="K419" s="1"/>
      <c r="L419" s="1"/>
      <c r="M419" s="1"/>
      <c r="N419" s="1"/>
      <c r="O419" s="27"/>
      <c r="P419" s="1"/>
      <c r="Q419" s="1"/>
      <c r="R419" s="1"/>
      <c r="S419" s="1"/>
      <c r="T419" s="1"/>
      <c r="U419" s="1"/>
      <c r="V419" s="27"/>
      <c r="W419" s="1"/>
      <c r="X419" s="1"/>
      <c r="Y419" s="4" t="str">
        <f t="shared" si="293"/>
        <v/>
      </c>
      <c r="Z419" s="7"/>
      <c r="AA419" s="1"/>
      <c r="AB419" s="1"/>
      <c r="AC419" s="27"/>
      <c r="AD419" s="1"/>
      <c r="AE419" s="1"/>
      <c r="AF419" s="4" t="str">
        <f t="shared" si="420"/>
        <v/>
      </c>
      <c r="AG419" s="7"/>
      <c r="AH419" s="1"/>
      <c r="AI419" s="1"/>
      <c r="AJ419" s="27"/>
      <c r="AK419" s="1"/>
      <c r="AL419" s="1"/>
      <c r="AM419" s="1"/>
      <c r="AN419" s="1"/>
      <c r="AO419" s="1"/>
      <c r="AP419" s="1"/>
      <c r="AQ419" s="27"/>
      <c r="AR419" s="1"/>
      <c r="AS419" s="1"/>
      <c r="AT419" s="1"/>
      <c r="AU419" s="1"/>
      <c r="AV419" s="1"/>
      <c r="AW419" s="1"/>
      <c r="AX419" s="27"/>
      <c r="AY419" s="1"/>
      <c r="AZ419" s="1"/>
      <c r="BA419" s="4" t="str">
        <f t="shared" si="337"/>
        <v/>
      </c>
      <c r="BB419" s="7"/>
      <c r="BC419" s="1"/>
      <c r="BD419" s="1"/>
      <c r="BE419" s="27"/>
      <c r="BF419" s="1"/>
      <c r="BG419" s="1"/>
      <c r="BH419" s="4" t="str">
        <f t="shared" si="327"/>
        <v/>
      </c>
      <c r="BI419" s="7"/>
      <c r="BJ419" s="1"/>
      <c r="BK419" s="1"/>
      <c r="BL419" s="27"/>
      <c r="BM419" s="1"/>
      <c r="BN419" s="1"/>
      <c r="BO419" s="4" t="str">
        <f t="shared" si="326"/>
        <v/>
      </c>
      <c r="BP419" s="7"/>
      <c r="BQ419" s="1"/>
      <c r="BR419" s="1"/>
      <c r="BS419" s="27"/>
      <c r="BT419" s="1"/>
      <c r="BU419" s="1"/>
      <c r="BV419" s="4" t="str">
        <f t="shared" si="302"/>
        <v/>
      </c>
      <c r="BW419" s="7"/>
      <c r="BX419" s="1"/>
      <c r="BY419" s="1"/>
      <c r="BZ419" s="27"/>
      <c r="CA419" s="1"/>
      <c r="CB419" s="1"/>
      <c r="CC419" s="1"/>
      <c r="CD419" s="1"/>
      <c r="CE419" s="1"/>
      <c r="CF419" s="1"/>
      <c r="CG419" s="27"/>
      <c r="CH419" s="1"/>
      <c r="CI419" s="1"/>
      <c r="CJ419" s="1"/>
      <c r="CK419" s="1"/>
      <c r="CL419" s="1"/>
      <c r="CM419" s="1"/>
      <c r="CN419" s="27"/>
      <c r="CO419" s="1"/>
      <c r="CP419" s="1"/>
      <c r="CQ419" s="1"/>
      <c r="CR419" s="1"/>
      <c r="CS419" s="1"/>
      <c r="CT419" s="1"/>
      <c r="CU419" s="27"/>
      <c r="CV419" s="1"/>
      <c r="CW419" s="1"/>
      <c r="CX419" s="1"/>
      <c r="CY419" s="1"/>
      <c r="CZ419" s="1"/>
      <c r="DA419" s="1"/>
      <c r="DB419" s="1"/>
      <c r="DC419" s="1"/>
      <c r="DD419" s="1"/>
      <c r="DE419" s="1"/>
      <c r="DF419" s="1"/>
      <c r="DG419" s="1"/>
      <c r="DH419" s="1"/>
      <c r="DI419" s="1"/>
    </row>
    <row r="420" spans="1:113" ht="15" hidden="1" x14ac:dyDescent="0.25">
      <c r="A420" s="27"/>
      <c r="B420" s="1"/>
      <c r="C420" s="1"/>
      <c r="D420" s="4" t="str">
        <f t="shared" si="341"/>
        <v/>
      </c>
      <c r="E420" s="7"/>
      <c r="F420" s="1"/>
      <c r="G420" s="1"/>
      <c r="H420" s="27"/>
      <c r="I420" s="1"/>
      <c r="J420" s="1"/>
      <c r="K420" s="1"/>
      <c r="L420" s="1"/>
      <c r="M420" s="1"/>
      <c r="N420" s="1"/>
      <c r="O420" s="27"/>
      <c r="P420" s="1"/>
      <c r="Q420" s="1"/>
      <c r="R420" s="1"/>
      <c r="S420" s="1"/>
      <c r="T420" s="1"/>
      <c r="U420" s="1"/>
      <c r="V420" s="27"/>
      <c r="W420" s="1"/>
      <c r="X420" s="1"/>
      <c r="Y420" s="4" t="str">
        <f t="shared" si="293"/>
        <v/>
      </c>
      <c r="Z420" s="7"/>
      <c r="AA420" s="1"/>
      <c r="AB420" s="1"/>
      <c r="AC420" s="27"/>
      <c r="AD420" s="1"/>
      <c r="AE420" s="1"/>
      <c r="AF420" s="4" t="str">
        <f t="shared" si="420"/>
        <v/>
      </c>
      <c r="AG420" s="7"/>
      <c r="AH420" s="1"/>
      <c r="AI420" s="1"/>
      <c r="AJ420" s="27"/>
      <c r="AK420" s="1"/>
      <c r="AL420" s="1"/>
      <c r="AM420" s="1"/>
      <c r="AN420" s="1"/>
      <c r="AO420" s="1"/>
      <c r="AP420" s="1"/>
      <c r="AQ420" s="27"/>
      <c r="AR420" s="1"/>
      <c r="AS420" s="1"/>
      <c r="AT420" s="1"/>
      <c r="AU420" s="1"/>
      <c r="AV420" s="1"/>
      <c r="AW420" s="1"/>
      <c r="AX420" s="27"/>
      <c r="AY420" s="1"/>
      <c r="AZ420" s="1"/>
      <c r="BA420" s="4" t="str">
        <f t="shared" si="337"/>
        <v/>
      </c>
      <c r="BB420" s="7"/>
      <c r="BC420" s="1"/>
      <c r="BD420" s="1"/>
      <c r="BE420" s="27"/>
      <c r="BF420" s="1"/>
      <c r="BG420" s="1"/>
      <c r="BH420" s="4" t="str">
        <f t="shared" si="327"/>
        <v/>
      </c>
      <c r="BI420" s="7"/>
      <c r="BJ420" s="1"/>
      <c r="BK420" s="1"/>
      <c r="BL420" s="27"/>
      <c r="BM420" s="1"/>
      <c r="BN420" s="1"/>
      <c r="BO420" s="4" t="str">
        <f t="shared" si="326"/>
        <v/>
      </c>
      <c r="BP420" s="7"/>
      <c r="BQ420" s="1"/>
      <c r="BR420" s="1"/>
      <c r="BS420" s="27"/>
      <c r="BT420" s="1"/>
      <c r="BU420" s="1"/>
      <c r="BV420" s="4" t="str">
        <f t="shared" si="302"/>
        <v/>
      </c>
      <c r="BW420" s="7"/>
      <c r="BX420" s="1"/>
      <c r="BY420" s="1"/>
      <c r="BZ420" s="27"/>
      <c r="CA420" s="1"/>
      <c r="CB420" s="1"/>
      <c r="CC420" s="1"/>
      <c r="CD420" s="1"/>
      <c r="CE420" s="1"/>
      <c r="CF420" s="1"/>
      <c r="CG420" s="27"/>
      <c r="CH420" s="1"/>
      <c r="CI420" s="1"/>
      <c r="CJ420" s="1"/>
      <c r="CK420" s="1"/>
      <c r="CL420" s="1"/>
      <c r="CM420" s="1"/>
      <c r="CN420" s="27"/>
      <c r="CO420" s="1"/>
      <c r="CP420" s="1"/>
      <c r="CQ420" s="1"/>
      <c r="CR420" s="1"/>
      <c r="CS420" s="1"/>
      <c r="CT420" s="1"/>
      <c r="CU420" s="27"/>
      <c r="CV420" s="1"/>
      <c r="CW420" s="1"/>
      <c r="CX420" s="1"/>
      <c r="CY420" s="1"/>
      <c r="CZ420" s="1"/>
      <c r="DA420" s="1"/>
      <c r="DB420" s="1"/>
      <c r="DC420" s="1"/>
      <c r="DD420" s="1"/>
      <c r="DE420" s="1"/>
      <c r="DF420" s="1"/>
      <c r="DG420" s="1"/>
      <c r="DH420" s="1"/>
      <c r="DI420" s="1"/>
    </row>
    <row r="421" spans="1:113" ht="15" hidden="1" x14ac:dyDescent="0.25">
      <c r="A421" s="27"/>
      <c r="B421" s="1"/>
      <c r="C421" s="1"/>
      <c r="D421" s="4" t="str">
        <f t="shared" si="341"/>
        <v/>
      </c>
      <c r="E421" s="7"/>
      <c r="F421" s="1"/>
      <c r="G421" s="1"/>
      <c r="H421" s="27"/>
      <c r="I421" s="1"/>
      <c r="J421" s="1"/>
      <c r="K421" s="1"/>
      <c r="L421" s="1"/>
      <c r="M421" s="1"/>
      <c r="N421" s="1"/>
      <c r="O421" s="27"/>
      <c r="P421" s="1"/>
      <c r="Q421" s="1"/>
      <c r="R421" s="1"/>
      <c r="S421" s="1"/>
      <c r="T421" s="1"/>
      <c r="U421" s="1"/>
      <c r="V421" s="27"/>
      <c r="W421" s="1"/>
      <c r="X421" s="1"/>
      <c r="Y421" s="4" t="str">
        <f t="shared" si="293"/>
        <v/>
      </c>
      <c r="Z421" s="7"/>
      <c r="AA421" s="1"/>
      <c r="AB421" s="1"/>
      <c r="AC421" s="27"/>
      <c r="AD421" s="1"/>
      <c r="AE421" s="1"/>
      <c r="AF421" s="4" t="str">
        <f t="shared" si="420"/>
        <v/>
      </c>
      <c r="AG421" s="7"/>
      <c r="AH421" s="1"/>
      <c r="AI421" s="1"/>
      <c r="AJ421" s="27"/>
      <c r="AK421" s="1"/>
      <c r="AL421" s="1"/>
      <c r="AM421" s="1"/>
      <c r="AN421" s="1"/>
      <c r="AO421" s="1"/>
      <c r="AP421" s="1"/>
      <c r="AQ421" s="27"/>
      <c r="AR421" s="1"/>
      <c r="AS421" s="1"/>
      <c r="AT421" s="1"/>
      <c r="AU421" s="1"/>
      <c r="AV421" s="1"/>
      <c r="AW421" s="1"/>
      <c r="AX421" s="27"/>
      <c r="AY421" s="1"/>
      <c r="AZ421" s="1"/>
      <c r="BA421" s="4" t="str">
        <f t="shared" si="337"/>
        <v/>
      </c>
      <c r="BB421" s="7"/>
      <c r="BC421" s="1"/>
      <c r="BD421" s="1"/>
      <c r="BE421" s="27"/>
      <c r="BF421" s="1"/>
      <c r="BG421" s="1"/>
      <c r="BH421" s="4" t="str">
        <f t="shared" si="327"/>
        <v/>
      </c>
      <c r="BI421" s="7"/>
      <c r="BJ421" s="1"/>
      <c r="BK421" s="1"/>
      <c r="BL421" s="27"/>
      <c r="BM421" s="1"/>
      <c r="BN421" s="1"/>
      <c r="BO421" s="4" t="str">
        <f t="shared" si="326"/>
        <v/>
      </c>
      <c r="BP421" s="7"/>
      <c r="BQ421" s="1"/>
      <c r="BR421" s="1"/>
      <c r="BS421" s="27"/>
      <c r="BT421" s="1"/>
      <c r="BU421" s="1"/>
      <c r="BV421" s="4" t="str">
        <f t="shared" si="302"/>
        <v/>
      </c>
      <c r="BW421" s="7"/>
      <c r="BX421" s="1"/>
      <c r="BY421" s="1"/>
      <c r="BZ421" s="27"/>
      <c r="CA421" s="1"/>
      <c r="CB421" s="1"/>
      <c r="CC421" s="1"/>
      <c r="CD421" s="1"/>
      <c r="CE421" s="1"/>
      <c r="CF421" s="1"/>
      <c r="CG421" s="27"/>
      <c r="CH421" s="1"/>
      <c r="CI421" s="1"/>
      <c r="CJ421" s="1"/>
      <c r="CK421" s="1"/>
      <c r="CL421" s="1"/>
      <c r="CM421" s="1"/>
      <c r="CN421" s="27"/>
      <c r="CO421" s="1"/>
      <c r="CP421" s="1"/>
      <c r="CQ421" s="1"/>
      <c r="CR421" s="1"/>
      <c r="CS421" s="1"/>
      <c r="CT421" s="1"/>
      <c r="CU421" s="27"/>
      <c r="CV421" s="1"/>
      <c r="CW421" s="1"/>
      <c r="CX421" s="1"/>
      <c r="CY421" s="1"/>
      <c r="CZ421" s="1"/>
      <c r="DA421" s="1"/>
      <c r="DB421" s="1"/>
      <c r="DC421" s="1"/>
      <c r="DD421" s="1"/>
      <c r="DE421" s="1"/>
      <c r="DF421" s="1"/>
      <c r="DG421" s="1"/>
      <c r="DH421" s="1"/>
      <c r="DI421" s="1"/>
    </row>
    <row r="422" spans="1:113" ht="15" hidden="1" x14ac:dyDescent="0.25">
      <c r="A422" s="27"/>
      <c r="B422" s="1"/>
      <c r="C422" s="1"/>
      <c r="D422" s="4" t="str">
        <f t="shared" si="341"/>
        <v/>
      </c>
      <c r="E422" s="7"/>
      <c r="F422" s="1"/>
      <c r="G422" s="1"/>
      <c r="H422" s="27"/>
      <c r="I422" s="1"/>
      <c r="J422" s="1"/>
      <c r="K422" s="1"/>
      <c r="L422" s="1"/>
      <c r="M422" s="1"/>
      <c r="N422" s="1"/>
      <c r="O422" s="27"/>
      <c r="P422" s="1"/>
      <c r="Q422" s="1"/>
      <c r="R422" s="1"/>
      <c r="S422" s="1"/>
      <c r="T422" s="1"/>
      <c r="U422" s="1"/>
      <c r="V422" s="27"/>
      <c r="W422" s="1"/>
      <c r="X422" s="1"/>
      <c r="Y422" s="4" t="str">
        <f t="shared" si="293"/>
        <v/>
      </c>
      <c r="Z422" s="7"/>
      <c r="AA422" s="1"/>
      <c r="AB422" s="1"/>
      <c r="AC422" s="27"/>
      <c r="AD422" s="1"/>
      <c r="AE422" s="1"/>
      <c r="AF422" s="4" t="str">
        <f t="shared" si="420"/>
        <v/>
      </c>
      <c r="AG422" s="7"/>
      <c r="AH422" s="1"/>
      <c r="AI422" s="1"/>
      <c r="AJ422" s="27"/>
      <c r="AK422" s="1"/>
      <c r="AL422" s="1"/>
      <c r="AM422" s="1"/>
      <c r="AN422" s="1"/>
      <c r="AO422" s="1"/>
      <c r="AP422" s="1"/>
      <c r="AQ422" s="27"/>
      <c r="AR422" s="1"/>
      <c r="AS422" s="1"/>
      <c r="AT422" s="1"/>
      <c r="AU422" s="1"/>
      <c r="AV422" s="1"/>
      <c r="AW422" s="1"/>
      <c r="AX422" s="27"/>
      <c r="AY422" s="1"/>
      <c r="AZ422" s="1"/>
      <c r="BA422" s="4" t="str">
        <f t="shared" si="337"/>
        <v/>
      </c>
      <c r="BB422" s="7"/>
      <c r="BC422" s="1"/>
      <c r="BD422" s="1"/>
      <c r="BE422" s="27"/>
      <c r="BF422" s="1"/>
      <c r="BG422" s="1"/>
      <c r="BH422" s="4" t="str">
        <f t="shared" si="327"/>
        <v/>
      </c>
      <c r="BI422" s="7"/>
      <c r="BJ422" s="1"/>
      <c r="BK422" s="1"/>
      <c r="BL422" s="27"/>
      <c r="BM422" s="1"/>
      <c r="BN422" s="1"/>
      <c r="BO422" s="4" t="str">
        <f t="shared" si="326"/>
        <v/>
      </c>
      <c r="BP422" s="7"/>
      <c r="BQ422" s="1"/>
      <c r="BR422" s="1"/>
      <c r="BS422" s="27"/>
      <c r="BT422" s="1"/>
      <c r="BU422" s="1"/>
      <c r="BV422" s="4" t="str">
        <f t="shared" si="302"/>
        <v/>
      </c>
      <c r="BW422" s="7"/>
      <c r="BX422" s="1"/>
      <c r="BY422" s="1"/>
      <c r="BZ422" s="27"/>
      <c r="CA422" s="1"/>
      <c r="CB422" s="1"/>
      <c r="CC422" s="1"/>
      <c r="CD422" s="1"/>
      <c r="CE422" s="1"/>
      <c r="CF422" s="1"/>
      <c r="CG422" s="27"/>
      <c r="CH422" s="1"/>
      <c r="CI422" s="1"/>
      <c r="CJ422" s="1"/>
      <c r="CK422" s="1"/>
      <c r="CL422" s="1"/>
      <c r="CM422" s="1"/>
      <c r="CN422" s="27"/>
      <c r="CO422" s="1"/>
      <c r="CP422" s="1"/>
      <c r="CQ422" s="1"/>
      <c r="CR422" s="1"/>
      <c r="CS422" s="1"/>
      <c r="CT422" s="1"/>
      <c r="CU422" s="27"/>
      <c r="CV422" s="1"/>
      <c r="CW422" s="1"/>
      <c r="CX422" s="1"/>
      <c r="CY422" s="1"/>
      <c r="CZ422" s="1"/>
      <c r="DA422" s="1"/>
      <c r="DB422" s="1"/>
      <c r="DC422" s="1"/>
      <c r="DD422" s="1"/>
      <c r="DE422" s="1"/>
      <c r="DF422" s="1"/>
      <c r="DG422" s="1"/>
      <c r="DH422" s="1"/>
      <c r="DI422" s="1"/>
    </row>
    <row r="423" spans="1:113" ht="15" hidden="1" x14ac:dyDescent="0.25">
      <c r="A423" s="27"/>
      <c r="B423" s="1"/>
      <c r="C423" s="1"/>
      <c r="D423" s="4" t="str">
        <f t="shared" si="341"/>
        <v/>
      </c>
      <c r="E423" s="7"/>
      <c r="F423" s="1"/>
      <c r="G423" s="1"/>
      <c r="H423" s="27"/>
      <c r="I423" s="1"/>
      <c r="J423" s="1"/>
      <c r="K423" s="1"/>
      <c r="L423" s="1"/>
      <c r="M423" s="1"/>
      <c r="N423" s="1"/>
      <c r="O423" s="27"/>
      <c r="P423" s="1"/>
      <c r="Q423" s="1"/>
      <c r="R423" s="1"/>
      <c r="S423" s="1"/>
      <c r="T423" s="1"/>
      <c r="U423" s="1"/>
      <c r="V423" s="27"/>
      <c r="W423" s="1"/>
      <c r="X423" s="1"/>
      <c r="Y423" s="4" t="str">
        <f t="shared" si="293"/>
        <v/>
      </c>
      <c r="Z423" s="7"/>
      <c r="AA423" s="1"/>
      <c r="AB423" s="1"/>
      <c r="AC423" s="27"/>
      <c r="AD423" s="1"/>
      <c r="AE423" s="1"/>
      <c r="AF423" s="4" t="str">
        <f t="shared" si="420"/>
        <v/>
      </c>
      <c r="AG423" s="7"/>
      <c r="AH423" s="1"/>
      <c r="AI423" s="1"/>
      <c r="AJ423" s="27"/>
      <c r="AK423" s="1"/>
      <c r="AL423" s="1"/>
      <c r="AM423" s="1"/>
      <c r="AN423" s="1"/>
      <c r="AO423" s="1"/>
      <c r="AP423" s="1"/>
      <c r="AQ423" s="27"/>
      <c r="AR423" s="1"/>
      <c r="AS423" s="1"/>
      <c r="AT423" s="1"/>
      <c r="AU423" s="1"/>
      <c r="AV423" s="1"/>
      <c r="AW423" s="1"/>
      <c r="AX423" s="27"/>
      <c r="AY423" s="1"/>
      <c r="AZ423" s="1"/>
      <c r="BA423" s="4" t="str">
        <f t="shared" si="337"/>
        <v/>
      </c>
      <c r="BB423" s="7"/>
      <c r="BC423" s="1"/>
      <c r="BD423" s="1"/>
      <c r="BE423" s="27"/>
      <c r="BF423" s="1"/>
      <c r="BG423" s="1"/>
      <c r="BH423" s="4" t="str">
        <f t="shared" si="327"/>
        <v/>
      </c>
      <c r="BI423" s="7"/>
      <c r="BJ423" s="1"/>
      <c r="BK423" s="1"/>
      <c r="BL423" s="27"/>
      <c r="BM423" s="1"/>
      <c r="BN423" s="1"/>
      <c r="BO423" s="4" t="str">
        <f t="shared" si="326"/>
        <v/>
      </c>
      <c r="BP423" s="7"/>
      <c r="BQ423" s="1"/>
      <c r="BR423" s="1"/>
      <c r="BS423" s="27"/>
      <c r="BT423" s="1"/>
      <c r="BU423" s="1"/>
      <c r="BV423" s="4" t="str">
        <f t="shared" si="302"/>
        <v/>
      </c>
      <c r="BW423" s="7"/>
      <c r="BX423" s="1"/>
      <c r="BY423" s="1"/>
      <c r="BZ423" s="27"/>
      <c r="CA423" s="1"/>
      <c r="CB423" s="1"/>
      <c r="CC423" s="1"/>
      <c r="CD423" s="1"/>
      <c r="CE423" s="1"/>
      <c r="CF423" s="1"/>
      <c r="CG423" s="27"/>
      <c r="CH423" s="1"/>
      <c r="CI423" s="1"/>
      <c r="CJ423" s="1"/>
      <c r="CK423" s="1"/>
      <c r="CL423" s="1"/>
      <c r="CM423" s="1"/>
      <c r="CN423" s="27"/>
      <c r="CO423" s="1"/>
      <c r="CP423" s="1"/>
      <c r="CQ423" s="1"/>
      <c r="CR423" s="1"/>
      <c r="CS423" s="1"/>
      <c r="CT423" s="1"/>
      <c r="CU423" s="27"/>
      <c r="CV423" s="1"/>
      <c r="CW423" s="1"/>
      <c r="CX423" s="1"/>
      <c r="CY423" s="1"/>
      <c r="CZ423" s="1"/>
      <c r="DA423" s="1"/>
      <c r="DB423" s="1"/>
      <c r="DC423" s="1"/>
      <c r="DD423" s="1"/>
      <c r="DE423" s="1"/>
      <c r="DF423" s="1"/>
      <c r="DG423" s="1"/>
      <c r="DH423" s="1"/>
      <c r="DI423" s="1"/>
    </row>
    <row r="424" spans="1:113" ht="15" hidden="1" x14ac:dyDescent="0.25">
      <c r="A424" s="27"/>
      <c r="B424" s="1"/>
      <c r="C424" s="1"/>
      <c r="D424" s="4" t="str">
        <f t="shared" si="341"/>
        <v/>
      </c>
      <c r="E424" s="7"/>
      <c r="F424" s="1"/>
      <c r="G424" s="1"/>
      <c r="H424" s="27"/>
      <c r="I424" s="1"/>
      <c r="J424" s="1"/>
      <c r="K424" s="1"/>
      <c r="L424" s="1"/>
      <c r="M424" s="1"/>
      <c r="N424" s="1"/>
      <c r="O424" s="27"/>
      <c r="P424" s="1"/>
      <c r="Q424" s="1"/>
      <c r="R424" s="1"/>
      <c r="S424" s="1"/>
      <c r="T424" s="1"/>
      <c r="U424" s="1"/>
      <c r="V424" s="27"/>
      <c r="W424" s="1"/>
      <c r="X424" s="1"/>
      <c r="Y424" s="4" t="str">
        <f t="shared" si="293"/>
        <v/>
      </c>
      <c r="Z424" s="7"/>
      <c r="AA424" s="1"/>
      <c r="AB424" s="1"/>
      <c r="AC424" s="27"/>
      <c r="AD424" s="1"/>
      <c r="AE424" s="1"/>
      <c r="AF424" s="4" t="str">
        <f t="shared" si="420"/>
        <v/>
      </c>
      <c r="AG424" s="7"/>
      <c r="AH424" s="1"/>
      <c r="AI424" s="1"/>
      <c r="AJ424" s="27"/>
      <c r="AK424" s="1"/>
      <c r="AL424" s="1"/>
      <c r="AM424" s="1"/>
      <c r="AN424" s="1"/>
      <c r="AO424" s="1"/>
      <c r="AP424" s="1"/>
      <c r="AQ424" s="27"/>
      <c r="AR424" s="1"/>
      <c r="AS424" s="1"/>
      <c r="AT424" s="1"/>
      <c r="AU424" s="1"/>
      <c r="AV424" s="1"/>
      <c r="AW424" s="1"/>
      <c r="AX424" s="27"/>
      <c r="AY424" s="1"/>
      <c r="AZ424" s="1"/>
      <c r="BA424" s="4" t="str">
        <f t="shared" si="337"/>
        <v/>
      </c>
      <c r="BB424" s="7"/>
      <c r="BC424" s="1"/>
      <c r="BD424" s="1"/>
      <c r="BE424" s="27"/>
      <c r="BF424" s="1"/>
      <c r="BG424" s="1"/>
      <c r="BH424" s="4" t="str">
        <f t="shared" si="327"/>
        <v/>
      </c>
      <c r="BI424" s="7"/>
      <c r="BJ424" s="1"/>
      <c r="BK424" s="1"/>
      <c r="BL424" s="27"/>
      <c r="BM424" s="1"/>
      <c r="BN424" s="1"/>
      <c r="BO424" s="4" t="str">
        <f t="shared" si="326"/>
        <v/>
      </c>
      <c r="BP424" s="7"/>
      <c r="BQ424" s="1"/>
      <c r="BR424" s="1"/>
      <c r="BS424" s="27"/>
      <c r="BT424" s="1"/>
      <c r="BU424" s="1"/>
      <c r="BV424" s="4" t="str">
        <f t="shared" si="302"/>
        <v/>
      </c>
      <c r="BW424" s="7"/>
      <c r="BX424" s="1"/>
      <c r="BY424" s="1"/>
      <c r="BZ424" s="27"/>
      <c r="CA424" s="1"/>
      <c r="CB424" s="1"/>
      <c r="CC424" s="1"/>
      <c r="CD424" s="1"/>
      <c r="CE424" s="1"/>
      <c r="CF424" s="1"/>
      <c r="CG424" s="27"/>
      <c r="CH424" s="1"/>
      <c r="CI424" s="1"/>
      <c r="CJ424" s="1"/>
      <c r="CK424" s="1"/>
      <c r="CL424" s="1"/>
      <c r="CM424" s="1"/>
      <c r="CN424" s="27"/>
      <c r="CO424" s="1"/>
      <c r="CP424" s="1"/>
      <c r="CQ424" s="1"/>
      <c r="CR424" s="1"/>
      <c r="CS424" s="1"/>
      <c r="CT424" s="1"/>
      <c r="CU424" s="27"/>
      <c r="CV424" s="1"/>
      <c r="CW424" s="1"/>
      <c r="CX424" s="1"/>
      <c r="CY424" s="1"/>
      <c r="CZ424" s="1"/>
      <c r="DA424" s="1"/>
      <c r="DB424" s="1"/>
      <c r="DC424" s="1"/>
      <c r="DD424" s="1"/>
      <c r="DE424" s="1"/>
      <c r="DF424" s="1"/>
      <c r="DG424" s="1"/>
      <c r="DH424" s="1"/>
      <c r="DI424" s="1"/>
    </row>
    <row r="425" spans="1:113" ht="15" hidden="1" x14ac:dyDescent="0.25">
      <c r="A425" s="27"/>
      <c r="B425" s="1"/>
      <c r="C425" s="1"/>
      <c r="D425" s="4" t="str">
        <f t="shared" si="341"/>
        <v/>
      </c>
      <c r="E425" s="7"/>
      <c r="F425" s="1"/>
      <c r="G425" s="1"/>
      <c r="H425" s="27"/>
      <c r="I425" s="1"/>
      <c r="J425" s="1"/>
      <c r="K425" s="1"/>
      <c r="L425" s="1"/>
      <c r="M425" s="1"/>
      <c r="N425" s="1"/>
      <c r="O425" s="27"/>
      <c r="P425" s="1"/>
      <c r="Q425" s="1"/>
      <c r="R425" s="1"/>
      <c r="S425" s="1"/>
      <c r="T425" s="1"/>
      <c r="U425" s="1"/>
      <c r="V425" s="27"/>
      <c r="W425" s="1"/>
      <c r="X425" s="1"/>
      <c r="Y425" s="4" t="str">
        <f t="shared" si="293"/>
        <v/>
      </c>
      <c r="Z425" s="7"/>
      <c r="AA425" s="1"/>
      <c r="AB425" s="1"/>
      <c r="AC425" s="27"/>
      <c r="AD425" s="1"/>
      <c r="AE425" s="1"/>
      <c r="AF425" s="4" t="str">
        <f t="shared" si="420"/>
        <v/>
      </c>
      <c r="AG425" s="7"/>
      <c r="AH425" s="1"/>
      <c r="AI425" s="1"/>
      <c r="AJ425" s="27"/>
      <c r="AK425" s="1"/>
      <c r="AL425" s="1"/>
      <c r="AM425" s="1"/>
      <c r="AN425" s="1"/>
      <c r="AO425" s="1"/>
      <c r="AP425" s="1"/>
      <c r="AQ425" s="27"/>
      <c r="AR425" s="1"/>
      <c r="AS425" s="1"/>
      <c r="AT425" s="1"/>
      <c r="AU425" s="1"/>
      <c r="AV425" s="1"/>
      <c r="AW425" s="1"/>
      <c r="AX425" s="27"/>
      <c r="AY425" s="1"/>
      <c r="AZ425" s="1"/>
      <c r="BA425" s="4" t="str">
        <f t="shared" si="337"/>
        <v/>
      </c>
      <c r="BB425" s="7"/>
      <c r="BC425" s="1"/>
      <c r="BD425" s="1"/>
      <c r="BE425" s="27"/>
      <c r="BF425" s="1"/>
      <c r="BG425" s="1"/>
      <c r="BH425" s="4" t="str">
        <f t="shared" si="327"/>
        <v/>
      </c>
      <c r="BI425" s="7"/>
      <c r="BJ425" s="1"/>
      <c r="BK425" s="1"/>
      <c r="BL425" s="27"/>
      <c r="BM425" s="1"/>
      <c r="BN425" s="1"/>
      <c r="BO425" s="4" t="str">
        <f t="shared" si="326"/>
        <v/>
      </c>
      <c r="BP425" s="7"/>
      <c r="BQ425" s="1"/>
      <c r="BR425" s="1"/>
      <c r="BS425" s="27"/>
      <c r="BT425" s="1"/>
      <c r="BU425" s="1"/>
      <c r="BV425" s="4" t="str">
        <f t="shared" si="302"/>
        <v/>
      </c>
      <c r="BW425" s="7"/>
      <c r="BX425" s="1"/>
      <c r="BY425" s="1"/>
      <c r="BZ425" s="27"/>
      <c r="CA425" s="1"/>
      <c r="CB425" s="1"/>
      <c r="CC425" s="1"/>
      <c r="CD425" s="1"/>
      <c r="CE425" s="1"/>
      <c r="CF425" s="1"/>
      <c r="CG425" s="27"/>
      <c r="CH425" s="1"/>
      <c r="CI425" s="1"/>
      <c r="CJ425" s="1"/>
      <c r="CK425" s="1"/>
      <c r="CL425" s="1"/>
      <c r="CM425" s="1"/>
      <c r="CN425" s="27"/>
      <c r="CO425" s="1"/>
      <c r="CP425" s="1"/>
      <c r="CQ425" s="1"/>
      <c r="CR425" s="1"/>
      <c r="CS425" s="1"/>
      <c r="CT425" s="1"/>
      <c r="CU425" s="27"/>
      <c r="CV425" s="1"/>
      <c r="CW425" s="1"/>
      <c r="CX425" s="1"/>
      <c r="CY425" s="1"/>
      <c r="CZ425" s="1"/>
      <c r="DA425" s="1"/>
      <c r="DB425" s="1"/>
      <c r="DC425" s="1"/>
      <c r="DD425" s="1"/>
      <c r="DE425" s="1"/>
      <c r="DF425" s="1"/>
      <c r="DG425" s="1"/>
      <c r="DH425" s="1"/>
      <c r="DI425" s="1"/>
    </row>
    <row r="426" spans="1:113" ht="15" hidden="1" x14ac:dyDescent="0.25">
      <c r="A426" s="27"/>
      <c r="B426" s="1"/>
      <c r="C426" s="1"/>
      <c r="D426" s="4" t="str">
        <f t="shared" si="341"/>
        <v/>
      </c>
      <c r="E426" s="7"/>
      <c r="F426" s="1"/>
      <c r="G426" s="1"/>
      <c r="H426" s="27"/>
      <c r="I426" s="1"/>
      <c r="J426" s="1"/>
      <c r="K426" s="1"/>
      <c r="L426" s="1"/>
      <c r="M426" s="1"/>
      <c r="N426" s="1"/>
      <c r="O426" s="27"/>
      <c r="P426" s="1"/>
      <c r="Q426" s="1"/>
      <c r="R426" s="1"/>
      <c r="S426" s="1"/>
      <c r="T426" s="1"/>
      <c r="U426" s="1"/>
      <c r="V426" s="27"/>
      <c r="W426" s="1"/>
      <c r="X426" s="1"/>
      <c r="Y426" s="4" t="str">
        <f t="shared" ref="Y426:Y680" si="421">IF(X426="","",-PMT(X$2/1200,AB$2,Z$2))</f>
        <v/>
      </c>
      <c r="Z426" s="7"/>
      <c r="AA426" s="1"/>
      <c r="AB426" s="1"/>
      <c r="AC426" s="27"/>
      <c r="AD426" s="1"/>
      <c r="AE426" s="1"/>
      <c r="AF426" s="4" t="str">
        <f t="shared" si="420"/>
        <v/>
      </c>
      <c r="AG426" s="7"/>
      <c r="AH426" s="1"/>
      <c r="AI426" s="1"/>
      <c r="AJ426" s="27"/>
      <c r="AK426" s="1"/>
      <c r="AL426" s="1"/>
      <c r="AM426" s="1"/>
      <c r="AN426" s="1"/>
      <c r="AO426" s="1"/>
      <c r="AP426" s="1"/>
      <c r="AQ426" s="27"/>
      <c r="AR426" s="1"/>
      <c r="AS426" s="1"/>
      <c r="AT426" s="1"/>
      <c r="AU426" s="1"/>
      <c r="AV426" s="1"/>
      <c r="AW426" s="1"/>
      <c r="AX426" s="27"/>
      <c r="AY426" s="1"/>
      <c r="AZ426" s="1"/>
      <c r="BA426" s="4" t="str">
        <f t="shared" si="337"/>
        <v/>
      </c>
      <c r="BB426" s="7"/>
      <c r="BC426" s="1"/>
      <c r="BD426" s="1"/>
      <c r="BE426" s="27"/>
      <c r="BF426" s="1"/>
      <c r="BG426" s="1"/>
      <c r="BH426" s="4" t="str">
        <f t="shared" si="327"/>
        <v/>
      </c>
      <c r="BI426" s="7"/>
      <c r="BJ426" s="1"/>
      <c r="BK426" s="1"/>
      <c r="BL426" s="27"/>
      <c r="BM426" s="1"/>
      <c r="BN426" s="1"/>
      <c r="BO426" s="4" t="str">
        <f t="shared" si="326"/>
        <v/>
      </c>
      <c r="BP426" s="7"/>
      <c r="BQ426" s="1"/>
      <c r="BR426" s="1"/>
      <c r="BS426" s="27"/>
      <c r="BT426" s="1"/>
      <c r="BU426" s="1"/>
      <c r="BV426" s="4" t="str">
        <f t="shared" si="302"/>
        <v/>
      </c>
      <c r="BW426" s="7"/>
      <c r="BX426" s="1"/>
      <c r="BY426" s="1"/>
      <c r="BZ426" s="27"/>
      <c r="CA426" s="1"/>
      <c r="CB426" s="1"/>
      <c r="CC426" s="1"/>
      <c r="CD426" s="1"/>
      <c r="CE426" s="1"/>
      <c r="CF426" s="1"/>
      <c r="CG426" s="27"/>
      <c r="CH426" s="1"/>
      <c r="CI426" s="1"/>
      <c r="CJ426" s="1"/>
      <c r="CK426" s="1"/>
      <c r="CL426" s="1"/>
      <c r="CM426" s="1"/>
      <c r="CN426" s="27"/>
      <c r="CO426" s="1"/>
      <c r="CP426" s="1"/>
      <c r="CQ426" s="1"/>
      <c r="CR426" s="1"/>
      <c r="CS426" s="1"/>
      <c r="CT426" s="1"/>
      <c r="CU426" s="27"/>
      <c r="CV426" s="1"/>
      <c r="CW426" s="1"/>
      <c r="CX426" s="1"/>
      <c r="CY426" s="1"/>
      <c r="CZ426" s="1"/>
      <c r="DA426" s="1"/>
      <c r="DB426" s="1"/>
      <c r="DC426" s="1"/>
      <c r="DD426" s="1"/>
      <c r="DE426" s="1"/>
      <c r="DF426" s="1"/>
      <c r="DG426" s="1"/>
      <c r="DH426" s="1"/>
      <c r="DI426" s="1"/>
    </row>
    <row r="427" spans="1:113" ht="15" hidden="1" x14ac:dyDescent="0.25">
      <c r="A427" s="27"/>
      <c r="B427" s="1"/>
      <c r="C427" s="1"/>
      <c r="D427" s="4" t="str">
        <f t="shared" si="341"/>
        <v/>
      </c>
      <c r="E427" s="7"/>
      <c r="F427" s="1"/>
      <c r="G427" s="1"/>
      <c r="H427" s="27"/>
      <c r="I427" s="1"/>
      <c r="J427" s="1"/>
      <c r="K427" s="1"/>
      <c r="L427" s="1"/>
      <c r="M427" s="1"/>
      <c r="N427" s="1"/>
      <c r="O427" s="27"/>
      <c r="P427" s="1"/>
      <c r="Q427" s="1"/>
      <c r="R427" s="1"/>
      <c r="S427" s="1"/>
      <c r="T427" s="1"/>
      <c r="U427" s="1"/>
      <c r="V427" s="27"/>
      <c r="W427" s="1"/>
      <c r="X427" s="1"/>
      <c r="Y427" s="4" t="str">
        <f t="shared" si="421"/>
        <v/>
      </c>
      <c r="Z427" s="7"/>
      <c r="AA427" s="1"/>
      <c r="AB427" s="1"/>
      <c r="AC427" s="27"/>
      <c r="AD427" s="1"/>
      <c r="AE427" s="1"/>
      <c r="AF427" s="4" t="str">
        <f t="shared" si="420"/>
        <v/>
      </c>
      <c r="AG427" s="7"/>
      <c r="AH427" s="1"/>
      <c r="AI427" s="1"/>
      <c r="AJ427" s="27"/>
      <c r="AK427" s="1"/>
      <c r="AL427" s="1"/>
      <c r="AM427" s="1"/>
      <c r="AN427" s="1"/>
      <c r="AO427" s="1"/>
      <c r="AP427" s="1"/>
      <c r="AQ427" s="27"/>
      <c r="AR427" s="1"/>
      <c r="AS427" s="1"/>
      <c r="AT427" s="1"/>
      <c r="AU427" s="1"/>
      <c r="AV427" s="1"/>
      <c r="AW427" s="1"/>
      <c r="AX427" s="27"/>
      <c r="AY427" s="1"/>
      <c r="AZ427" s="1"/>
      <c r="BA427" s="4" t="str">
        <f t="shared" si="337"/>
        <v/>
      </c>
      <c r="BB427" s="7"/>
      <c r="BC427" s="1"/>
      <c r="BD427" s="1"/>
      <c r="BE427" s="27"/>
      <c r="BF427" s="1"/>
      <c r="BG427" s="1"/>
      <c r="BH427" s="4" t="str">
        <f t="shared" si="327"/>
        <v/>
      </c>
      <c r="BI427" s="7"/>
      <c r="BJ427" s="1"/>
      <c r="BK427" s="1"/>
      <c r="BL427" s="27"/>
      <c r="BM427" s="1"/>
      <c r="BN427" s="1"/>
      <c r="BO427" s="4" t="str">
        <f t="shared" si="326"/>
        <v/>
      </c>
      <c r="BP427" s="7"/>
      <c r="BQ427" s="1"/>
      <c r="BR427" s="1"/>
      <c r="BS427" s="27"/>
      <c r="BT427" s="1"/>
      <c r="BU427" s="1"/>
      <c r="BV427" s="4" t="str">
        <f t="shared" si="302"/>
        <v/>
      </c>
      <c r="BW427" s="7"/>
      <c r="BX427" s="1"/>
      <c r="BY427" s="1"/>
      <c r="BZ427" s="27"/>
      <c r="CA427" s="1"/>
      <c r="CB427" s="1"/>
      <c r="CC427" s="1"/>
      <c r="CD427" s="1"/>
      <c r="CE427" s="1"/>
      <c r="CF427" s="1"/>
      <c r="CG427" s="27"/>
      <c r="CH427" s="1"/>
      <c r="CI427" s="1"/>
      <c r="CJ427" s="1"/>
      <c r="CK427" s="1"/>
      <c r="CL427" s="1"/>
      <c r="CM427" s="1"/>
      <c r="CN427" s="27"/>
      <c r="CO427" s="1"/>
      <c r="CP427" s="1"/>
      <c r="CQ427" s="1"/>
      <c r="CR427" s="1"/>
      <c r="CS427" s="1"/>
      <c r="CT427" s="1"/>
      <c r="CU427" s="27"/>
      <c r="CV427" s="1"/>
      <c r="CW427" s="1"/>
      <c r="CX427" s="1"/>
      <c r="CY427" s="1"/>
      <c r="CZ427" s="1"/>
      <c r="DA427" s="1"/>
      <c r="DB427" s="1"/>
      <c r="DC427" s="1"/>
      <c r="DD427" s="1"/>
      <c r="DE427" s="1"/>
      <c r="DF427" s="1"/>
      <c r="DG427" s="1"/>
      <c r="DH427" s="1"/>
      <c r="DI427" s="1"/>
    </row>
    <row r="428" spans="1:113" ht="15" hidden="1" x14ac:dyDescent="0.25">
      <c r="A428" s="27"/>
      <c r="B428" s="1"/>
      <c r="C428" s="1"/>
      <c r="D428" s="4" t="str">
        <f t="shared" si="341"/>
        <v/>
      </c>
      <c r="E428" s="7"/>
      <c r="F428" s="1"/>
      <c r="G428" s="1"/>
      <c r="H428" s="27"/>
      <c r="I428" s="1"/>
      <c r="J428" s="1"/>
      <c r="K428" s="1"/>
      <c r="L428" s="1"/>
      <c r="M428" s="1"/>
      <c r="N428" s="1"/>
      <c r="O428" s="27"/>
      <c r="P428" s="1"/>
      <c r="Q428" s="1"/>
      <c r="R428" s="1"/>
      <c r="S428" s="1"/>
      <c r="T428" s="1"/>
      <c r="U428" s="1"/>
      <c r="V428" s="27"/>
      <c r="W428" s="1"/>
      <c r="X428" s="1"/>
      <c r="Y428" s="4" t="str">
        <f t="shared" si="421"/>
        <v/>
      </c>
      <c r="Z428" s="7"/>
      <c r="AA428" s="1"/>
      <c r="AB428" s="1"/>
      <c r="AC428" s="27"/>
      <c r="AD428" s="1"/>
      <c r="AE428" s="1"/>
      <c r="AF428" s="4" t="str">
        <f t="shared" si="420"/>
        <v/>
      </c>
      <c r="AG428" s="7"/>
      <c r="AH428" s="1"/>
      <c r="AI428" s="1"/>
      <c r="AJ428" s="27"/>
      <c r="AK428" s="1"/>
      <c r="AL428" s="1"/>
      <c r="AM428" s="1"/>
      <c r="AN428" s="1"/>
      <c r="AO428" s="1"/>
      <c r="AP428" s="1"/>
      <c r="AQ428" s="27"/>
      <c r="AR428" s="1"/>
      <c r="AS428" s="1"/>
      <c r="AT428" s="1"/>
      <c r="AU428" s="1"/>
      <c r="AV428" s="1"/>
      <c r="AW428" s="1"/>
      <c r="AX428" s="27"/>
      <c r="AY428" s="1"/>
      <c r="AZ428" s="1"/>
      <c r="BA428" s="4" t="str">
        <f t="shared" si="337"/>
        <v/>
      </c>
      <c r="BB428" s="7"/>
      <c r="BC428" s="1"/>
      <c r="BD428" s="1"/>
      <c r="BE428" s="27"/>
      <c r="BF428" s="1"/>
      <c r="BG428" s="1"/>
      <c r="BH428" s="4" t="str">
        <f t="shared" si="327"/>
        <v/>
      </c>
      <c r="BI428" s="7"/>
      <c r="BJ428" s="1"/>
      <c r="BK428" s="1"/>
      <c r="BL428" s="27"/>
      <c r="BM428" s="1"/>
      <c r="BN428" s="1"/>
      <c r="BO428" s="4" t="str">
        <f t="shared" si="326"/>
        <v/>
      </c>
      <c r="BP428" s="7"/>
      <c r="BQ428" s="1"/>
      <c r="BR428" s="1"/>
      <c r="BS428" s="27"/>
      <c r="BT428" s="1"/>
      <c r="BU428" s="1"/>
      <c r="BV428" s="4" t="str">
        <f t="shared" si="302"/>
        <v/>
      </c>
      <c r="BW428" s="7"/>
      <c r="BX428" s="1"/>
      <c r="BY428" s="1"/>
      <c r="BZ428" s="27"/>
      <c r="CA428" s="1"/>
      <c r="CB428" s="1"/>
      <c r="CC428" s="1"/>
      <c r="CD428" s="1"/>
      <c r="CE428" s="1"/>
      <c r="CF428" s="1"/>
      <c r="CG428" s="27"/>
      <c r="CH428" s="1"/>
      <c r="CI428" s="1"/>
      <c r="CJ428" s="1"/>
      <c r="CK428" s="1"/>
      <c r="CL428" s="1"/>
      <c r="CM428" s="1"/>
      <c r="CN428" s="27"/>
      <c r="CO428" s="1"/>
      <c r="CP428" s="1"/>
      <c r="CQ428" s="1"/>
      <c r="CR428" s="1"/>
      <c r="CS428" s="1"/>
      <c r="CT428" s="1"/>
      <c r="CU428" s="27"/>
      <c r="CV428" s="1"/>
      <c r="CW428" s="1"/>
      <c r="CX428" s="1"/>
      <c r="CY428" s="1"/>
      <c r="CZ428" s="1"/>
      <c r="DA428" s="1"/>
      <c r="DB428" s="1"/>
      <c r="DC428" s="1"/>
      <c r="DD428" s="1"/>
      <c r="DE428" s="1"/>
      <c r="DF428" s="1"/>
      <c r="DG428" s="1"/>
      <c r="DH428" s="1"/>
      <c r="DI428" s="1"/>
    </row>
    <row r="429" spans="1:113" ht="15" hidden="1" x14ac:dyDescent="0.25">
      <c r="A429" s="27"/>
      <c r="B429" s="1"/>
      <c r="C429" s="1"/>
      <c r="D429" s="4" t="str">
        <f t="shared" si="341"/>
        <v/>
      </c>
      <c r="E429" s="7"/>
      <c r="F429" s="1"/>
      <c r="G429" s="1"/>
      <c r="H429" s="27"/>
      <c r="I429" s="1"/>
      <c r="J429" s="1"/>
      <c r="K429" s="1"/>
      <c r="L429" s="1"/>
      <c r="M429" s="1"/>
      <c r="N429" s="1"/>
      <c r="O429" s="27"/>
      <c r="P429" s="1"/>
      <c r="Q429" s="1"/>
      <c r="R429" s="1"/>
      <c r="S429" s="1"/>
      <c r="T429" s="1"/>
      <c r="U429" s="1"/>
      <c r="V429" s="27"/>
      <c r="W429" s="1"/>
      <c r="X429" s="1"/>
      <c r="Y429" s="4" t="str">
        <f t="shared" si="421"/>
        <v/>
      </c>
      <c r="Z429" s="7"/>
      <c r="AA429" s="1"/>
      <c r="AB429" s="1"/>
      <c r="AC429" s="27"/>
      <c r="AD429" s="1"/>
      <c r="AE429" s="1"/>
      <c r="AF429" s="4" t="str">
        <f t="shared" si="420"/>
        <v/>
      </c>
      <c r="AG429" s="7"/>
      <c r="AH429" s="1"/>
      <c r="AI429" s="1"/>
      <c r="AJ429" s="27"/>
      <c r="AK429" s="1"/>
      <c r="AL429" s="1"/>
      <c r="AM429" s="1"/>
      <c r="AN429" s="1"/>
      <c r="AO429" s="1"/>
      <c r="AP429" s="1"/>
      <c r="AQ429" s="27"/>
      <c r="AR429" s="1"/>
      <c r="AS429" s="1"/>
      <c r="AT429" s="1"/>
      <c r="AU429" s="1"/>
      <c r="AV429" s="1"/>
      <c r="AW429" s="1"/>
      <c r="AX429" s="27"/>
      <c r="AY429" s="1"/>
      <c r="AZ429" s="1"/>
      <c r="BA429" s="4" t="str">
        <f t="shared" si="337"/>
        <v/>
      </c>
      <c r="BB429" s="7"/>
      <c r="BC429" s="1"/>
      <c r="BD429" s="1"/>
      <c r="BE429" s="27"/>
      <c r="BF429" s="1"/>
      <c r="BG429" s="1"/>
      <c r="BH429" s="4" t="str">
        <f t="shared" si="327"/>
        <v/>
      </c>
      <c r="BI429" s="7"/>
      <c r="BJ429" s="1"/>
      <c r="BK429" s="1"/>
      <c r="BL429" s="27"/>
      <c r="BM429" s="1"/>
      <c r="BN429" s="1"/>
      <c r="BO429" s="4" t="str">
        <f t="shared" si="326"/>
        <v/>
      </c>
      <c r="BP429" s="7"/>
      <c r="BQ429" s="1"/>
      <c r="BR429" s="1"/>
      <c r="BS429" s="27"/>
      <c r="BT429" s="1"/>
      <c r="BU429" s="1"/>
      <c r="BV429" s="4" t="str">
        <f t="shared" si="302"/>
        <v/>
      </c>
      <c r="BW429" s="7"/>
      <c r="BX429" s="1"/>
      <c r="BY429" s="1"/>
      <c r="BZ429" s="27"/>
      <c r="CA429" s="1"/>
      <c r="CB429" s="1"/>
      <c r="CC429" s="1"/>
      <c r="CD429" s="1"/>
      <c r="CE429" s="1"/>
      <c r="CF429" s="1"/>
      <c r="CG429" s="27"/>
      <c r="CH429" s="1"/>
      <c r="CI429" s="1"/>
      <c r="CJ429" s="1"/>
      <c r="CK429" s="1"/>
      <c r="CL429" s="1"/>
      <c r="CM429" s="1"/>
      <c r="CN429" s="27"/>
      <c r="CO429" s="1"/>
      <c r="CP429" s="1"/>
      <c r="CQ429" s="1"/>
      <c r="CR429" s="1"/>
      <c r="CS429" s="1"/>
      <c r="CT429" s="1"/>
      <c r="CU429" s="27"/>
      <c r="CV429" s="1"/>
      <c r="CW429" s="1"/>
      <c r="CX429" s="1"/>
      <c r="CY429" s="1"/>
      <c r="CZ429" s="1"/>
      <c r="DA429" s="1"/>
      <c r="DB429" s="1"/>
      <c r="DC429" s="1"/>
      <c r="DD429" s="1"/>
      <c r="DE429" s="1"/>
      <c r="DF429" s="1"/>
      <c r="DG429" s="1"/>
      <c r="DH429" s="1"/>
      <c r="DI429" s="1"/>
    </row>
    <row r="430" spans="1:113" ht="15" hidden="1" x14ac:dyDescent="0.25">
      <c r="A430" s="27"/>
      <c r="B430" s="1"/>
      <c r="C430" s="1"/>
      <c r="D430" s="4" t="str">
        <f t="shared" si="341"/>
        <v/>
      </c>
      <c r="E430" s="7"/>
      <c r="F430" s="1"/>
      <c r="G430" s="1"/>
      <c r="H430" s="27"/>
      <c r="I430" s="1"/>
      <c r="J430" s="1"/>
      <c r="K430" s="1"/>
      <c r="L430" s="1"/>
      <c r="M430" s="1"/>
      <c r="N430" s="1"/>
      <c r="O430" s="27"/>
      <c r="P430" s="1"/>
      <c r="Q430" s="1"/>
      <c r="R430" s="1"/>
      <c r="S430" s="1"/>
      <c r="T430" s="1"/>
      <c r="U430" s="1"/>
      <c r="V430" s="27"/>
      <c r="W430" s="1"/>
      <c r="X430" s="1"/>
      <c r="Y430" s="4" t="str">
        <f t="shared" si="421"/>
        <v/>
      </c>
      <c r="Z430" s="7"/>
      <c r="AA430" s="1"/>
      <c r="AB430" s="1"/>
      <c r="AC430" s="27"/>
      <c r="AD430" s="1"/>
      <c r="AE430" s="1"/>
      <c r="AF430" s="4" t="str">
        <f t="shared" si="420"/>
        <v/>
      </c>
      <c r="AG430" s="7"/>
      <c r="AH430" s="1"/>
      <c r="AI430" s="1"/>
      <c r="AJ430" s="27"/>
      <c r="AK430" s="1"/>
      <c r="AL430" s="1"/>
      <c r="AM430" s="1"/>
      <c r="AN430" s="1"/>
      <c r="AO430" s="1"/>
      <c r="AP430" s="1"/>
      <c r="AQ430" s="27"/>
      <c r="AR430" s="1"/>
      <c r="AS430" s="1"/>
      <c r="AT430" s="1"/>
      <c r="AU430" s="1"/>
      <c r="AV430" s="1"/>
      <c r="AW430" s="1"/>
      <c r="AX430" s="27"/>
      <c r="AY430" s="1"/>
      <c r="AZ430" s="1"/>
      <c r="BA430" s="4" t="str">
        <f t="shared" si="337"/>
        <v/>
      </c>
      <c r="BB430" s="7"/>
      <c r="BC430" s="1"/>
      <c r="BD430" s="1"/>
      <c r="BE430" s="27"/>
      <c r="BF430" s="1"/>
      <c r="BG430" s="1"/>
      <c r="BH430" s="4" t="str">
        <f t="shared" si="327"/>
        <v/>
      </c>
      <c r="BI430" s="7"/>
      <c r="BJ430" s="1"/>
      <c r="BK430" s="1"/>
      <c r="BL430" s="27"/>
      <c r="BM430" s="1"/>
      <c r="BN430" s="1"/>
      <c r="BO430" s="4" t="str">
        <f t="shared" si="326"/>
        <v/>
      </c>
      <c r="BP430" s="7"/>
      <c r="BQ430" s="1"/>
      <c r="BR430" s="1"/>
      <c r="BS430" s="27"/>
      <c r="BT430" s="1"/>
      <c r="BU430" s="1"/>
      <c r="BV430" s="4" t="str">
        <f t="shared" si="302"/>
        <v/>
      </c>
      <c r="BW430" s="7"/>
      <c r="BX430" s="1"/>
      <c r="BY430" s="1"/>
      <c r="BZ430" s="27"/>
      <c r="CA430" s="1"/>
      <c r="CB430" s="1"/>
      <c r="CC430" s="1"/>
      <c r="CD430" s="1"/>
      <c r="CE430" s="1"/>
      <c r="CF430" s="1"/>
      <c r="CG430" s="27"/>
      <c r="CH430" s="1"/>
      <c r="CI430" s="1"/>
      <c r="CJ430" s="1"/>
      <c r="CK430" s="1"/>
      <c r="CL430" s="1"/>
      <c r="CM430" s="1"/>
      <c r="CN430" s="27"/>
      <c r="CO430" s="1"/>
      <c r="CP430" s="1"/>
      <c r="CQ430" s="1"/>
      <c r="CR430" s="1"/>
      <c r="CS430" s="1"/>
      <c r="CT430" s="1"/>
      <c r="CU430" s="27"/>
      <c r="CV430" s="1"/>
      <c r="CW430" s="1"/>
      <c r="CX430" s="1"/>
      <c r="CY430" s="1"/>
      <c r="CZ430" s="1"/>
      <c r="DA430" s="1"/>
      <c r="DB430" s="1"/>
      <c r="DC430" s="1"/>
      <c r="DD430" s="1"/>
      <c r="DE430" s="1"/>
      <c r="DF430" s="1"/>
      <c r="DG430" s="1"/>
      <c r="DH430" s="1"/>
      <c r="DI430" s="1"/>
    </row>
    <row r="431" spans="1:113" ht="15" hidden="1" x14ac:dyDescent="0.25">
      <c r="A431" s="27"/>
      <c r="B431" s="1"/>
      <c r="C431" s="1"/>
      <c r="D431" s="4" t="str">
        <f t="shared" si="341"/>
        <v/>
      </c>
      <c r="E431" s="7"/>
      <c r="F431" s="1"/>
      <c r="G431" s="1"/>
      <c r="H431" s="27"/>
      <c r="I431" s="1"/>
      <c r="J431" s="1"/>
      <c r="K431" s="1"/>
      <c r="L431" s="1"/>
      <c r="M431" s="1"/>
      <c r="N431" s="1"/>
      <c r="O431" s="27"/>
      <c r="P431" s="1"/>
      <c r="Q431" s="1"/>
      <c r="R431" s="1"/>
      <c r="S431" s="1"/>
      <c r="T431" s="1"/>
      <c r="U431" s="1"/>
      <c r="V431" s="27"/>
      <c r="W431" s="1"/>
      <c r="X431" s="1"/>
      <c r="Y431" s="4" t="str">
        <f t="shared" si="421"/>
        <v/>
      </c>
      <c r="Z431" s="7"/>
      <c r="AA431" s="1"/>
      <c r="AB431" s="1"/>
      <c r="AC431" s="27"/>
      <c r="AD431" s="1"/>
      <c r="AE431" s="1"/>
      <c r="AF431" s="4" t="str">
        <f t="shared" si="420"/>
        <v/>
      </c>
      <c r="AG431" s="7"/>
      <c r="AH431" s="1"/>
      <c r="AI431" s="1"/>
      <c r="AJ431" s="27"/>
      <c r="AK431" s="1"/>
      <c r="AL431" s="1"/>
      <c r="AM431" s="1"/>
      <c r="AN431" s="1"/>
      <c r="AO431" s="1"/>
      <c r="AP431" s="1"/>
      <c r="AQ431" s="27"/>
      <c r="AR431" s="1"/>
      <c r="AS431" s="1"/>
      <c r="AT431" s="1"/>
      <c r="AU431" s="1"/>
      <c r="AV431" s="1"/>
      <c r="AW431" s="1"/>
      <c r="AX431" s="27"/>
      <c r="AY431" s="1"/>
      <c r="AZ431" s="1"/>
      <c r="BA431" s="4" t="str">
        <f t="shared" si="337"/>
        <v/>
      </c>
      <c r="BB431" s="7"/>
      <c r="BC431" s="1"/>
      <c r="BD431" s="1"/>
      <c r="BE431" s="27"/>
      <c r="BF431" s="1"/>
      <c r="BG431" s="1"/>
      <c r="BH431" s="4" t="str">
        <f t="shared" si="327"/>
        <v/>
      </c>
      <c r="BI431" s="7"/>
      <c r="BJ431" s="1"/>
      <c r="BK431" s="1"/>
      <c r="BL431" s="27"/>
      <c r="BM431" s="1"/>
      <c r="BN431" s="1"/>
      <c r="BO431" s="4" t="str">
        <f t="shared" si="326"/>
        <v/>
      </c>
      <c r="BP431" s="7"/>
      <c r="BQ431" s="1"/>
      <c r="BR431" s="1"/>
      <c r="BS431" s="27"/>
      <c r="BT431" s="1"/>
      <c r="BU431" s="1"/>
      <c r="BV431" s="4" t="str">
        <f t="shared" si="302"/>
        <v/>
      </c>
      <c r="BW431" s="7"/>
      <c r="BX431" s="1"/>
      <c r="BY431" s="1"/>
      <c r="BZ431" s="27"/>
      <c r="CA431" s="1"/>
      <c r="CB431" s="1"/>
      <c r="CC431" s="1"/>
      <c r="CD431" s="1"/>
      <c r="CE431" s="1"/>
      <c r="CF431" s="1"/>
      <c r="CG431" s="27"/>
      <c r="CH431" s="1"/>
      <c r="CI431" s="1"/>
      <c r="CJ431" s="1"/>
      <c r="CK431" s="1"/>
      <c r="CL431" s="1"/>
      <c r="CM431" s="1"/>
      <c r="CN431" s="27"/>
      <c r="CO431" s="1"/>
      <c r="CP431" s="1"/>
      <c r="CQ431" s="1"/>
      <c r="CR431" s="1"/>
      <c r="CS431" s="1"/>
      <c r="CT431" s="1"/>
      <c r="CU431" s="27"/>
      <c r="CV431" s="1"/>
      <c r="CW431" s="1"/>
      <c r="CX431" s="1"/>
      <c r="CY431" s="1"/>
      <c r="CZ431" s="1"/>
      <c r="DA431" s="1"/>
      <c r="DB431" s="1"/>
      <c r="DC431" s="1"/>
      <c r="DD431" s="1"/>
      <c r="DE431" s="1"/>
      <c r="DF431" s="1"/>
      <c r="DG431" s="1"/>
      <c r="DH431" s="1"/>
      <c r="DI431" s="1"/>
    </row>
    <row r="432" spans="1:113" ht="15" hidden="1" x14ac:dyDescent="0.25">
      <c r="A432" s="27"/>
      <c r="B432" s="1"/>
      <c r="C432" s="1"/>
      <c r="D432" s="4" t="str">
        <f t="shared" si="341"/>
        <v/>
      </c>
      <c r="E432" s="7"/>
      <c r="F432" s="1"/>
      <c r="G432" s="1"/>
      <c r="H432" s="27"/>
      <c r="I432" s="1"/>
      <c r="J432" s="1"/>
      <c r="K432" s="1"/>
      <c r="L432" s="1"/>
      <c r="M432" s="1"/>
      <c r="N432" s="1"/>
      <c r="O432" s="27"/>
      <c r="P432" s="1"/>
      <c r="Q432" s="1"/>
      <c r="R432" s="1"/>
      <c r="S432" s="1"/>
      <c r="T432" s="1"/>
      <c r="U432" s="1"/>
      <c r="V432" s="27"/>
      <c r="W432" s="1"/>
      <c r="X432" s="1"/>
      <c r="Y432" s="4" t="str">
        <f t="shared" si="421"/>
        <v/>
      </c>
      <c r="Z432" s="7"/>
      <c r="AA432" s="1"/>
      <c r="AB432" s="1"/>
      <c r="AC432" s="27"/>
      <c r="AD432" s="1"/>
      <c r="AE432" s="1"/>
      <c r="AF432" s="4" t="str">
        <f t="shared" si="420"/>
        <v/>
      </c>
      <c r="AG432" s="7"/>
      <c r="AH432" s="1"/>
      <c r="AI432" s="1"/>
      <c r="AJ432" s="27"/>
      <c r="AK432" s="1"/>
      <c r="AL432" s="1"/>
      <c r="AM432" s="1"/>
      <c r="AN432" s="1"/>
      <c r="AO432" s="1"/>
      <c r="AP432" s="1"/>
      <c r="AQ432" s="27"/>
      <c r="AR432" s="1"/>
      <c r="AS432" s="1"/>
      <c r="AT432" s="1"/>
      <c r="AU432" s="1"/>
      <c r="AV432" s="1"/>
      <c r="AW432" s="1"/>
      <c r="AX432" s="27"/>
      <c r="AY432" s="1"/>
      <c r="AZ432" s="1"/>
      <c r="BA432" s="4" t="str">
        <f t="shared" si="337"/>
        <v/>
      </c>
      <c r="BB432" s="7"/>
      <c r="BC432" s="1"/>
      <c r="BD432" s="1"/>
      <c r="BE432" s="27"/>
      <c r="BF432" s="1"/>
      <c r="BG432" s="1"/>
      <c r="BH432" s="4" t="str">
        <f t="shared" si="327"/>
        <v/>
      </c>
      <c r="BI432" s="7"/>
      <c r="BJ432" s="1"/>
      <c r="BK432" s="1"/>
      <c r="BL432" s="27"/>
      <c r="BM432" s="1"/>
      <c r="BN432" s="1"/>
      <c r="BO432" s="4" t="str">
        <f t="shared" si="326"/>
        <v/>
      </c>
      <c r="BP432" s="7"/>
      <c r="BQ432" s="1"/>
      <c r="BR432" s="1"/>
      <c r="BS432" s="27"/>
      <c r="BT432" s="1"/>
      <c r="BU432" s="1"/>
      <c r="BV432" s="4" t="str">
        <f t="shared" si="302"/>
        <v/>
      </c>
      <c r="BW432" s="7"/>
      <c r="BX432" s="1"/>
      <c r="BY432" s="1"/>
      <c r="BZ432" s="27"/>
      <c r="CA432" s="1"/>
      <c r="CB432" s="1"/>
      <c r="CC432" s="1"/>
      <c r="CD432" s="1"/>
      <c r="CE432" s="1"/>
      <c r="CF432" s="1"/>
      <c r="CG432" s="27"/>
      <c r="CH432" s="1"/>
      <c r="CI432" s="1"/>
      <c r="CJ432" s="1"/>
      <c r="CK432" s="1"/>
      <c r="CL432" s="1"/>
      <c r="CM432" s="1"/>
      <c r="CN432" s="27"/>
      <c r="CO432" s="1"/>
      <c r="CP432" s="1"/>
      <c r="CQ432" s="1"/>
      <c r="CR432" s="1"/>
      <c r="CS432" s="1"/>
      <c r="CT432" s="1"/>
      <c r="CU432" s="27"/>
      <c r="CV432" s="1"/>
      <c r="CW432" s="1"/>
      <c r="CX432" s="1"/>
      <c r="CY432" s="1"/>
      <c r="CZ432" s="1"/>
      <c r="DA432" s="1"/>
      <c r="DB432" s="1"/>
      <c r="DC432" s="1"/>
      <c r="DD432" s="1"/>
      <c r="DE432" s="1"/>
      <c r="DF432" s="1"/>
      <c r="DG432" s="1"/>
      <c r="DH432" s="1"/>
      <c r="DI432" s="1"/>
    </row>
    <row r="433" spans="1:113" ht="15" hidden="1" x14ac:dyDescent="0.25">
      <c r="A433" s="27"/>
      <c r="B433" s="1"/>
      <c r="C433" s="1"/>
      <c r="D433" s="4" t="str">
        <f t="shared" si="341"/>
        <v/>
      </c>
      <c r="E433" s="7"/>
      <c r="F433" s="1"/>
      <c r="G433" s="1"/>
      <c r="H433" s="27"/>
      <c r="I433" s="1"/>
      <c r="J433" s="1"/>
      <c r="K433" s="1"/>
      <c r="L433" s="1"/>
      <c r="M433" s="1"/>
      <c r="N433" s="1"/>
      <c r="O433" s="27"/>
      <c r="P433" s="1"/>
      <c r="Q433" s="1"/>
      <c r="R433" s="1"/>
      <c r="S433" s="1"/>
      <c r="T433" s="1"/>
      <c r="U433" s="1"/>
      <c r="V433" s="27"/>
      <c r="W433" s="1"/>
      <c r="X433" s="1"/>
      <c r="Y433" s="4" t="str">
        <f t="shared" si="421"/>
        <v/>
      </c>
      <c r="Z433" s="7"/>
      <c r="AA433" s="1"/>
      <c r="AB433" s="1"/>
      <c r="AC433" s="27"/>
      <c r="AD433" s="1"/>
      <c r="AE433" s="1"/>
      <c r="AF433" s="4" t="str">
        <f t="shared" si="420"/>
        <v/>
      </c>
      <c r="AG433" s="7"/>
      <c r="AH433" s="1"/>
      <c r="AI433" s="1"/>
      <c r="AJ433" s="27"/>
      <c r="AK433" s="1"/>
      <c r="AL433" s="1"/>
      <c r="AM433" s="1"/>
      <c r="AN433" s="1"/>
      <c r="AO433" s="1"/>
      <c r="AP433" s="1"/>
      <c r="AQ433" s="27"/>
      <c r="AR433" s="1"/>
      <c r="AS433" s="1"/>
      <c r="AT433" s="1"/>
      <c r="AU433" s="1"/>
      <c r="AV433" s="1"/>
      <c r="AW433" s="1"/>
      <c r="AX433" s="27"/>
      <c r="AY433" s="1"/>
      <c r="AZ433" s="1"/>
      <c r="BA433" s="4" t="str">
        <f t="shared" si="337"/>
        <v/>
      </c>
      <c r="BB433" s="7"/>
      <c r="BC433" s="1"/>
      <c r="BD433" s="1"/>
      <c r="BE433" s="27"/>
      <c r="BF433" s="1"/>
      <c r="BG433" s="1"/>
      <c r="BH433" s="4" t="str">
        <f t="shared" si="327"/>
        <v/>
      </c>
      <c r="BI433" s="7"/>
      <c r="BJ433" s="1"/>
      <c r="BK433" s="1"/>
      <c r="BL433" s="27"/>
      <c r="BM433" s="1"/>
      <c r="BN433" s="1"/>
      <c r="BO433" s="4" t="str">
        <f t="shared" si="326"/>
        <v/>
      </c>
      <c r="BP433" s="7"/>
      <c r="BQ433" s="1"/>
      <c r="BR433" s="1"/>
      <c r="BS433" s="27"/>
      <c r="BT433" s="1"/>
      <c r="BU433" s="1"/>
      <c r="BV433" s="4" t="str">
        <f t="shared" si="302"/>
        <v/>
      </c>
      <c r="BW433" s="7"/>
      <c r="BX433" s="1"/>
      <c r="BY433" s="1"/>
      <c r="BZ433" s="27"/>
      <c r="CA433" s="1"/>
      <c r="CB433" s="1"/>
      <c r="CC433" s="1"/>
      <c r="CD433" s="1"/>
      <c r="CE433" s="1"/>
      <c r="CF433" s="1"/>
      <c r="CG433" s="27"/>
      <c r="CH433" s="1"/>
      <c r="CI433" s="1"/>
      <c r="CJ433" s="1"/>
      <c r="CK433" s="1"/>
      <c r="CL433" s="1"/>
      <c r="CM433" s="1"/>
      <c r="CN433" s="27"/>
      <c r="CO433" s="1"/>
      <c r="CP433" s="1"/>
      <c r="CQ433" s="1"/>
      <c r="CR433" s="1"/>
      <c r="CS433" s="1"/>
      <c r="CT433" s="1"/>
      <c r="CU433" s="27"/>
      <c r="CV433" s="1"/>
      <c r="CW433" s="1"/>
      <c r="CX433" s="1"/>
      <c r="CY433" s="1"/>
      <c r="CZ433" s="1"/>
      <c r="DA433" s="1"/>
      <c r="DB433" s="1"/>
      <c r="DC433" s="1"/>
      <c r="DD433" s="1"/>
      <c r="DE433" s="1"/>
      <c r="DF433" s="1"/>
      <c r="DG433" s="1"/>
      <c r="DH433" s="1"/>
      <c r="DI433" s="1"/>
    </row>
    <row r="434" spans="1:113" ht="15" hidden="1" x14ac:dyDescent="0.25">
      <c r="A434" s="27"/>
      <c r="B434" s="1"/>
      <c r="C434" s="1"/>
      <c r="D434" s="4" t="str">
        <f t="shared" si="341"/>
        <v/>
      </c>
      <c r="E434" s="7"/>
      <c r="F434" s="1"/>
      <c r="G434" s="1"/>
      <c r="H434" s="27"/>
      <c r="I434" s="1"/>
      <c r="J434" s="1"/>
      <c r="K434" s="1"/>
      <c r="L434" s="1"/>
      <c r="M434" s="1"/>
      <c r="N434" s="1"/>
      <c r="O434" s="27"/>
      <c r="P434" s="1"/>
      <c r="Q434" s="1"/>
      <c r="R434" s="1"/>
      <c r="S434" s="1"/>
      <c r="T434" s="1"/>
      <c r="U434" s="1"/>
      <c r="V434" s="27"/>
      <c r="W434" s="1"/>
      <c r="X434" s="1"/>
      <c r="Y434" s="4" t="str">
        <f t="shared" si="421"/>
        <v/>
      </c>
      <c r="Z434" s="7"/>
      <c r="AA434" s="1"/>
      <c r="AB434" s="1"/>
      <c r="AC434" s="27"/>
      <c r="AD434" s="1"/>
      <c r="AE434" s="1"/>
      <c r="AF434" s="4" t="str">
        <f t="shared" si="420"/>
        <v/>
      </c>
      <c r="AG434" s="7"/>
      <c r="AH434" s="1"/>
      <c r="AI434" s="1"/>
      <c r="AJ434" s="27"/>
      <c r="AK434" s="1"/>
      <c r="AL434" s="1"/>
      <c r="AM434" s="1"/>
      <c r="AN434" s="1"/>
      <c r="AO434" s="1"/>
      <c r="AP434" s="1"/>
      <c r="AQ434" s="27"/>
      <c r="AR434" s="1"/>
      <c r="AS434" s="1"/>
      <c r="AT434" s="1"/>
      <c r="AU434" s="1"/>
      <c r="AV434" s="1"/>
      <c r="AW434" s="1"/>
      <c r="AX434" s="27"/>
      <c r="AY434" s="1"/>
      <c r="AZ434" s="1"/>
      <c r="BA434" s="4" t="str">
        <f t="shared" si="337"/>
        <v/>
      </c>
      <c r="BB434" s="7"/>
      <c r="BC434" s="1"/>
      <c r="BD434" s="1"/>
      <c r="BE434" s="27"/>
      <c r="BF434" s="1"/>
      <c r="BG434" s="1"/>
      <c r="BH434" s="4" t="str">
        <f t="shared" si="327"/>
        <v/>
      </c>
      <c r="BI434" s="7"/>
      <c r="BJ434" s="1"/>
      <c r="BK434" s="1"/>
      <c r="BL434" s="27"/>
      <c r="BM434" s="1"/>
      <c r="BN434" s="1"/>
      <c r="BO434" s="4" t="str">
        <f t="shared" si="326"/>
        <v/>
      </c>
      <c r="BP434" s="7"/>
      <c r="BQ434" s="1"/>
      <c r="BR434" s="1"/>
      <c r="BS434" s="27"/>
      <c r="BT434" s="1"/>
      <c r="BU434" s="1"/>
      <c r="BV434" s="4" t="str">
        <f t="shared" si="302"/>
        <v/>
      </c>
      <c r="BW434" s="7"/>
      <c r="BX434" s="1"/>
      <c r="BY434" s="1"/>
      <c r="BZ434" s="27"/>
      <c r="CA434" s="1"/>
      <c r="CB434" s="1"/>
      <c r="CC434" s="1"/>
      <c r="CD434" s="1"/>
      <c r="CE434" s="1"/>
      <c r="CF434" s="1"/>
      <c r="CG434" s="27"/>
      <c r="CH434" s="1"/>
      <c r="CI434" s="1"/>
      <c r="CJ434" s="1"/>
      <c r="CK434" s="1"/>
      <c r="CL434" s="1"/>
      <c r="CM434" s="1"/>
      <c r="CN434" s="27"/>
      <c r="CO434" s="1"/>
      <c r="CP434" s="1"/>
      <c r="CQ434" s="1"/>
      <c r="CR434" s="1"/>
      <c r="CS434" s="1"/>
      <c r="CT434" s="1"/>
      <c r="CU434" s="27"/>
      <c r="CV434" s="1"/>
      <c r="CW434" s="1"/>
      <c r="CX434" s="1"/>
      <c r="CY434" s="1"/>
      <c r="CZ434" s="1"/>
      <c r="DA434" s="1"/>
      <c r="DB434" s="1"/>
      <c r="DC434" s="1"/>
      <c r="DD434" s="1"/>
      <c r="DE434" s="1"/>
      <c r="DF434" s="1"/>
      <c r="DG434" s="1"/>
      <c r="DH434" s="1"/>
      <c r="DI434" s="1"/>
    </row>
    <row r="435" spans="1:113" ht="15" hidden="1" x14ac:dyDescent="0.25">
      <c r="A435" s="27"/>
      <c r="B435" s="1"/>
      <c r="C435" s="1"/>
      <c r="D435" s="4" t="str">
        <f t="shared" si="341"/>
        <v/>
      </c>
      <c r="E435" s="7"/>
      <c r="F435" s="1"/>
      <c r="G435" s="1"/>
      <c r="H435" s="27"/>
      <c r="I435" s="1"/>
      <c r="J435" s="1"/>
      <c r="K435" s="1"/>
      <c r="L435" s="1"/>
      <c r="M435" s="1"/>
      <c r="N435" s="1"/>
      <c r="O435" s="27"/>
      <c r="P435" s="1"/>
      <c r="Q435" s="1"/>
      <c r="R435" s="1"/>
      <c r="S435" s="1"/>
      <c r="T435" s="1"/>
      <c r="U435" s="1"/>
      <c r="V435" s="27"/>
      <c r="W435" s="1"/>
      <c r="X435" s="1"/>
      <c r="Y435" s="4" t="str">
        <f t="shared" si="421"/>
        <v/>
      </c>
      <c r="Z435" s="7"/>
      <c r="AA435" s="1"/>
      <c r="AB435" s="1"/>
      <c r="AC435" s="27"/>
      <c r="AD435" s="1"/>
      <c r="AE435" s="1"/>
      <c r="AF435" s="4" t="str">
        <f t="shared" si="420"/>
        <v/>
      </c>
      <c r="AG435" s="7"/>
      <c r="AH435" s="1"/>
      <c r="AI435" s="1"/>
      <c r="AJ435" s="27"/>
      <c r="AK435" s="1"/>
      <c r="AL435" s="1"/>
      <c r="AM435" s="1"/>
      <c r="AN435" s="1"/>
      <c r="AO435" s="1"/>
      <c r="AP435" s="1"/>
      <c r="AQ435" s="27"/>
      <c r="AR435" s="1"/>
      <c r="AS435" s="1"/>
      <c r="AT435" s="1"/>
      <c r="AU435" s="1"/>
      <c r="AV435" s="1"/>
      <c r="AW435" s="1"/>
      <c r="AX435" s="27"/>
      <c r="AY435" s="1"/>
      <c r="AZ435" s="1"/>
      <c r="BA435" s="4" t="str">
        <f t="shared" si="337"/>
        <v/>
      </c>
      <c r="BB435" s="7"/>
      <c r="BC435" s="1"/>
      <c r="BD435" s="1"/>
      <c r="BE435" s="27"/>
      <c r="BF435" s="1"/>
      <c r="BG435" s="1"/>
      <c r="BH435" s="4" t="str">
        <f t="shared" si="327"/>
        <v/>
      </c>
      <c r="BI435" s="7"/>
      <c r="BJ435" s="1"/>
      <c r="BK435" s="1"/>
      <c r="BL435" s="27"/>
      <c r="BM435" s="1"/>
      <c r="BN435" s="1"/>
      <c r="BO435" s="4" t="str">
        <f t="shared" si="326"/>
        <v/>
      </c>
      <c r="BP435" s="7"/>
      <c r="BQ435" s="1"/>
      <c r="BR435" s="1"/>
      <c r="BS435" s="27"/>
      <c r="BT435" s="1"/>
      <c r="BU435" s="1"/>
      <c r="BV435" s="4" t="str">
        <f t="shared" ref="BV435:BV689" si="422">IF(BU435="","",-PMT(BU$2/1200,BY$2,BW$2))</f>
        <v/>
      </c>
      <c r="BW435" s="7"/>
      <c r="BX435" s="1"/>
      <c r="BY435" s="1"/>
      <c r="BZ435" s="27"/>
      <c r="CA435" s="1"/>
      <c r="CB435" s="1"/>
      <c r="CC435" s="1"/>
      <c r="CD435" s="1"/>
      <c r="CE435" s="1"/>
      <c r="CF435" s="1"/>
      <c r="CG435" s="27"/>
      <c r="CH435" s="1"/>
      <c r="CI435" s="1"/>
      <c r="CJ435" s="1"/>
      <c r="CK435" s="1"/>
      <c r="CL435" s="1"/>
      <c r="CM435" s="1"/>
      <c r="CN435" s="27"/>
      <c r="CO435" s="1"/>
      <c r="CP435" s="1"/>
      <c r="CQ435" s="1"/>
      <c r="CR435" s="1"/>
      <c r="CS435" s="1"/>
      <c r="CT435" s="1"/>
      <c r="CU435" s="27"/>
      <c r="CV435" s="1"/>
      <c r="CW435" s="1"/>
      <c r="CX435" s="1"/>
      <c r="CY435" s="1"/>
      <c r="CZ435" s="1"/>
      <c r="DA435" s="1"/>
      <c r="DB435" s="1"/>
      <c r="DC435" s="1"/>
      <c r="DD435" s="1"/>
      <c r="DE435" s="1"/>
      <c r="DF435" s="1"/>
      <c r="DG435" s="1"/>
      <c r="DH435" s="1"/>
      <c r="DI435" s="1"/>
    </row>
    <row r="436" spans="1:113" ht="15" hidden="1" x14ac:dyDescent="0.25">
      <c r="A436" s="27"/>
      <c r="B436" s="1"/>
      <c r="C436" s="1"/>
      <c r="D436" s="4" t="str">
        <f t="shared" si="341"/>
        <v/>
      </c>
      <c r="E436" s="7"/>
      <c r="F436" s="1"/>
      <c r="G436" s="1"/>
      <c r="H436" s="27"/>
      <c r="I436" s="1"/>
      <c r="J436" s="1"/>
      <c r="K436" s="1"/>
      <c r="L436" s="1"/>
      <c r="M436" s="1"/>
      <c r="N436" s="1"/>
      <c r="O436" s="27"/>
      <c r="P436" s="1"/>
      <c r="Q436" s="1"/>
      <c r="R436" s="1"/>
      <c r="S436" s="1"/>
      <c r="T436" s="1"/>
      <c r="U436" s="1"/>
      <c r="V436" s="27"/>
      <c r="W436" s="1"/>
      <c r="X436" s="1"/>
      <c r="Y436" s="4" t="str">
        <f t="shared" si="421"/>
        <v/>
      </c>
      <c r="Z436" s="7"/>
      <c r="AA436" s="1"/>
      <c r="AB436" s="1"/>
      <c r="AC436" s="27"/>
      <c r="AD436" s="1"/>
      <c r="AE436" s="1"/>
      <c r="AF436" s="4" t="str">
        <f t="shared" si="420"/>
        <v/>
      </c>
      <c r="AG436" s="7"/>
      <c r="AH436" s="1"/>
      <c r="AI436" s="1"/>
      <c r="AJ436" s="27"/>
      <c r="AK436" s="1"/>
      <c r="AL436" s="1"/>
      <c r="AM436" s="1"/>
      <c r="AN436" s="1"/>
      <c r="AO436" s="1"/>
      <c r="AP436" s="1"/>
      <c r="AQ436" s="27"/>
      <c r="AR436" s="1"/>
      <c r="AS436" s="1"/>
      <c r="AT436" s="1"/>
      <c r="AU436" s="1"/>
      <c r="AV436" s="1"/>
      <c r="AW436" s="1"/>
      <c r="AX436" s="27"/>
      <c r="AY436" s="1"/>
      <c r="AZ436" s="1"/>
      <c r="BA436" s="4" t="str">
        <f t="shared" si="337"/>
        <v/>
      </c>
      <c r="BB436" s="7"/>
      <c r="BC436" s="1"/>
      <c r="BD436" s="1"/>
      <c r="BE436" s="27"/>
      <c r="BF436" s="1"/>
      <c r="BG436" s="1"/>
      <c r="BH436" s="4" t="str">
        <f t="shared" si="327"/>
        <v/>
      </c>
      <c r="BI436" s="7"/>
      <c r="BJ436" s="1"/>
      <c r="BK436" s="1"/>
      <c r="BL436" s="27"/>
      <c r="BM436" s="1"/>
      <c r="BN436" s="1"/>
      <c r="BO436" s="4" t="str">
        <f t="shared" si="326"/>
        <v/>
      </c>
      <c r="BP436" s="7"/>
      <c r="BQ436" s="1"/>
      <c r="BR436" s="1"/>
      <c r="BS436" s="27"/>
      <c r="BT436" s="1"/>
      <c r="BU436" s="1"/>
      <c r="BV436" s="4" t="str">
        <f t="shared" si="422"/>
        <v/>
      </c>
      <c r="BW436" s="7"/>
      <c r="BX436" s="1"/>
      <c r="BY436" s="1"/>
      <c r="BZ436" s="27"/>
      <c r="CA436" s="1"/>
      <c r="CB436" s="1"/>
      <c r="CC436" s="1"/>
      <c r="CD436" s="1"/>
      <c r="CE436" s="1"/>
      <c r="CF436" s="1"/>
      <c r="CG436" s="27"/>
      <c r="CH436" s="1"/>
      <c r="CI436" s="1"/>
      <c r="CJ436" s="1"/>
      <c r="CK436" s="1"/>
      <c r="CL436" s="1"/>
      <c r="CM436" s="1"/>
      <c r="CN436" s="27"/>
      <c r="CO436" s="1"/>
      <c r="CP436" s="1"/>
      <c r="CQ436" s="1"/>
      <c r="CR436" s="1"/>
      <c r="CS436" s="1"/>
      <c r="CT436" s="1"/>
      <c r="CU436" s="27"/>
      <c r="CV436" s="1"/>
      <c r="CW436" s="1"/>
      <c r="CX436" s="1"/>
      <c r="CY436" s="1"/>
      <c r="CZ436" s="1"/>
      <c r="DA436" s="1"/>
      <c r="DB436" s="1"/>
      <c r="DC436" s="1"/>
      <c r="DD436" s="1"/>
      <c r="DE436" s="1"/>
      <c r="DF436" s="1"/>
      <c r="DG436" s="1"/>
      <c r="DH436" s="1"/>
      <c r="DI436" s="1"/>
    </row>
    <row r="437" spans="1:113" ht="15" hidden="1" x14ac:dyDescent="0.25">
      <c r="A437" s="27"/>
      <c r="B437" s="1"/>
      <c r="C437" s="1"/>
      <c r="D437" s="4" t="str">
        <f t="shared" si="341"/>
        <v/>
      </c>
      <c r="E437" s="7"/>
      <c r="F437" s="1"/>
      <c r="G437" s="1"/>
      <c r="H437" s="27"/>
      <c r="I437" s="1"/>
      <c r="J437" s="1"/>
      <c r="K437" s="1"/>
      <c r="L437" s="1"/>
      <c r="M437" s="1"/>
      <c r="N437" s="1"/>
      <c r="O437" s="27"/>
      <c r="P437" s="1"/>
      <c r="Q437" s="1"/>
      <c r="R437" s="1"/>
      <c r="S437" s="1"/>
      <c r="T437" s="1"/>
      <c r="U437" s="1"/>
      <c r="V437" s="27"/>
      <c r="W437" s="1"/>
      <c r="X437" s="1"/>
      <c r="Y437" s="4" t="str">
        <f t="shared" si="421"/>
        <v/>
      </c>
      <c r="Z437" s="7"/>
      <c r="AA437" s="1"/>
      <c r="AB437" s="1"/>
      <c r="AC437" s="27"/>
      <c r="AD437" s="1"/>
      <c r="AE437" s="1"/>
      <c r="AF437" s="4" t="str">
        <f t="shared" si="420"/>
        <v/>
      </c>
      <c r="AG437" s="7"/>
      <c r="AH437" s="1"/>
      <c r="AI437" s="1"/>
      <c r="AJ437" s="27"/>
      <c r="AK437" s="1"/>
      <c r="AL437" s="1"/>
      <c r="AM437" s="1"/>
      <c r="AN437" s="1"/>
      <c r="AO437" s="1"/>
      <c r="AP437" s="1"/>
      <c r="AQ437" s="27"/>
      <c r="AR437" s="1"/>
      <c r="AS437" s="1"/>
      <c r="AT437" s="1"/>
      <c r="AU437" s="1"/>
      <c r="AV437" s="1"/>
      <c r="AW437" s="1"/>
      <c r="AX437" s="27"/>
      <c r="AY437" s="1"/>
      <c r="AZ437" s="1"/>
      <c r="BA437" s="4" t="str">
        <f t="shared" si="337"/>
        <v/>
      </c>
      <c r="BB437" s="7"/>
      <c r="BC437" s="1"/>
      <c r="BD437" s="1"/>
      <c r="BE437" s="27"/>
      <c r="BF437" s="1"/>
      <c r="BG437" s="1"/>
      <c r="BH437" s="4" t="str">
        <f t="shared" si="327"/>
        <v/>
      </c>
      <c r="BI437" s="7"/>
      <c r="BJ437" s="1"/>
      <c r="BK437" s="1"/>
      <c r="BL437" s="27"/>
      <c r="BM437" s="1"/>
      <c r="BN437" s="1"/>
      <c r="BO437" s="4" t="str">
        <f t="shared" si="326"/>
        <v/>
      </c>
      <c r="BP437" s="7"/>
      <c r="BQ437" s="1"/>
      <c r="BR437" s="1"/>
      <c r="BS437" s="27"/>
      <c r="BT437" s="1"/>
      <c r="BU437" s="1"/>
      <c r="BV437" s="4" t="str">
        <f t="shared" si="422"/>
        <v/>
      </c>
      <c r="BW437" s="7"/>
      <c r="BX437" s="1"/>
      <c r="BY437" s="1"/>
      <c r="BZ437" s="27"/>
      <c r="CA437" s="1"/>
      <c r="CB437" s="1"/>
      <c r="CC437" s="1"/>
      <c r="CD437" s="1"/>
      <c r="CE437" s="1"/>
      <c r="CF437" s="1"/>
      <c r="CG437" s="27"/>
      <c r="CH437" s="1"/>
      <c r="CI437" s="1"/>
      <c r="CJ437" s="1"/>
      <c r="CK437" s="1"/>
      <c r="CL437" s="1"/>
      <c r="CM437" s="1"/>
      <c r="CN437" s="27"/>
      <c r="CO437" s="1"/>
      <c r="CP437" s="1"/>
      <c r="CQ437" s="1"/>
      <c r="CR437" s="1"/>
      <c r="CS437" s="1"/>
      <c r="CT437" s="1"/>
      <c r="CU437" s="27"/>
      <c r="CV437" s="1"/>
      <c r="CW437" s="1"/>
      <c r="CX437" s="1"/>
      <c r="CY437" s="1"/>
      <c r="CZ437" s="1"/>
      <c r="DA437" s="1"/>
      <c r="DB437" s="1"/>
      <c r="DC437" s="1"/>
      <c r="DD437" s="1"/>
      <c r="DE437" s="1"/>
      <c r="DF437" s="1"/>
      <c r="DG437" s="1"/>
      <c r="DH437" s="1"/>
      <c r="DI437" s="1"/>
    </row>
    <row r="438" spans="1:113" ht="15" hidden="1" x14ac:dyDescent="0.25">
      <c r="A438" s="27"/>
      <c r="B438" s="1"/>
      <c r="C438" s="1"/>
      <c r="D438" s="4" t="str">
        <f t="shared" si="341"/>
        <v/>
      </c>
      <c r="E438" s="7"/>
      <c r="F438" s="1"/>
      <c r="G438" s="1"/>
      <c r="H438" s="27"/>
      <c r="I438" s="1"/>
      <c r="J438" s="1"/>
      <c r="K438" s="1"/>
      <c r="L438" s="1"/>
      <c r="M438" s="1"/>
      <c r="N438" s="1"/>
      <c r="O438" s="27"/>
      <c r="P438" s="1"/>
      <c r="Q438" s="1"/>
      <c r="R438" s="1"/>
      <c r="S438" s="1"/>
      <c r="T438" s="1"/>
      <c r="U438" s="1"/>
      <c r="V438" s="27"/>
      <c r="W438" s="1"/>
      <c r="X438" s="1"/>
      <c r="Y438" s="4" t="str">
        <f t="shared" si="421"/>
        <v/>
      </c>
      <c r="Z438" s="7"/>
      <c r="AA438" s="1"/>
      <c r="AB438" s="1"/>
      <c r="AC438" s="27"/>
      <c r="AD438" s="1"/>
      <c r="AE438" s="1"/>
      <c r="AF438" s="4" t="str">
        <f t="shared" si="420"/>
        <v/>
      </c>
      <c r="AG438" s="7"/>
      <c r="AH438" s="1"/>
      <c r="AI438" s="1"/>
      <c r="AJ438" s="27"/>
      <c r="AK438" s="1"/>
      <c r="AL438" s="1"/>
      <c r="AM438" s="1"/>
      <c r="AN438" s="1"/>
      <c r="AO438" s="1"/>
      <c r="AP438" s="1"/>
      <c r="AQ438" s="27"/>
      <c r="AR438" s="1"/>
      <c r="AS438" s="1"/>
      <c r="AT438" s="1"/>
      <c r="AU438" s="1"/>
      <c r="AV438" s="1"/>
      <c r="AW438" s="1"/>
      <c r="AX438" s="27"/>
      <c r="AY438" s="1"/>
      <c r="AZ438" s="1"/>
      <c r="BA438" s="4" t="str">
        <f t="shared" si="337"/>
        <v/>
      </c>
      <c r="BB438" s="7"/>
      <c r="BC438" s="1"/>
      <c r="BD438" s="1"/>
      <c r="BE438" s="27"/>
      <c r="BF438" s="1"/>
      <c r="BG438" s="1"/>
      <c r="BH438" s="4" t="str">
        <f t="shared" si="327"/>
        <v/>
      </c>
      <c r="BI438" s="7"/>
      <c r="BJ438" s="1"/>
      <c r="BK438" s="1"/>
      <c r="BL438" s="27"/>
      <c r="BM438" s="1"/>
      <c r="BN438" s="1"/>
      <c r="BO438" s="4" t="str">
        <f t="shared" si="326"/>
        <v/>
      </c>
      <c r="BP438" s="7"/>
      <c r="BQ438" s="1"/>
      <c r="BR438" s="1"/>
      <c r="BS438" s="27"/>
      <c r="BT438" s="1"/>
      <c r="BU438" s="1"/>
      <c r="BV438" s="4" t="str">
        <f t="shared" si="422"/>
        <v/>
      </c>
      <c r="BW438" s="7"/>
      <c r="BX438" s="1"/>
      <c r="BY438" s="1"/>
      <c r="BZ438" s="27"/>
      <c r="CA438" s="1"/>
      <c r="CB438" s="1"/>
      <c r="CC438" s="1"/>
      <c r="CD438" s="1"/>
      <c r="CE438" s="1"/>
      <c r="CF438" s="1"/>
      <c r="CG438" s="27"/>
      <c r="CH438" s="1"/>
      <c r="CI438" s="1"/>
      <c r="CJ438" s="1"/>
      <c r="CK438" s="1"/>
      <c r="CL438" s="1"/>
      <c r="CM438" s="1"/>
      <c r="CN438" s="27"/>
      <c r="CO438" s="1"/>
      <c r="CP438" s="1"/>
      <c r="CQ438" s="1"/>
      <c r="CR438" s="1"/>
      <c r="CS438" s="1"/>
      <c r="CT438" s="1"/>
      <c r="CU438" s="27"/>
      <c r="CV438" s="1"/>
      <c r="CW438" s="1"/>
      <c r="CX438" s="1"/>
      <c r="CY438" s="1"/>
      <c r="CZ438" s="1"/>
      <c r="DA438" s="1"/>
      <c r="DB438" s="1"/>
      <c r="DC438" s="1"/>
      <c r="DD438" s="1"/>
      <c r="DE438" s="1"/>
      <c r="DF438" s="1"/>
      <c r="DG438" s="1"/>
      <c r="DH438" s="1"/>
      <c r="DI438" s="1"/>
    </row>
    <row r="439" spans="1:113" ht="15" hidden="1" x14ac:dyDescent="0.25">
      <c r="A439" s="27"/>
      <c r="B439" s="1"/>
      <c r="C439" s="1"/>
      <c r="D439" s="4" t="str">
        <f t="shared" si="341"/>
        <v/>
      </c>
      <c r="E439" s="7"/>
      <c r="F439" s="1"/>
      <c r="G439" s="1"/>
      <c r="H439" s="27"/>
      <c r="I439" s="1"/>
      <c r="J439" s="1"/>
      <c r="K439" s="1"/>
      <c r="L439" s="1"/>
      <c r="M439" s="1"/>
      <c r="N439" s="1"/>
      <c r="O439" s="27"/>
      <c r="P439" s="1"/>
      <c r="Q439" s="1"/>
      <c r="R439" s="1"/>
      <c r="S439" s="1"/>
      <c r="T439" s="1"/>
      <c r="U439" s="1"/>
      <c r="V439" s="27"/>
      <c r="W439" s="1"/>
      <c r="X439" s="1"/>
      <c r="Y439" s="4" t="str">
        <f t="shared" si="421"/>
        <v/>
      </c>
      <c r="Z439" s="7"/>
      <c r="AA439" s="1"/>
      <c r="AB439" s="1"/>
      <c r="AC439" s="27"/>
      <c r="AD439" s="1"/>
      <c r="AE439" s="1"/>
      <c r="AF439" s="4" t="str">
        <f t="shared" si="420"/>
        <v/>
      </c>
      <c r="AG439" s="7"/>
      <c r="AH439" s="1"/>
      <c r="AI439" s="1"/>
      <c r="AJ439" s="27"/>
      <c r="AK439" s="1"/>
      <c r="AL439" s="1"/>
      <c r="AM439" s="1"/>
      <c r="AN439" s="1"/>
      <c r="AO439" s="1"/>
      <c r="AP439" s="1"/>
      <c r="AQ439" s="27"/>
      <c r="AR439" s="1"/>
      <c r="AS439" s="1"/>
      <c r="AT439" s="1"/>
      <c r="AU439" s="1"/>
      <c r="AV439" s="1"/>
      <c r="AW439" s="1"/>
      <c r="AX439" s="27"/>
      <c r="AY439" s="1"/>
      <c r="AZ439" s="1"/>
      <c r="BA439" s="4" t="str">
        <f t="shared" si="337"/>
        <v/>
      </c>
      <c r="BB439" s="7"/>
      <c r="BC439" s="1"/>
      <c r="BD439" s="1"/>
      <c r="BE439" s="27"/>
      <c r="BF439" s="1"/>
      <c r="BG439" s="1"/>
      <c r="BH439" s="4" t="str">
        <f t="shared" si="327"/>
        <v/>
      </c>
      <c r="BI439" s="7"/>
      <c r="BJ439" s="1"/>
      <c r="BK439" s="1"/>
      <c r="BL439" s="27"/>
      <c r="BM439" s="1"/>
      <c r="BN439" s="1"/>
      <c r="BO439" s="4" t="str">
        <f t="shared" si="326"/>
        <v/>
      </c>
      <c r="BP439" s="7"/>
      <c r="BQ439" s="1"/>
      <c r="BR439" s="1"/>
      <c r="BS439" s="27"/>
      <c r="BT439" s="1"/>
      <c r="BU439" s="1"/>
      <c r="BV439" s="4" t="str">
        <f t="shared" si="422"/>
        <v/>
      </c>
      <c r="BW439" s="7"/>
      <c r="BX439" s="1"/>
      <c r="BY439" s="1"/>
      <c r="BZ439" s="27"/>
      <c r="CA439" s="1"/>
      <c r="CB439" s="1"/>
      <c r="CC439" s="1"/>
      <c r="CD439" s="1"/>
      <c r="CE439" s="1"/>
      <c r="CF439" s="1"/>
      <c r="CG439" s="27"/>
      <c r="CH439" s="1"/>
      <c r="CI439" s="1"/>
      <c r="CJ439" s="1"/>
      <c r="CK439" s="1"/>
      <c r="CL439" s="1"/>
      <c r="CM439" s="1"/>
      <c r="CN439" s="27"/>
      <c r="CO439" s="1"/>
      <c r="CP439" s="1"/>
      <c r="CQ439" s="1"/>
      <c r="CR439" s="1"/>
      <c r="CS439" s="1"/>
      <c r="CT439" s="1"/>
      <c r="CU439" s="27"/>
      <c r="CV439" s="1"/>
      <c r="CW439" s="1"/>
      <c r="CX439" s="1"/>
      <c r="CY439" s="1"/>
      <c r="CZ439" s="1"/>
      <c r="DA439" s="1"/>
      <c r="DB439" s="1"/>
      <c r="DC439" s="1"/>
      <c r="DD439" s="1"/>
      <c r="DE439" s="1"/>
      <c r="DF439" s="1"/>
      <c r="DG439" s="1"/>
      <c r="DH439" s="1"/>
      <c r="DI439" s="1"/>
    </row>
    <row r="440" spans="1:113" ht="15" hidden="1" x14ac:dyDescent="0.25">
      <c r="A440" s="27"/>
      <c r="B440" s="1"/>
      <c r="C440" s="1"/>
      <c r="D440" s="4" t="str">
        <f t="shared" si="341"/>
        <v/>
      </c>
      <c r="E440" s="7"/>
      <c r="F440" s="1"/>
      <c r="G440" s="1"/>
      <c r="H440" s="27"/>
      <c r="I440" s="1"/>
      <c r="J440" s="1"/>
      <c r="K440" s="1"/>
      <c r="L440" s="1"/>
      <c r="M440" s="1"/>
      <c r="N440" s="1"/>
      <c r="O440" s="27"/>
      <c r="P440" s="1"/>
      <c r="Q440" s="1"/>
      <c r="R440" s="1"/>
      <c r="S440" s="1"/>
      <c r="T440" s="1"/>
      <c r="U440" s="1"/>
      <c r="V440" s="27"/>
      <c r="W440" s="1"/>
      <c r="X440" s="1"/>
      <c r="Y440" s="4" t="str">
        <f t="shared" si="421"/>
        <v/>
      </c>
      <c r="Z440" s="7"/>
      <c r="AA440" s="1"/>
      <c r="AB440" s="1"/>
      <c r="AC440" s="27"/>
      <c r="AD440" s="1"/>
      <c r="AE440" s="1"/>
      <c r="AF440" s="4" t="str">
        <f t="shared" si="420"/>
        <v/>
      </c>
      <c r="AG440" s="7"/>
      <c r="AH440" s="1"/>
      <c r="AI440" s="1"/>
      <c r="AJ440" s="27"/>
      <c r="AK440" s="1"/>
      <c r="AL440" s="1"/>
      <c r="AM440" s="1"/>
      <c r="AN440" s="1"/>
      <c r="AO440" s="1"/>
      <c r="AP440" s="1"/>
      <c r="AQ440" s="27"/>
      <c r="AR440" s="1"/>
      <c r="AS440" s="1"/>
      <c r="AT440" s="1"/>
      <c r="AU440" s="1"/>
      <c r="AV440" s="1"/>
      <c r="AW440" s="1"/>
      <c r="AX440" s="27"/>
      <c r="AY440" s="1"/>
      <c r="AZ440" s="1"/>
      <c r="BA440" s="4" t="str">
        <f t="shared" si="337"/>
        <v/>
      </c>
      <c r="BB440" s="7"/>
      <c r="BC440" s="1"/>
      <c r="BD440" s="1"/>
      <c r="BE440" s="27"/>
      <c r="BF440" s="1"/>
      <c r="BG440" s="1"/>
      <c r="BH440" s="4" t="str">
        <f t="shared" si="327"/>
        <v/>
      </c>
      <c r="BI440" s="7"/>
      <c r="BJ440" s="1"/>
      <c r="BK440" s="1"/>
      <c r="BL440" s="27"/>
      <c r="BM440" s="1"/>
      <c r="BN440" s="1"/>
      <c r="BO440" s="4" t="str">
        <f t="shared" si="326"/>
        <v/>
      </c>
      <c r="BP440" s="7"/>
      <c r="BQ440" s="1"/>
      <c r="BR440" s="1"/>
      <c r="BS440" s="27"/>
      <c r="BT440" s="1"/>
      <c r="BU440" s="1"/>
      <c r="BV440" s="4" t="str">
        <f t="shared" si="422"/>
        <v/>
      </c>
      <c r="BW440" s="7"/>
      <c r="BX440" s="1"/>
      <c r="BY440" s="1"/>
      <c r="BZ440" s="27"/>
      <c r="CA440" s="1"/>
      <c r="CB440" s="1"/>
      <c r="CC440" s="1"/>
      <c r="CD440" s="1"/>
      <c r="CE440" s="1"/>
      <c r="CF440" s="1"/>
      <c r="CG440" s="27"/>
      <c r="CH440" s="1"/>
      <c r="CI440" s="1"/>
      <c r="CJ440" s="1"/>
      <c r="CK440" s="1"/>
      <c r="CL440" s="1"/>
      <c r="CM440" s="1"/>
      <c r="CN440" s="27"/>
      <c r="CO440" s="1"/>
      <c r="CP440" s="1"/>
      <c r="CQ440" s="1"/>
      <c r="CR440" s="1"/>
      <c r="CS440" s="1"/>
      <c r="CT440" s="1"/>
      <c r="CU440" s="27"/>
      <c r="CV440" s="1"/>
      <c r="CW440" s="1"/>
      <c r="CX440" s="1"/>
      <c r="CY440" s="1"/>
      <c r="CZ440" s="1"/>
      <c r="DA440" s="1"/>
      <c r="DB440" s="1"/>
      <c r="DC440" s="1"/>
      <c r="DD440" s="1"/>
      <c r="DE440" s="1"/>
      <c r="DF440" s="1"/>
      <c r="DG440" s="1"/>
      <c r="DH440" s="1"/>
      <c r="DI440" s="1"/>
    </row>
    <row r="441" spans="1:113" ht="15" hidden="1" x14ac:dyDescent="0.25">
      <c r="A441" s="27"/>
      <c r="B441" s="1"/>
      <c r="C441" s="1"/>
      <c r="D441" s="4" t="str">
        <f t="shared" si="341"/>
        <v/>
      </c>
      <c r="E441" s="7"/>
      <c r="F441" s="1"/>
      <c r="G441" s="1"/>
      <c r="H441" s="27"/>
      <c r="I441" s="1"/>
      <c r="J441" s="1"/>
      <c r="K441" s="1"/>
      <c r="L441" s="1"/>
      <c r="M441" s="1"/>
      <c r="N441" s="1"/>
      <c r="O441" s="27"/>
      <c r="P441" s="1"/>
      <c r="Q441" s="1"/>
      <c r="R441" s="1"/>
      <c r="S441" s="1"/>
      <c r="T441" s="1"/>
      <c r="U441" s="1"/>
      <c r="V441" s="27"/>
      <c r="W441" s="1"/>
      <c r="X441" s="1"/>
      <c r="Y441" s="4" t="str">
        <f t="shared" si="421"/>
        <v/>
      </c>
      <c r="Z441" s="7"/>
      <c r="AA441" s="1"/>
      <c r="AB441" s="1"/>
      <c r="AC441" s="27"/>
      <c r="AD441" s="1"/>
      <c r="AE441" s="1"/>
      <c r="AF441" s="4" t="str">
        <f t="shared" si="420"/>
        <v/>
      </c>
      <c r="AG441" s="7"/>
      <c r="AH441" s="1"/>
      <c r="AI441" s="1"/>
      <c r="AJ441" s="27"/>
      <c r="AK441" s="1"/>
      <c r="AL441" s="1"/>
      <c r="AM441" s="1"/>
      <c r="AN441" s="1"/>
      <c r="AO441" s="1"/>
      <c r="AP441" s="1"/>
      <c r="AQ441" s="27"/>
      <c r="AR441" s="1"/>
      <c r="AS441" s="1"/>
      <c r="AT441" s="1"/>
      <c r="AU441" s="1"/>
      <c r="AV441" s="1"/>
      <c r="AW441" s="1"/>
      <c r="AX441" s="27"/>
      <c r="AY441" s="1"/>
      <c r="AZ441" s="1"/>
      <c r="BA441" s="4" t="str">
        <f t="shared" si="337"/>
        <v/>
      </c>
      <c r="BB441" s="7"/>
      <c r="BC441" s="1"/>
      <c r="BD441" s="1"/>
      <c r="BE441" s="27"/>
      <c r="BF441" s="1"/>
      <c r="BG441" s="1"/>
      <c r="BH441" s="4" t="str">
        <f t="shared" si="327"/>
        <v/>
      </c>
      <c r="BI441" s="7"/>
      <c r="BJ441" s="1"/>
      <c r="BK441" s="1"/>
      <c r="BL441" s="27"/>
      <c r="BM441" s="1"/>
      <c r="BN441" s="1"/>
      <c r="BO441" s="4" t="str">
        <f t="shared" si="326"/>
        <v/>
      </c>
      <c r="BP441" s="7"/>
      <c r="BQ441" s="1"/>
      <c r="BR441" s="1"/>
      <c r="BS441" s="27"/>
      <c r="BT441" s="1"/>
      <c r="BU441" s="1"/>
      <c r="BV441" s="4" t="str">
        <f t="shared" si="422"/>
        <v/>
      </c>
      <c r="BW441" s="7"/>
      <c r="BX441" s="1"/>
      <c r="BY441" s="1"/>
      <c r="BZ441" s="27"/>
      <c r="CA441" s="1"/>
      <c r="CB441" s="1"/>
      <c r="CC441" s="1"/>
      <c r="CD441" s="1"/>
      <c r="CE441" s="1"/>
      <c r="CF441" s="1"/>
      <c r="CG441" s="27"/>
      <c r="CH441" s="1"/>
      <c r="CI441" s="1"/>
      <c r="CJ441" s="1"/>
      <c r="CK441" s="1"/>
      <c r="CL441" s="1"/>
      <c r="CM441" s="1"/>
      <c r="CN441" s="27"/>
      <c r="CO441" s="1"/>
      <c r="CP441" s="1"/>
      <c r="CQ441" s="1"/>
      <c r="CR441" s="1"/>
      <c r="CS441" s="1"/>
      <c r="CT441" s="1"/>
      <c r="CU441" s="27"/>
      <c r="CV441" s="1"/>
      <c r="CW441" s="1"/>
      <c r="CX441" s="1"/>
      <c r="CY441" s="1"/>
      <c r="CZ441" s="1"/>
      <c r="DA441" s="1"/>
      <c r="DB441" s="1"/>
      <c r="DC441" s="1"/>
      <c r="DD441" s="1"/>
      <c r="DE441" s="1"/>
      <c r="DF441" s="1"/>
      <c r="DG441" s="1"/>
      <c r="DH441" s="1"/>
      <c r="DI441" s="1"/>
    </row>
    <row r="442" spans="1:113" ht="15" hidden="1" x14ac:dyDescent="0.25">
      <c r="A442" s="27"/>
      <c r="B442" s="1"/>
      <c r="C442" s="1"/>
      <c r="D442" s="4" t="str">
        <f t="shared" si="341"/>
        <v/>
      </c>
      <c r="E442" s="7"/>
      <c r="F442" s="1"/>
      <c r="G442" s="1"/>
      <c r="H442" s="27"/>
      <c r="I442" s="1"/>
      <c r="J442" s="1"/>
      <c r="K442" s="1"/>
      <c r="L442" s="1"/>
      <c r="M442" s="1"/>
      <c r="N442" s="1"/>
      <c r="O442" s="27"/>
      <c r="P442" s="1"/>
      <c r="Q442" s="1"/>
      <c r="R442" s="1"/>
      <c r="S442" s="1"/>
      <c r="T442" s="1"/>
      <c r="U442" s="1"/>
      <c r="V442" s="27"/>
      <c r="W442" s="1"/>
      <c r="X442" s="1"/>
      <c r="Y442" s="4" t="str">
        <f t="shared" si="421"/>
        <v/>
      </c>
      <c r="Z442" s="7"/>
      <c r="AA442" s="1"/>
      <c r="AB442" s="1"/>
      <c r="AC442" s="27"/>
      <c r="AD442" s="1"/>
      <c r="AE442" s="1"/>
      <c r="AF442" s="4" t="str">
        <f t="shared" si="420"/>
        <v/>
      </c>
      <c r="AG442" s="7"/>
      <c r="AH442" s="1"/>
      <c r="AI442" s="1"/>
      <c r="AJ442" s="27"/>
      <c r="AK442" s="1"/>
      <c r="AL442" s="1"/>
      <c r="AM442" s="1"/>
      <c r="AN442" s="1"/>
      <c r="AO442" s="1"/>
      <c r="AP442" s="1"/>
      <c r="AQ442" s="27"/>
      <c r="AR442" s="1"/>
      <c r="AS442" s="1"/>
      <c r="AT442" s="1"/>
      <c r="AU442" s="1"/>
      <c r="AV442" s="1"/>
      <c r="AW442" s="1"/>
      <c r="AX442" s="27"/>
      <c r="AY442" s="1"/>
      <c r="AZ442" s="1"/>
      <c r="BA442" s="4" t="str">
        <f t="shared" si="337"/>
        <v/>
      </c>
      <c r="BB442" s="7"/>
      <c r="BC442" s="1"/>
      <c r="BD442" s="1"/>
      <c r="BE442" s="27"/>
      <c r="BF442" s="1"/>
      <c r="BG442" s="1"/>
      <c r="BH442" s="4" t="str">
        <f t="shared" si="327"/>
        <v/>
      </c>
      <c r="BI442" s="7"/>
      <c r="BJ442" s="1"/>
      <c r="BK442" s="1"/>
      <c r="BL442" s="27"/>
      <c r="BM442" s="1"/>
      <c r="BN442" s="1"/>
      <c r="BO442" s="4" t="str">
        <f t="shared" si="326"/>
        <v/>
      </c>
      <c r="BP442" s="7"/>
      <c r="BQ442" s="1"/>
      <c r="BR442" s="1"/>
      <c r="BS442" s="27"/>
      <c r="BT442" s="1"/>
      <c r="BU442" s="1"/>
      <c r="BV442" s="4" t="str">
        <f t="shared" si="422"/>
        <v/>
      </c>
      <c r="BW442" s="7"/>
      <c r="BX442" s="1"/>
      <c r="BY442" s="1"/>
      <c r="BZ442" s="27"/>
      <c r="CA442" s="1"/>
      <c r="CB442" s="1"/>
      <c r="CC442" s="1"/>
      <c r="CD442" s="1"/>
      <c r="CE442" s="1"/>
      <c r="CF442" s="1"/>
      <c r="CG442" s="27"/>
      <c r="CH442" s="1"/>
      <c r="CI442" s="1"/>
      <c r="CJ442" s="1"/>
      <c r="CK442" s="1"/>
      <c r="CL442" s="1"/>
      <c r="CM442" s="1"/>
      <c r="CN442" s="27"/>
      <c r="CO442" s="1"/>
      <c r="CP442" s="1"/>
      <c r="CQ442" s="1"/>
      <c r="CR442" s="1"/>
      <c r="CS442" s="1"/>
      <c r="CT442" s="1"/>
      <c r="CU442" s="27"/>
      <c r="CV442" s="1"/>
      <c r="CW442" s="1"/>
      <c r="CX442" s="1"/>
      <c r="CY442" s="1"/>
      <c r="CZ442" s="1"/>
      <c r="DA442" s="1"/>
      <c r="DB442" s="1"/>
      <c r="DC442" s="1"/>
      <c r="DD442" s="1"/>
      <c r="DE442" s="1"/>
      <c r="DF442" s="1"/>
      <c r="DG442" s="1"/>
      <c r="DH442" s="1"/>
      <c r="DI442" s="1"/>
    </row>
    <row r="443" spans="1:113" ht="15" hidden="1" x14ac:dyDescent="0.25">
      <c r="A443" s="27"/>
      <c r="B443" s="1"/>
      <c r="C443" s="1"/>
      <c r="D443" s="4" t="str">
        <f t="shared" si="341"/>
        <v/>
      </c>
      <c r="E443" s="7"/>
      <c r="F443" s="1"/>
      <c r="G443" s="1"/>
      <c r="H443" s="27"/>
      <c r="I443" s="1"/>
      <c r="J443" s="1"/>
      <c r="K443" s="1"/>
      <c r="L443" s="1"/>
      <c r="M443" s="1"/>
      <c r="N443" s="1"/>
      <c r="O443" s="27"/>
      <c r="P443" s="1"/>
      <c r="Q443" s="1"/>
      <c r="R443" s="1"/>
      <c r="S443" s="1"/>
      <c r="T443" s="1"/>
      <c r="U443" s="1"/>
      <c r="V443" s="27"/>
      <c r="W443" s="1"/>
      <c r="X443" s="1"/>
      <c r="Y443" s="4" t="str">
        <f t="shared" si="421"/>
        <v/>
      </c>
      <c r="Z443" s="7"/>
      <c r="AA443" s="1"/>
      <c r="AB443" s="1"/>
      <c r="AC443" s="27"/>
      <c r="AD443" s="1"/>
      <c r="AE443" s="1"/>
      <c r="AF443" s="4" t="str">
        <f t="shared" si="420"/>
        <v/>
      </c>
      <c r="AG443" s="7"/>
      <c r="AH443" s="1"/>
      <c r="AI443" s="1"/>
      <c r="AJ443" s="27"/>
      <c r="AK443" s="1"/>
      <c r="AL443" s="1"/>
      <c r="AM443" s="1"/>
      <c r="AN443" s="1"/>
      <c r="AO443" s="1"/>
      <c r="AP443" s="1"/>
      <c r="AQ443" s="27"/>
      <c r="AR443" s="1"/>
      <c r="AS443" s="1"/>
      <c r="AT443" s="1"/>
      <c r="AU443" s="1"/>
      <c r="AV443" s="1"/>
      <c r="AW443" s="1"/>
      <c r="AX443" s="27"/>
      <c r="AY443" s="1"/>
      <c r="AZ443" s="1"/>
      <c r="BA443" s="4" t="str">
        <f t="shared" si="337"/>
        <v/>
      </c>
      <c r="BB443" s="7"/>
      <c r="BC443" s="1"/>
      <c r="BD443" s="1"/>
      <c r="BE443" s="27"/>
      <c r="BF443" s="1"/>
      <c r="BG443" s="1"/>
      <c r="BH443" s="4" t="str">
        <f t="shared" si="327"/>
        <v/>
      </c>
      <c r="BI443" s="7"/>
      <c r="BJ443" s="1"/>
      <c r="BK443" s="1"/>
      <c r="BL443" s="27"/>
      <c r="BM443" s="1"/>
      <c r="BN443" s="1"/>
      <c r="BO443" s="4" t="str">
        <f t="shared" si="326"/>
        <v/>
      </c>
      <c r="BP443" s="7"/>
      <c r="BQ443" s="1"/>
      <c r="BR443" s="1"/>
      <c r="BS443" s="27"/>
      <c r="BT443" s="1"/>
      <c r="BU443" s="1"/>
      <c r="BV443" s="4" t="str">
        <f t="shared" si="422"/>
        <v/>
      </c>
      <c r="BW443" s="7"/>
      <c r="BX443" s="1"/>
      <c r="BY443" s="1"/>
      <c r="BZ443" s="27"/>
      <c r="CA443" s="1"/>
      <c r="CB443" s="1"/>
      <c r="CC443" s="1"/>
      <c r="CD443" s="1"/>
      <c r="CE443" s="1"/>
      <c r="CF443" s="1"/>
      <c r="CG443" s="27"/>
      <c r="CH443" s="1"/>
      <c r="CI443" s="1"/>
      <c r="CJ443" s="1"/>
      <c r="CK443" s="1"/>
      <c r="CL443" s="1"/>
      <c r="CM443" s="1"/>
      <c r="CN443" s="27"/>
      <c r="CO443" s="1"/>
      <c r="CP443" s="1"/>
      <c r="CQ443" s="1"/>
      <c r="CR443" s="1"/>
      <c r="CS443" s="1"/>
      <c r="CT443" s="1"/>
      <c r="CU443" s="27"/>
      <c r="CV443" s="1"/>
      <c r="CW443" s="1"/>
      <c r="CX443" s="1"/>
      <c r="CY443" s="1"/>
      <c r="CZ443" s="1"/>
      <c r="DA443" s="1"/>
      <c r="DB443" s="1"/>
      <c r="DC443" s="1"/>
      <c r="DD443" s="1"/>
      <c r="DE443" s="1"/>
      <c r="DF443" s="1"/>
      <c r="DG443" s="1"/>
      <c r="DH443" s="1"/>
      <c r="DI443" s="1"/>
    </row>
    <row r="444" spans="1:113" ht="15" hidden="1" x14ac:dyDescent="0.25">
      <c r="A444" s="27"/>
      <c r="B444" s="1"/>
      <c r="C444" s="1"/>
      <c r="D444" s="4" t="str">
        <f t="shared" si="341"/>
        <v/>
      </c>
      <c r="E444" s="7"/>
      <c r="F444" s="1"/>
      <c r="G444" s="1"/>
      <c r="H444" s="27"/>
      <c r="I444" s="1"/>
      <c r="J444" s="1"/>
      <c r="K444" s="1"/>
      <c r="L444" s="1"/>
      <c r="M444" s="1"/>
      <c r="N444" s="1"/>
      <c r="O444" s="27"/>
      <c r="P444" s="1"/>
      <c r="Q444" s="1"/>
      <c r="R444" s="1"/>
      <c r="S444" s="1"/>
      <c r="T444" s="1"/>
      <c r="U444" s="1"/>
      <c r="V444" s="27"/>
      <c r="W444" s="1"/>
      <c r="X444" s="1"/>
      <c r="Y444" s="4" t="str">
        <f t="shared" si="421"/>
        <v/>
      </c>
      <c r="Z444" s="7"/>
      <c r="AA444" s="1"/>
      <c r="AB444" s="1"/>
      <c r="AC444" s="27"/>
      <c r="AD444" s="1"/>
      <c r="AE444" s="1"/>
      <c r="AF444" s="4" t="str">
        <f t="shared" si="420"/>
        <v/>
      </c>
      <c r="AG444" s="7"/>
      <c r="AH444" s="1"/>
      <c r="AI444" s="1"/>
      <c r="AJ444" s="27"/>
      <c r="AK444" s="1"/>
      <c r="AL444" s="1"/>
      <c r="AM444" s="1"/>
      <c r="AN444" s="1"/>
      <c r="AO444" s="1"/>
      <c r="AP444" s="1"/>
      <c r="AQ444" s="27"/>
      <c r="AR444" s="1"/>
      <c r="AS444" s="1"/>
      <c r="AT444" s="1"/>
      <c r="AU444" s="1"/>
      <c r="AV444" s="1"/>
      <c r="AW444" s="1"/>
      <c r="AX444" s="27"/>
      <c r="AY444" s="1"/>
      <c r="AZ444" s="1"/>
      <c r="BA444" s="4" t="str">
        <f t="shared" si="337"/>
        <v/>
      </c>
      <c r="BB444" s="7"/>
      <c r="BC444" s="1"/>
      <c r="BD444" s="1"/>
      <c r="BE444" s="27"/>
      <c r="BF444" s="1"/>
      <c r="BG444" s="1"/>
      <c r="BH444" s="4" t="str">
        <f t="shared" si="327"/>
        <v/>
      </c>
      <c r="BI444" s="7"/>
      <c r="BJ444" s="1"/>
      <c r="BK444" s="1"/>
      <c r="BL444" s="27"/>
      <c r="BM444" s="1"/>
      <c r="BN444" s="1"/>
      <c r="BO444" s="4" t="str">
        <f t="shared" si="326"/>
        <v/>
      </c>
      <c r="BP444" s="7"/>
      <c r="BQ444" s="1"/>
      <c r="BR444" s="1"/>
      <c r="BS444" s="27"/>
      <c r="BT444" s="1"/>
      <c r="BU444" s="1"/>
      <c r="BV444" s="4" t="str">
        <f t="shared" si="422"/>
        <v/>
      </c>
      <c r="BW444" s="7"/>
      <c r="BX444" s="1"/>
      <c r="BY444" s="1"/>
      <c r="BZ444" s="27"/>
      <c r="CA444" s="1"/>
      <c r="CB444" s="1"/>
      <c r="CC444" s="1"/>
      <c r="CD444" s="1"/>
      <c r="CE444" s="1"/>
      <c r="CF444" s="1"/>
      <c r="CG444" s="27"/>
      <c r="CH444" s="1"/>
      <c r="CI444" s="1"/>
      <c r="CJ444" s="1"/>
      <c r="CK444" s="1"/>
      <c r="CL444" s="1"/>
      <c r="CM444" s="1"/>
      <c r="CN444" s="27"/>
      <c r="CO444" s="1"/>
      <c r="CP444" s="1"/>
      <c r="CQ444" s="1"/>
      <c r="CR444" s="1"/>
      <c r="CS444" s="1"/>
      <c r="CT444" s="1"/>
      <c r="CU444" s="27"/>
      <c r="CV444" s="1"/>
      <c r="CW444" s="1"/>
      <c r="CX444" s="1"/>
      <c r="CY444" s="1"/>
      <c r="CZ444" s="1"/>
      <c r="DA444" s="1"/>
      <c r="DB444" s="1"/>
      <c r="DC444" s="1"/>
      <c r="DD444" s="1"/>
      <c r="DE444" s="1"/>
      <c r="DF444" s="1"/>
      <c r="DG444" s="1"/>
      <c r="DH444" s="1"/>
      <c r="DI444" s="1"/>
    </row>
    <row r="445" spans="1:113" ht="15" hidden="1" x14ac:dyDescent="0.25">
      <c r="A445" s="27"/>
      <c r="B445" s="1"/>
      <c r="C445" s="1"/>
      <c r="D445" s="4" t="str">
        <f t="shared" si="341"/>
        <v/>
      </c>
      <c r="E445" s="7"/>
      <c r="F445" s="1"/>
      <c r="G445" s="1"/>
      <c r="H445" s="27"/>
      <c r="I445" s="1"/>
      <c r="J445" s="1"/>
      <c r="K445" s="1"/>
      <c r="L445" s="1"/>
      <c r="M445" s="1"/>
      <c r="N445" s="1"/>
      <c r="O445" s="27"/>
      <c r="P445" s="1"/>
      <c r="Q445" s="1"/>
      <c r="R445" s="1"/>
      <c r="S445" s="1"/>
      <c r="T445" s="1"/>
      <c r="U445" s="1"/>
      <c r="V445" s="27"/>
      <c r="W445" s="1"/>
      <c r="X445" s="1"/>
      <c r="Y445" s="4" t="str">
        <f t="shared" si="421"/>
        <v/>
      </c>
      <c r="Z445" s="7"/>
      <c r="AA445" s="1"/>
      <c r="AB445" s="1"/>
      <c r="AC445" s="27"/>
      <c r="AD445" s="1"/>
      <c r="AE445" s="1"/>
      <c r="AF445" s="4" t="str">
        <f t="shared" si="420"/>
        <v/>
      </c>
      <c r="AG445" s="7"/>
      <c r="AH445" s="1"/>
      <c r="AI445" s="1"/>
      <c r="AJ445" s="27"/>
      <c r="AK445" s="1"/>
      <c r="AL445" s="1"/>
      <c r="AM445" s="1"/>
      <c r="AN445" s="1"/>
      <c r="AO445" s="1"/>
      <c r="AP445" s="1"/>
      <c r="AQ445" s="27"/>
      <c r="AR445" s="1"/>
      <c r="AS445" s="1"/>
      <c r="AT445" s="1"/>
      <c r="AU445" s="1"/>
      <c r="AV445" s="1"/>
      <c r="AW445" s="1"/>
      <c r="AX445" s="27"/>
      <c r="AY445" s="1"/>
      <c r="AZ445" s="1"/>
      <c r="BA445" s="4" t="str">
        <f t="shared" si="337"/>
        <v/>
      </c>
      <c r="BB445" s="7"/>
      <c r="BC445" s="1"/>
      <c r="BD445" s="1"/>
      <c r="BE445" s="27"/>
      <c r="BF445" s="1"/>
      <c r="BG445" s="1"/>
      <c r="BH445" s="4" t="str">
        <f t="shared" si="327"/>
        <v/>
      </c>
      <c r="BI445" s="7"/>
      <c r="BJ445" s="1"/>
      <c r="BK445" s="1"/>
      <c r="BL445" s="27"/>
      <c r="BM445" s="1"/>
      <c r="BN445" s="1"/>
      <c r="BO445" s="4" t="str">
        <f t="shared" si="326"/>
        <v/>
      </c>
      <c r="BP445" s="7"/>
      <c r="BQ445" s="1"/>
      <c r="BR445" s="1"/>
      <c r="BS445" s="27"/>
      <c r="BT445" s="1"/>
      <c r="BU445" s="1"/>
      <c r="BV445" s="4" t="str">
        <f t="shared" si="422"/>
        <v/>
      </c>
      <c r="BW445" s="7"/>
      <c r="BX445" s="1"/>
      <c r="BY445" s="1"/>
      <c r="BZ445" s="27"/>
      <c r="CA445" s="1"/>
      <c r="CB445" s="1"/>
      <c r="CC445" s="1"/>
      <c r="CD445" s="1"/>
      <c r="CE445" s="1"/>
      <c r="CF445" s="1"/>
      <c r="CG445" s="27"/>
      <c r="CH445" s="1"/>
      <c r="CI445" s="1"/>
      <c r="CJ445" s="1"/>
      <c r="CK445" s="1"/>
      <c r="CL445" s="1"/>
      <c r="CM445" s="1"/>
      <c r="CN445" s="27"/>
      <c r="CO445" s="1"/>
      <c r="CP445" s="1"/>
      <c r="CQ445" s="1"/>
      <c r="CR445" s="1"/>
      <c r="CS445" s="1"/>
      <c r="CT445" s="1"/>
      <c r="CU445" s="27"/>
      <c r="CV445" s="1"/>
      <c r="CW445" s="1"/>
      <c r="CX445" s="1"/>
      <c r="CY445" s="1"/>
      <c r="CZ445" s="1"/>
      <c r="DA445" s="1"/>
      <c r="DB445" s="1"/>
      <c r="DC445" s="1"/>
      <c r="DD445" s="1"/>
      <c r="DE445" s="1"/>
      <c r="DF445" s="1"/>
      <c r="DG445" s="1"/>
      <c r="DH445" s="1"/>
      <c r="DI445" s="1"/>
    </row>
    <row r="446" spans="1:113" ht="15" hidden="1" x14ac:dyDescent="0.25">
      <c r="A446" s="27"/>
      <c r="B446" s="1"/>
      <c r="C446" s="1"/>
      <c r="D446" s="4" t="str">
        <f t="shared" si="341"/>
        <v/>
      </c>
      <c r="E446" s="7"/>
      <c r="F446" s="1"/>
      <c r="G446" s="1"/>
      <c r="H446" s="27"/>
      <c r="I446" s="1"/>
      <c r="J446" s="1"/>
      <c r="K446" s="1"/>
      <c r="L446" s="1"/>
      <c r="M446" s="1"/>
      <c r="N446" s="1"/>
      <c r="O446" s="27"/>
      <c r="P446" s="1"/>
      <c r="Q446" s="1"/>
      <c r="R446" s="1"/>
      <c r="S446" s="1"/>
      <c r="T446" s="1"/>
      <c r="U446" s="1"/>
      <c r="V446" s="27"/>
      <c r="W446" s="1"/>
      <c r="X446" s="1"/>
      <c r="Y446" s="4" t="str">
        <f t="shared" si="421"/>
        <v/>
      </c>
      <c r="Z446" s="7"/>
      <c r="AA446" s="1"/>
      <c r="AB446" s="1"/>
      <c r="AC446" s="27"/>
      <c r="AD446" s="1"/>
      <c r="AE446" s="1"/>
      <c r="AF446" s="4" t="str">
        <f t="shared" si="420"/>
        <v/>
      </c>
      <c r="AG446" s="7"/>
      <c r="AH446" s="1"/>
      <c r="AI446" s="1"/>
      <c r="AJ446" s="27"/>
      <c r="AK446" s="1"/>
      <c r="AL446" s="1"/>
      <c r="AM446" s="1"/>
      <c r="AN446" s="1"/>
      <c r="AO446" s="1"/>
      <c r="AP446" s="1"/>
      <c r="AQ446" s="27"/>
      <c r="AR446" s="1"/>
      <c r="AS446" s="1"/>
      <c r="AT446" s="1"/>
      <c r="AU446" s="1"/>
      <c r="AV446" s="1"/>
      <c r="AW446" s="1"/>
      <c r="AX446" s="27"/>
      <c r="AY446" s="1"/>
      <c r="AZ446" s="1"/>
      <c r="BA446" s="4" t="str">
        <f t="shared" si="337"/>
        <v/>
      </c>
      <c r="BB446" s="7"/>
      <c r="BC446" s="1"/>
      <c r="BD446" s="1"/>
      <c r="BE446" s="27"/>
      <c r="BF446" s="1"/>
      <c r="BG446" s="1"/>
      <c r="BH446" s="4" t="str">
        <f t="shared" si="327"/>
        <v/>
      </c>
      <c r="BI446" s="7"/>
      <c r="BJ446" s="1"/>
      <c r="BK446" s="1"/>
      <c r="BL446" s="27"/>
      <c r="BM446" s="1"/>
      <c r="BN446" s="1"/>
      <c r="BO446" s="4" t="str">
        <f t="shared" si="326"/>
        <v/>
      </c>
      <c r="BP446" s="7"/>
      <c r="BQ446" s="1"/>
      <c r="BR446" s="1"/>
      <c r="BS446" s="27"/>
      <c r="BT446" s="1"/>
      <c r="BU446" s="1"/>
      <c r="BV446" s="4" t="str">
        <f t="shared" si="422"/>
        <v/>
      </c>
      <c r="BW446" s="7"/>
      <c r="BX446" s="1"/>
      <c r="BY446" s="1"/>
      <c r="BZ446" s="27"/>
      <c r="CA446" s="1"/>
      <c r="CB446" s="1"/>
      <c r="CC446" s="1"/>
      <c r="CD446" s="1"/>
      <c r="CE446" s="1"/>
      <c r="CF446" s="1"/>
      <c r="CG446" s="27"/>
      <c r="CH446" s="1"/>
      <c r="CI446" s="1"/>
      <c r="CJ446" s="1"/>
      <c r="CK446" s="1"/>
      <c r="CL446" s="1"/>
      <c r="CM446" s="1"/>
      <c r="CN446" s="27"/>
      <c r="CO446" s="1"/>
      <c r="CP446" s="1"/>
      <c r="CQ446" s="1"/>
      <c r="CR446" s="1"/>
      <c r="CS446" s="1"/>
      <c r="CT446" s="1"/>
      <c r="CU446" s="27"/>
      <c r="CV446" s="1"/>
      <c r="CW446" s="1"/>
      <c r="CX446" s="1"/>
      <c r="CY446" s="1"/>
      <c r="CZ446" s="1"/>
      <c r="DA446" s="1"/>
      <c r="DB446" s="1"/>
      <c r="DC446" s="1"/>
      <c r="DD446" s="1"/>
      <c r="DE446" s="1"/>
      <c r="DF446" s="1"/>
      <c r="DG446" s="1"/>
      <c r="DH446" s="1"/>
      <c r="DI446" s="1"/>
    </row>
    <row r="447" spans="1:113" ht="15" hidden="1" x14ac:dyDescent="0.25">
      <c r="A447" s="27"/>
      <c r="B447" s="1"/>
      <c r="C447" s="1"/>
      <c r="D447" s="4" t="str">
        <f t="shared" si="341"/>
        <v/>
      </c>
      <c r="E447" s="7"/>
      <c r="F447" s="1"/>
      <c r="G447" s="1"/>
      <c r="H447" s="27"/>
      <c r="I447" s="1"/>
      <c r="J447" s="1"/>
      <c r="K447" s="1"/>
      <c r="L447" s="1"/>
      <c r="M447" s="1"/>
      <c r="N447" s="1"/>
      <c r="O447" s="27"/>
      <c r="P447" s="1"/>
      <c r="Q447" s="1"/>
      <c r="R447" s="1"/>
      <c r="S447" s="1"/>
      <c r="T447" s="1"/>
      <c r="U447" s="1"/>
      <c r="V447" s="27"/>
      <c r="W447" s="1"/>
      <c r="X447" s="1"/>
      <c r="Y447" s="4" t="str">
        <f t="shared" si="421"/>
        <v/>
      </c>
      <c r="Z447" s="7"/>
      <c r="AA447" s="1"/>
      <c r="AB447" s="1"/>
      <c r="AC447" s="27"/>
      <c r="AD447" s="1"/>
      <c r="AE447" s="1"/>
      <c r="AF447" s="4" t="str">
        <f t="shared" si="420"/>
        <v/>
      </c>
      <c r="AG447" s="7"/>
      <c r="AH447" s="1"/>
      <c r="AI447" s="1"/>
      <c r="AJ447" s="27"/>
      <c r="AK447" s="1"/>
      <c r="AL447" s="1"/>
      <c r="AM447" s="1"/>
      <c r="AN447" s="1"/>
      <c r="AO447" s="1"/>
      <c r="AP447" s="1"/>
      <c r="AQ447" s="27"/>
      <c r="AR447" s="1"/>
      <c r="AS447" s="1"/>
      <c r="AT447" s="1"/>
      <c r="AU447" s="1"/>
      <c r="AV447" s="1"/>
      <c r="AW447" s="1"/>
      <c r="AX447" s="27"/>
      <c r="AY447" s="1"/>
      <c r="AZ447" s="1"/>
      <c r="BA447" s="4" t="str">
        <f t="shared" si="337"/>
        <v/>
      </c>
      <c r="BB447" s="7"/>
      <c r="BC447" s="1"/>
      <c r="BD447" s="1"/>
      <c r="BE447" s="27"/>
      <c r="BF447" s="1"/>
      <c r="BG447" s="1"/>
      <c r="BH447" s="4" t="str">
        <f t="shared" si="327"/>
        <v/>
      </c>
      <c r="BI447" s="7"/>
      <c r="BJ447" s="1"/>
      <c r="BK447" s="1"/>
      <c r="BL447" s="27"/>
      <c r="BM447" s="1"/>
      <c r="BN447" s="1"/>
      <c r="BO447" s="4" t="str">
        <f t="shared" si="326"/>
        <v/>
      </c>
      <c r="BP447" s="7"/>
      <c r="BQ447" s="1"/>
      <c r="BR447" s="1"/>
      <c r="BS447" s="27"/>
      <c r="BT447" s="1"/>
      <c r="BU447" s="1"/>
      <c r="BV447" s="4" t="str">
        <f t="shared" si="422"/>
        <v/>
      </c>
      <c r="BW447" s="7"/>
      <c r="BX447" s="1"/>
      <c r="BY447" s="1"/>
      <c r="BZ447" s="27"/>
      <c r="CA447" s="1"/>
      <c r="CB447" s="1"/>
      <c r="CC447" s="1"/>
      <c r="CD447" s="1"/>
      <c r="CE447" s="1"/>
      <c r="CF447" s="1"/>
      <c r="CG447" s="27"/>
      <c r="CH447" s="1"/>
      <c r="CI447" s="1"/>
      <c r="CJ447" s="1"/>
      <c r="CK447" s="1"/>
      <c r="CL447" s="1"/>
      <c r="CM447" s="1"/>
      <c r="CN447" s="27"/>
      <c r="CO447" s="1"/>
      <c r="CP447" s="1"/>
      <c r="CQ447" s="1"/>
      <c r="CR447" s="1"/>
      <c r="CS447" s="1"/>
      <c r="CT447" s="1"/>
      <c r="CU447" s="27"/>
      <c r="CV447" s="1"/>
      <c r="CW447" s="1"/>
      <c r="CX447" s="1"/>
      <c r="CY447" s="1"/>
      <c r="CZ447" s="1"/>
      <c r="DA447" s="1"/>
      <c r="DB447" s="1"/>
      <c r="DC447" s="1"/>
      <c r="DD447" s="1"/>
      <c r="DE447" s="1"/>
      <c r="DF447" s="1"/>
      <c r="DG447" s="1"/>
      <c r="DH447" s="1"/>
      <c r="DI447" s="1"/>
    </row>
    <row r="448" spans="1:113" ht="15" hidden="1" x14ac:dyDescent="0.25">
      <c r="A448" s="27"/>
      <c r="B448" s="1"/>
      <c r="C448" s="1"/>
      <c r="D448" s="4" t="str">
        <f t="shared" si="341"/>
        <v/>
      </c>
      <c r="E448" s="7"/>
      <c r="F448" s="1"/>
      <c r="G448" s="1"/>
      <c r="H448" s="27"/>
      <c r="I448" s="1"/>
      <c r="J448" s="1"/>
      <c r="K448" s="1"/>
      <c r="L448" s="1"/>
      <c r="M448" s="1"/>
      <c r="N448" s="1"/>
      <c r="O448" s="27"/>
      <c r="P448" s="1"/>
      <c r="Q448" s="1"/>
      <c r="R448" s="1"/>
      <c r="S448" s="1"/>
      <c r="T448" s="1"/>
      <c r="U448" s="1"/>
      <c r="V448" s="27"/>
      <c r="W448" s="1"/>
      <c r="X448" s="1"/>
      <c r="Y448" s="4" t="str">
        <f t="shared" si="421"/>
        <v/>
      </c>
      <c r="Z448" s="7"/>
      <c r="AA448" s="1"/>
      <c r="AB448" s="1"/>
      <c r="AC448" s="27"/>
      <c r="AD448" s="1"/>
      <c r="AE448" s="1"/>
      <c r="AF448" s="4" t="str">
        <f t="shared" si="420"/>
        <v/>
      </c>
      <c r="AG448" s="7"/>
      <c r="AH448" s="1"/>
      <c r="AI448" s="1"/>
      <c r="AJ448" s="27"/>
      <c r="AK448" s="1"/>
      <c r="AL448" s="1"/>
      <c r="AM448" s="1"/>
      <c r="AN448" s="1"/>
      <c r="AO448" s="1"/>
      <c r="AP448" s="1"/>
      <c r="AQ448" s="27"/>
      <c r="AR448" s="1"/>
      <c r="AS448" s="1"/>
      <c r="AT448" s="1"/>
      <c r="AU448" s="1"/>
      <c r="AV448" s="1"/>
      <c r="AW448" s="1"/>
      <c r="AX448" s="27"/>
      <c r="AY448" s="1"/>
      <c r="AZ448" s="1"/>
      <c r="BA448" s="4" t="str">
        <f t="shared" si="337"/>
        <v/>
      </c>
      <c r="BB448" s="7"/>
      <c r="BC448" s="1"/>
      <c r="BD448" s="1"/>
      <c r="BE448" s="27"/>
      <c r="BF448" s="1"/>
      <c r="BG448" s="1"/>
      <c r="BH448" s="4" t="str">
        <f t="shared" si="327"/>
        <v/>
      </c>
      <c r="BI448" s="7"/>
      <c r="BJ448" s="1"/>
      <c r="BK448" s="1"/>
      <c r="BL448" s="27"/>
      <c r="BM448" s="1"/>
      <c r="BN448" s="1"/>
      <c r="BO448" s="4" t="str">
        <f t="shared" si="326"/>
        <v/>
      </c>
      <c r="BP448" s="7"/>
      <c r="BQ448" s="1"/>
      <c r="BR448" s="1"/>
      <c r="BS448" s="27"/>
      <c r="BT448" s="1"/>
      <c r="BU448" s="1"/>
      <c r="BV448" s="4" t="str">
        <f t="shared" si="422"/>
        <v/>
      </c>
      <c r="BW448" s="7"/>
      <c r="BX448" s="1"/>
      <c r="BY448" s="1"/>
      <c r="BZ448" s="27"/>
      <c r="CA448" s="1"/>
      <c r="CB448" s="1"/>
      <c r="CC448" s="1"/>
      <c r="CD448" s="1"/>
      <c r="CE448" s="1"/>
      <c r="CF448" s="1"/>
      <c r="CG448" s="27"/>
      <c r="CH448" s="1"/>
      <c r="CI448" s="1"/>
      <c r="CJ448" s="1"/>
      <c r="CK448" s="1"/>
      <c r="CL448" s="1"/>
      <c r="CM448" s="1"/>
      <c r="CN448" s="27"/>
      <c r="CO448" s="1"/>
      <c r="CP448" s="1"/>
      <c r="CQ448" s="1"/>
      <c r="CR448" s="1"/>
      <c r="CS448" s="1"/>
      <c r="CT448" s="1"/>
      <c r="CU448" s="27"/>
      <c r="CV448" s="1"/>
      <c r="CW448" s="1"/>
      <c r="CX448" s="1"/>
      <c r="CY448" s="1"/>
      <c r="CZ448" s="1"/>
      <c r="DA448" s="1"/>
      <c r="DB448" s="1"/>
      <c r="DC448" s="1"/>
      <c r="DD448" s="1"/>
      <c r="DE448" s="1"/>
      <c r="DF448" s="1"/>
      <c r="DG448" s="1"/>
      <c r="DH448" s="1"/>
      <c r="DI448" s="1"/>
    </row>
    <row r="449" spans="1:113" ht="15" hidden="1" x14ac:dyDescent="0.25">
      <c r="A449" s="27"/>
      <c r="B449" s="1"/>
      <c r="C449" s="1"/>
      <c r="D449" s="4" t="str">
        <f t="shared" si="341"/>
        <v/>
      </c>
      <c r="E449" s="7"/>
      <c r="F449" s="1"/>
      <c r="G449" s="1"/>
      <c r="H449" s="27"/>
      <c r="I449" s="1"/>
      <c r="J449" s="1"/>
      <c r="K449" s="1"/>
      <c r="L449" s="1"/>
      <c r="M449" s="1"/>
      <c r="N449" s="1"/>
      <c r="O449" s="27"/>
      <c r="P449" s="1"/>
      <c r="Q449" s="1"/>
      <c r="R449" s="1"/>
      <c r="S449" s="1"/>
      <c r="T449" s="1"/>
      <c r="U449" s="1"/>
      <c r="V449" s="27"/>
      <c r="W449" s="1"/>
      <c r="X449" s="1"/>
      <c r="Y449" s="4" t="str">
        <f t="shared" si="421"/>
        <v/>
      </c>
      <c r="Z449" s="7"/>
      <c r="AA449" s="1"/>
      <c r="AB449" s="1"/>
      <c r="AC449" s="27"/>
      <c r="AD449" s="1"/>
      <c r="AE449" s="1"/>
      <c r="AF449" s="4" t="str">
        <f t="shared" si="420"/>
        <v/>
      </c>
      <c r="AG449" s="7"/>
      <c r="AH449" s="1"/>
      <c r="AI449" s="1"/>
      <c r="AJ449" s="27"/>
      <c r="AK449" s="1"/>
      <c r="AL449" s="1"/>
      <c r="AM449" s="1"/>
      <c r="AN449" s="1"/>
      <c r="AO449" s="1"/>
      <c r="AP449" s="1"/>
      <c r="AQ449" s="27"/>
      <c r="AR449" s="1"/>
      <c r="AS449" s="1"/>
      <c r="AT449" s="1"/>
      <c r="AU449" s="1"/>
      <c r="AV449" s="1"/>
      <c r="AW449" s="1"/>
      <c r="AX449" s="27"/>
      <c r="AY449" s="1"/>
      <c r="AZ449" s="1"/>
      <c r="BA449" s="4" t="str">
        <f t="shared" si="337"/>
        <v/>
      </c>
      <c r="BB449" s="7"/>
      <c r="BC449" s="1"/>
      <c r="BD449" s="1"/>
      <c r="BE449" s="27"/>
      <c r="BF449" s="1"/>
      <c r="BG449" s="1"/>
      <c r="BH449" s="4" t="str">
        <f t="shared" si="327"/>
        <v/>
      </c>
      <c r="BI449" s="7"/>
      <c r="BJ449" s="1"/>
      <c r="BK449" s="1"/>
      <c r="BL449" s="27"/>
      <c r="BM449" s="1"/>
      <c r="BN449" s="1"/>
      <c r="BO449" s="4" t="str">
        <f t="shared" si="326"/>
        <v/>
      </c>
      <c r="BP449" s="7"/>
      <c r="BQ449" s="1"/>
      <c r="BR449" s="1"/>
      <c r="BS449" s="27"/>
      <c r="BT449" s="1"/>
      <c r="BU449" s="1"/>
      <c r="BV449" s="4" t="str">
        <f t="shared" si="422"/>
        <v/>
      </c>
      <c r="BW449" s="7"/>
      <c r="BX449" s="1"/>
      <c r="BY449" s="1"/>
      <c r="BZ449" s="27"/>
      <c r="CA449" s="1"/>
      <c r="CB449" s="1"/>
      <c r="CC449" s="1"/>
      <c r="CD449" s="1"/>
      <c r="CE449" s="1"/>
      <c r="CF449" s="1"/>
      <c r="CG449" s="27"/>
      <c r="CH449" s="1"/>
      <c r="CI449" s="1"/>
      <c r="CJ449" s="1"/>
      <c r="CK449" s="1"/>
      <c r="CL449" s="1"/>
      <c r="CM449" s="1"/>
      <c r="CN449" s="27"/>
      <c r="CO449" s="1"/>
      <c r="CP449" s="1"/>
      <c r="CQ449" s="1"/>
      <c r="CR449" s="1"/>
      <c r="CS449" s="1"/>
      <c r="CT449" s="1"/>
      <c r="CU449" s="27"/>
      <c r="CV449" s="1"/>
      <c r="CW449" s="1"/>
      <c r="CX449" s="1"/>
      <c r="CY449" s="1"/>
      <c r="CZ449" s="1"/>
      <c r="DA449" s="1"/>
      <c r="DB449" s="1"/>
      <c r="DC449" s="1"/>
      <c r="DD449" s="1"/>
      <c r="DE449" s="1"/>
      <c r="DF449" s="1"/>
      <c r="DG449" s="1"/>
      <c r="DH449" s="1"/>
      <c r="DI449" s="1"/>
    </row>
    <row r="450" spans="1:113" ht="15" hidden="1" x14ac:dyDescent="0.25">
      <c r="A450" s="27"/>
      <c r="B450" s="1"/>
      <c r="C450" s="1"/>
      <c r="D450" s="4" t="str">
        <f t="shared" si="341"/>
        <v/>
      </c>
      <c r="E450" s="7"/>
      <c r="F450" s="1"/>
      <c r="G450" s="1"/>
      <c r="H450" s="27"/>
      <c r="I450" s="1"/>
      <c r="J450" s="1"/>
      <c r="K450" s="1"/>
      <c r="L450" s="1"/>
      <c r="M450" s="1"/>
      <c r="N450" s="1"/>
      <c r="O450" s="27"/>
      <c r="P450" s="1"/>
      <c r="Q450" s="1"/>
      <c r="R450" s="1"/>
      <c r="S450" s="1"/>
      <c r="T450" s="1"/>
      <c r="U450" s="1"/>
      <c r="V450" s="27"/>
      <c r="W450" s="1"/>
      <c r="X450" s="1"/>
      <c r="Y450" s="4" t="str">
        <f t="shared" si="421"/>
        <v/>
      </c>
      <c r="Z450" s="7"/>
      <c r="AA450" s="1"/>
      <c r="AB450" s="1"/>
      <c r="AC450" s="27"/>
      <c r="AD450" s="1"/>
      <c r="AE450" s="1"/>
      <c r="AF450" s="4" t="str">
        <f t="shared" si="420"/>
        <v/>
      </c>
      <c r="AG450" s="7"/>
      <c r="AH450" s="1"/>
      <c r="AI450" s="1"/>
      <c r="AJ450" s="27"/>
      <c r="AK450" s="1"/>
      <c r="AL450" s="1"/>
      <c r="AM450" s="1"/>
      <c r="AN450" s="1"/>
      <c r="AO450" s="1"/>
      <c r="AP450" s="1"/>
      <c r="AQ450" s="27"/>
      <c r="AR450" s="1"/>
      <c r="AS450" s="1"/>
      <c r="AT450" s="1"/>
      <c r="AU450" s="1"/>
      <c r="AV450" s="1"/>
      <c r="AW450" s="1"/>
      <c r="AX450" s="27"/>
      <c r="AY450" s="1"/>
      <c r="AZ450" s="1"/>
      <c r="BA450" s="4" t="str">
        <f t="shared" si="337"/>
        <v/>
      </c>
      <c r="BB450" s="7"/>
      <c r="BC450" s="1"/>
      <c r="BD450" s="1"/>
      <c r="BE450" s="27"/>
      <c r="BF450" s="1"/>
      <c r="BG450" s="1"/>
      <c r="BH450" s="4" t="str">
        <f t="shared" si="327"/>
        <v/>
      </c>
      <c r="BI450" s="7"/>
      <c r="BJ450" s="1"/>
      <c r="BK450" s="1"/>
      <c r="BL450" s="27"/>
      <c r="BM450" s="1"/>
      <c r="BN450" s="1"/>
      <c r="BO450" s="4" t="str">
        <f t="shared" si="326"/>
        <v/>
      </c>
      <c r="BP450" s="7"/>
      <c r="BQ450" s="1"/>
      <c r="BR450" s="1"/>
      <c r="BS450" s="27"/>
      <c r="BT450" s="1"/>
      <c r="BU450" s="1"/>
      <c r="BV450" s="4" t="str">
        <f t="shared" si="422"/>
        <v/>
      </c>
      <c r="BW450" s="7"/>
      <c r="BX450" s="1"/>
      <c r="BY450" s="1"/>
      <c r="BZ450" s="27"/>
      <c r="CA450" s="1"/>
      <c r="CB450" s="1"/>
      <c r="CC450" s="1"/>
      <c r="CD450" s="1"/>
      <c r="CE450" s="1"/>
      <c r="CF450" s="1"/>
      <c r="CG450" s="27"/>
      <c r="CH450" s="1"/>
      <c r="CI450" s="1"/>
      <c r="CJ450" s="1"/>
      <c r="CK450" s="1"/>
      <c r="CL450" s="1"/>
      <c r="CM450" s="1"/>
      <c r="CN450" s="27"/>
      <c r="CO450" s="1"/>
      <c r="CP450" s="1"/>
      <c r="CQ450" s="1"/>
      <c r="CR450" s="1"/>
      <c r="CS450" s="1"/>
      <c r="CT450" s="1"/>
      <c r="CU450" s="27"/>
      <c r="CV450" s="1"/>
      <c r="CW450" s="1"/>
      <c r="CX450" s="1"/>
      <c r="CY450" s="1"/>
      <c r="CZ450" s="1"/>
      <c r="DA450" s="1"/>
      <c r="DB450" s="1"/>
      <c r="DC450" s="1"/>
      <c r="DD450" s="1"/>
      <c r="DE450" s="1"/>
      <c r="DF450" s="1"/>
      <c r="DG450" s="1"/>
      <c r="DH450" s="1"/>
      <c r="DI450" s="1"/>
    </row>
    <row r="451" spans="1:113" ht="15" hidden="1" x14ac:dyDescent="0.25">
      <c r="A451" s="27"/>
      <c r="B451" s="1"/>
      <c r="C451" s="1"/>
      <c r="D451" s="4" t="str">
        <f t="shared" si="341"/>
        <v/>
      </c>
      <c r="E451" s="7"/>
      <c r="F451" s="1"/>
      <c r="G451" s="1"/>
      <c r="H451" s="27"/>
      <c r="I451" s="1"/>
      <c r="J451" s="1"/>
      <c r="K451" s="1"/>
      <c r="L451" s="1"/>
      <c r="M451" s="1"/>
      <c r="N451" s="1"/>
      <c r="O451" s="27"/>
      <c r="P451" s="1"/>
      <c r="Q451" s="1"/>
      <c r="R451" s="1"/>
      <c r="S451" s="1"/>
      <c r="T451" s="1"/>
      <c r="U451" s="1"/>
      <c r="V451" s="27"/>
      <c r="W451" s="1"/>
      <c r="X451" s="1"/>
      <c r="Y451" s="4" t="str">
        <f t="shared" si="421"/>
        <v/>
      </c>
      <c r="Z451" s="7"/>
      <c r="AA451" s="1"/>
      <c r="AB451" s="1"/>
      <c r="AC451" s="27"/>
      <c r="AD451" s="1"/>
      <c r="AE451" s="1"/>
      <c r="AF451" s="4" t="str">
        <f t="shared" si="420"/>
        <v/>
      </c>
      <c r="AG451" s="7"/>
      <c r="AH451" s="1"/>
      <c r="AI451" s="1"/>
      <c r="AJ451" s="27"/>
      <c r="AK451" s="1"/>
      <c r="AL451" s="1"/>
      <c r="AM451" s="1"/>
      <c r="AN451" s="1"/>
      <c r="AO451" s="1"/>
      <c r="AP451" s="1"/>
      <c r="AQ451" s="27"/>
      <c r="AR451" s="1"/>
      <c r="AS451" s="1"/>
      <c r="AT451" s="1"/>
      <c r="AU451" s="1"/>
      <c r="AV451" s="1"/>
      <c r="AW451" s="1"/>
      <c r="AX451" s="27"/>
      <c r="AY451" s="1"/>
      <c r="AZ451" s="1"/>
      <c r="BA451" s="4" t="str">
        <f t="shared" si="337"/>
        <v/>
      </c>
      <c r="BB451" s="7"/>
      <c r="BC451" s="1"/>
      <c r="BD451" s="1"/>
      <c r="BE451" s="27"/>
      <c r="BF451" s="1"/>
      <c r="BG451" s="1"/>
      <c r="BH451" s="4" t="str">
        <f t="shared" si="327"/>
        <v/>
      </c>
      <c r="BI451" s="7"/>
      <c r="BJ451" s="1"/>
      <c r="BK451" s="1"/>
      <c r="BL451" s="27"/>
      <c r="BM451" s="1"/>
      <c r="BN451" s="1"/>
      <c r="BO451" s="4" t="str">
        <f t="shared" si="326"/>
        <v/>
      </c>
      <c r="BP451" s="7"/>
      <c r="BQ451" s="1"/>
      <c r="BR451" s="1"/>
      <c r="BS451" s="27"/>
      <c r="BT451" s="1"/>
      <c r="BU451" s="1"/>
      <c r="BV451" s="4" t="str">
        <f t="shared" si="422"/>
        <v/>
      </c>
      <c r="BW451" s="7"/>
      <c r="BX451" s="1"/>
      <c r="BY451" s="1"/>
      <c r="BZ451" s="27"/>
      <c r="CA451" s="1"/>
      <c r="CB451" s="1"/>
      <c r="CC451" s="1"/>
      <c r="CD451" s="1"/>
      <c r="CE451" s="1"/>
      <c r="CF451" s="1"/>
      <c r="CG451" s="27"/>
      <c r="CH451" s="1"/>
      <c r="CI451" s="1"/>
      <c r="CJ451" s="1"/>
      <c r="CK451" s="1"/>
      <c r="CL451" s="1"/>
      <c r="CM451" s="1"/>
      <c r="CN451" s="27"/>
      <c r="CO451" s="1"/>
      <c r="CP451" s="1"/>
      <c r="CQ451" s="1"/>
      <c r="CR451" s="1"/>
      <c r="CS451" s="1"/>
      <c r="CT451" s="1"/>
      <c r="CU451" s="27"/>
      <c r="CV451" s="1"/>
      <c r="CW451" s="1"/>
      <c r="CX451" s="1"/>
      <c r="CY451" s="1"/>
      <c r="CZ451" s="1"/>
      <c r="DA451" s="1"/>
      <c r="DB451" s="1"/>
      <c r="DC451" s="1"/>
      <c r="DD451" s="1"/>
      <c r="DE451" s="1"/>
      <c r="DF451" s="1"/>
      <c r="DG451" s="1"/>
      <c r="DH451" s="1"/>
      <c r="DI451" s="1"/>
    </row>
    <row r="452" spans="1:113" ht="15" hidden="1" x14ac:dyDescent="0.25">
      <c r="A452" s="27"/>
      <c r="B452" s="1"/>
      <c r="C452" s="1"/>
      <c r="D452" s="4" t="str">
        <f t="shared" si="341"/>
        <v/>
      </c>
      <c r="E452" s="7"/>
      <c r="F452" s="1"/>
      <c r="G452" s="1"/>
      <c r="H452" s="27"/>
      <c r="I452" s="1"/>
      <c r="J452" s="1"/>
      <c r="K452" s="1"/>
      <c r="L452" s="1"/>
      <c r="M452" s="1"/>
      <c r="N452" s="1"/>
      <c r="O452" s="27"/>
      <c r="P452" s="1"/>
      <c r="Q452" s="1"/>
      <c r="R452" s="1"/>
      <c r="S452" s="1"/>
      <c r="T452" s="1"/>
      <c r="U452" s="1"/>
      <c r="V452" s="27"/>
      <c r="W452" s="1"/>
      <c r="X452" s="1"/>
      <c r="Y452" s="4" t="str">
        <f t="shared" si="421"/>
        <v/>
      </c>
      <c r="Z452" s="7"/>
      <c r="AA452" s="1"/>
      <c r="AB452" s="1"/>
      <c r="AC452" s="27"/>
      <c r="AD452" s="1"/>
      <c r="AE452" s="1"/>
      <c r="AF452" s="4" t="str">
        <f t="shared" si="420"/>
        <v/>
      </c>
      <c r="AG452" s="7"/>
      <c r="AH452" s="1"/>
      <c r="AI452" s="1"/>
      <c r="AJ452" s="27"/>
      <c r="AK452" s="1"/>
      <c r="AL452" s="1"/>
      <c r="AM452" s="1"/>
      <c r="AN452" s="1"/>
      <c r="AO452" s="1"/>
      <c r="AP452" s="1"/>
      <c r="AQ452" s="27"/>
      <c r="AR452" s="1"/>
      <c r="AS452" s="1"/>
      <c r="AT452" s="1"/>
      <c r="AU452" s="1"/>
      <c r="AV452" s="1"/>
      <c r="AW452" s="1"/>
      <c r="AX452" s="27"/>
      <c r="AY452" s="1"/>
      <c r="AZ452" s="1"/>
      <c r="BA452" s="4" t="str">
        <f t="shared" si="337"/>
        <v/>
      </c>
      <c r="BB452" s="7"/>
      <c r="BC452" s="1"/>
      <c r="BD452" s="1"/>
      <c r="BE452" s="27"/>
      <c r="BF452" s="1"/>
      <c r="BG452" s="1"/>
      <c r="BH452" s="4" t="str">
        <f t="shared" si="327"/>
        <v/>
      </c>
      <c r="BI452" s="7"/>
      <c r="BJ452" s="1"/>
      <c r="BK452" s="1"/>
      <c r="BL452" s="27"/>
      <c r="BM452" s="1"/>
      <c r="BN452" s="1"/>
      <c r="BO452" s="4" t="str">
        <f t="shared" si="326"/>
        <v/>
      </c>
      <c r="BP452" s="7"/>
      <c r="BQ452" s="1"/>
      <c r="BR452" s="1"/>
      <c r="BS452" s="27"/>
      <c r="BT452" s="1"/>
      <c r="BU452" s="1"/>
      <c r="BV452" s="4" t="str">
        <f t="shared" si="422"/>
        <v/>
      </c>
      <c r="BW452" s="7"/>
      <c r="BX452" s="1"/>
      <c r="BY452" s="1"/>
      <c r="BZ452" s="27"/>
      <c r="CA452" s="1"/>
      <c r="CB452" s="1"/>
      <c r="CC452" s="1"/>
      <c r="CD452" s="1"/>
      <c r="CE452" s="1"/>
      <c r="CF452" s="1"/>
      <c r="CG452" s="27"/>
      <c r="CH452" s="1"/>
      <c r="CI452" s="1"/>
      <c r="CJ452" s="1"/>
      <c r="CK452" s="1"/>
      <c r="CL452" s="1"/>
      <c r="CM452" s="1"/>
      <c r="CN452" s="27"/>
      <c r="CO452" s="1"/>
      <c r="CP452" s="1"/>
      <c r="CQ452" s="1"/>
      <c r="CR452" s="1"/>
      <c r="CS452" s="1"/>
      <c r="CT452" s="1"/>
      <c r="CU452" s="27"/>
      <c r="CV452" s="1"/>
      <c r="CW452" s="1"/>
      <c r="CX452" s="1"/>
      <c r="CY452" s="1"/>
      <c r="CZ452" s="1"/>
      <c r="DA452" s="1"/>
      <c r="DB452" s="1"/>
      <c r="DC452" s="1"/>
      <c r="DD452" s="1"/>
      <c r="DE452" s="1"/>
      <c r="DF452" s="1"/>
      <c r="DG452" s="1"/>
      <c r="DH452" s="1"/>
      <c r="DI452" s="1"/>
    </row>
    <row r="453" spans="1:113" ht="15" hidden="1" x14ac:dyDescent="0.25">
      <c r="A453" s="27"/>
      <c r="B453" s="1"/>
      <c r="C453" s="1"/>
      <c r="D453" s="4" t="str">
        <f t="shared" si="341"/>
        <v/>
      </c>
      <c r="E453" s="7"/>
      <c r="F453" s="1"/>
      <c r="G453" s="1"/>
      <c r="H453" s="27"/>
      <c r="I453" s="1"/>
      <c r="J453" s="1"/>
      <c r="K453" s="1"/>
      <c r="L453" s="1"/>
      <c r="M453" s="1"/>
      <c r="N453" s="1"/>
      <c r="O453" s="27"/>
      <c r="P453" s="1"/>
      <c r="Q453" s="1"/>
      <c r="R453" s="1"/>
      <c r="S453" s="1"/>
      <c r="T453" s="1"/>
      <c r="U453" s="1"/>
      <c r="V453" s="27"/>
      <c r="W453" s="1"/>
      <c r="X453" s="1"/>
      <c r="Y453" s="4" t="str">
        <f t="shared" si="421"/>
        <v/>
      </c>
      <c r="Z453" s="7"/>
      <c r="AA453" s="1"/>
      <c r="AB453" s="1"/>
      <c r="AC453" s="27"/>
      <c r="AD453" s="1"/>
      <c r="AE453" s="1"/>
      <c r="AF453" s="4" t="str">
        <f t="shared" si="420"/>
        <v/>
      </c>
      <c r="AG453" s="7"/>
      <c r="AH453" s="1"/>
      <c r="AI453" s="1"/>
      <c r="AJ453" s="27"/>
      <c r="AK453" s="1"/>
      <c r="AL453" s="1"/>
      <c r="AM453" s="1"/>
      <c r="AN453" s="1"/>
      <c r="AO453" s="1"/>
      <c r="AP453" s="1"/>
      <c r="AQ453" s="27"/>
      <c r="AR453" s="1"/>
      <c r="AS453" s="1"/>
      <c r="AT453" s="1"/>
      <c r="AU453" s="1"/>
      <c r="AV453" s="1"/>
      <c r="AW453" s="1"/>
      <c r="AX453" s="27"/>
      <c r="AY453" s="1"/>
      <c r="AZ453" s="1"/>
      <c r="BA453" s="4" t="str">
        <f t="shared" si="337"/>
        <v/>
      </c>
      <c r="BB453" s="7"/>
      <c r="BC453" s="1"/>
      <c r="BD453" s="1"/>
      <c r="BE453" s="27"/>
      <c r="BF453" s="1"/>
      <c r="BG453" s="1"/>
      <c r="BH453" s="4" t="str">
        <f t="shared" si="327"/>
        <v/>
      </c>
      <c r="BI453" s="7"/>
      <c r="BJ453" s="1"/>
      <c r="BK453" s="1"/>
      <c r="BL453" s="27"/>
      <c r="BM453" s="1"/>
      <c r="BN453" s="1"/>
      <c r="BO453" s="4" t="str">
        <f t="shared" si="326"/>
        <v/>
      </c>
      <c r="BP453" s="7"/>
      <c r="BQ453" s="1"/>
      <c r="BR453" s="1"/>
      <c r="BS453" s="27"/>
      <c r="BT453" s="1"/>
      <c r="BU453" s="1"/>
      <c r="BV453" s="4" t="str">
        <f t="shared" si="422"/>
        <v/>
      </c>
      <c r="BW453" s="7"/>
      <c r="BX453" s="1"/>
      <c r="BY453" s="1"/>
      <c r="BZ453" s="27"/>
      <c r="CA453" s="1"/>
      <c r="CB453" s="1"/>
      <c r="CC453" s="1"/>
      <c r="CD453" s="1"/>
      <c r="CE453" s="1"/>
      <c r="CF453" s="1"/>
      <c r="CG453" s="27"/>
      <c r="CH453" s="1"/>
      <c r="CI453" s="1"/>
      <c r="CJ453" s="1"/>
      <c r="CK453" s="1"/>
      <c r="CL453" s="1"/>
      <c r="CM453" s="1"/>
      <c r="CN453" s="27"/>
      <c r="CO453" s="1"/>
      <c r="CP453" s="1"/>
      <c r="CQ453" s="1"/>
      <c r="CR453" s="1"/>
      <c r="CS453" s="1"/>
      <c r="CT453" s="1"/>
      <c r="CU453" s="27"/>
      <c r="CV453" s="1"/>
      <c r="CW453" s="1"/>
      <c r="CX453" s="1"/>
      <c r="CY453" s="1"/>
      <c r="CZ453" s="1"/>
      <c r="DA453" s="1"/>
      <c r="DB453" s="1"/>
      <c r="DC453" s="1"/>
      <c r="DD453" s="1"/>
      <c r="DE453" s="1"/>
      <c r="DF453" s="1"/>
      <c r="DG453" s="1"/>
      <c r="DH453" s="1"/>
      <c r="DI453" s="1"/>
    </row>
    <row r="454" spans="1:113" ht="15" hidden="1" x14ac:dyDescent="0.25">
      <c r="A454" s="27"/>
      <c r="B454" s="1"/>
      <c r="C454" s="1"/>
      <c r="D454" s="4" t="str">
        <f t="shared" si="341"/>
        <v/>
      </c>
      <c r="E454" s="7"/>
      <c r="F454" s="1"/>
      <c r="G454" s="1"/>
      <c r="H454" s="27"/>
      <c r="I454" s="1"/>
      <c r="J454" s="1"/>
      <c r="K454" s="1"/>
      <c r="L454" s="1"/>
      <c r="M454" s="1"/>
      <c r="N454" s="1"/>
      <c r="O454" s="27"/>
      <c r="P454" s="1"/>
      <c r="Q454" s="1"/>
      <c r="R454" s="1"/>
      <c r="S454" s="1"/>
      <c r="T454" s="1"/>
      <c r="U454" s="1"/>
      <c r="V454" s="27"/>
      <c r="W454" s="1"/>
      <c r="X454" s="1"/>
      <c r="Y454" s="4" t="str">
        <f t="shared" si="421"/>
        <v/>
      </c>
      <c r="Z454" s="7"/>
      <c r="AA454" s="1"/>
      <c r="AB454" s="1"/>
      <c r="AC454" s="27"/>
      <c r="AD454" s="1"/>
      <c r="AE454" s="1"/>
      <c r="AF454" s="4" t="str">
        <f t="shared" si="420"/>
        <v/>
      </c>
      <c r="AG454" s="7"/>
      <c r="AH454" s="1"/>
      <c r="AI454" s="1"/>
      <c r="AJ454" s="27"/>
      <c r="AK454" s="1"/>
      <c r="AL454" s="1"/>
      <c r="AM454" s="1"/>
      <c r="AN454" s="1"/>
      <c r="AO454" s="1"/>
      <c r="AP454" s="1"/>
      <c r="AQ454" s="27"/>
      <c r="AR454" s="1"/>
      <c r="AS454" s="1"/>
      <c r="AT454" s="1"/>
      <c r="AU454" s="1"/>
      <c r="AV454" s="1"/>
      <c r="AW454" s="1"/>
      <c r="AX454" s="27"/>
      <c r="AY454" s="1"/>
      <c r="AZ454" s="1"/>
      <c r="BA454" s="4" t="str">
        <f t="shared" si="337"/>
        <v/>
      </c>
      <c r="BB454" s="7"/>
      <c r="BC454" s="1"/>
      <c r="BD454" s="1"/>
      <c r="BE454" s="27"/>
      <c r="BF454" s="1"/>
      <c r="BG454" s="1"/>
      <c r="BH454" s="4" t="str">
        <f t="shared" si="327"/>
        <v/>
      </c>
      <c r="BI454" s="7"/>
      <c r="BJ454" s="1"/>
      <c r="BK454" s="1"/>
      <c r="BL454" s="27"/>
      <c r="BM454" s="1"/>
      <c r="BN454" s="1"/>
      <c r="BO454" s="4" t="str">
        <f t="shared" si="326"/>
        <v/>
      </c>
      <c r="BP454" s="7"/>
      <c r="BQ454" s="1"/>
      <c r="BR454" s="1"/>
      <c r="BS454" s="27"/>
      <c r="BT454" s="1"/>
      <c r="BU454" s="1"/>
      <c r="BV454" s="4" t="str">
        <f t="shared" si="422"/>
        <v/>
      </c>
      <c r="BW454" s="7"/>
      <c r="BX454" s="1"/>
      <c r="BY454" s="1"/>
      <c r="BZ454" s="27"/>
      <c r="CA454" s="1"/>
      <c r="CB454" s="1"/>
      <c r="CC454" s="1"/>
      <c r="CD454" s="1"/>
      <c r="CE454" s="1"/>
      <c r="CF454" s="1"/>
      <c r="CG454" s="27"/>
      <c r="CH454" s="1"/>
      <c r="CI454" s="1"/>
      <c r="CJ454" s="1"/>
      <c r="CK454" s="1"/>
      <c r="CL454" s="1"/>
      <c r="CM454" s="1"/>
      <c r="CN454" s="27"/>
      <c r="CO454" s="1"/>
      <c r="CP454" s="1"/>
      <c r="CQ454" s="1"/>
      <c r="CR454" s="1"/>
      <c r="CS454" s="1"/>
      <c r="CT454" s="1"/>
      <c r="CU454" s="27"/>
      <c r="CV454" s="1"/>
      <c r="CW454" s="1"/>
      <c r="CX454" s="1"/>
      <c r="CY454" s="1"/>
      <c r="CZ454" s="1"/>
      <c r="DA454" s="1"/>
      <c r="DB454" s="1"/>
      <c r="DC454" s="1"/>
      <c r="DD454" s="1"/>
      <c r="DE454" s="1"/>
      <c r="DF454" s="1"/>
      <c r="DG454" s="1"/>
      <c r="DH454" s="1"/>
      <c r="DI454" s="1"/>
    </row>
    <row r="455" spans="1:113" ht="15" hidden="1" x14ac:dyDescent="0.25">
      <c r="A455" s="27"/>
      <c r="B455" s="1"/>
      <c r="C455" s="1"/>
      <c r="D455" s="4" t="str">
        <f t="shared" si="341"/>
        <v/>
      </c>
      <c r="E455" s="7"/>
      <c r="F455" s="1"/>
      <c r="G455" s="1"/>
      <c r="H455" s="27"/>
      <c r="I455" s="1"/>
      <c r="J455" s="1"/>
      <c r="K455" s="1"/>
      <c r="L455" s="1"/>
      <c r="M455" s="1"/>
      <c r="N455" s="1"/>
      <c r="O455" s="27"/>
      <c r="P455" s="1"/>
      <c r="Q455" s="1"/>
      <c r="R455" s="1"/>
      <c r="S455" s="1"/>
      <c r="T455" s="1"/>
      <c r="U455" s="1"/>
      <c r="V455" s="27"/>
      <c r="W455" s="1"/>
      <c r="X455" s="1"/>
      <c r="Y455" s="4" t="str">
        <f t="shared" si="421"/>
        <v/>
      </c>
      <c r="Z455" s="7"/>
      <c r="AA455" s="1"/>
      <c r="AB455" s="1"/>
      <c r="AC455" s="27"/>
      <c r="AD455" s="1"/>
      <c r="AE455" s="1"/>
      <c r="AF455" s="4" t="str">
        <f t="shared" si="420"/>
        <v/>
      </c>
      <c r="AG455" s="7"/>
      <c r="AH455" s="1"/>
      <c r="AI455" s="1"/>
      <c r="AJ455" s="27"/>
      <c r="AK455" s="1"/>
      <c r="AL455" s="1"/>
      <c r="AM455" s="1"/>
      <c r="AN455" s="1"/>
      <c r="AO455" s="1"/>
      <c r="AP455" s="1"/>
      <c r="AQ455" s="27"/>
      <c r="AR455" s="1"/>
      <c r="AS455" s="1"/>
      <c r="AT455" s="1"/>
      <c r="AU455" s="1"/>
      <c r="AV455" s="1"/>
      <c r="AW455" s="1"/>
      <c r="AX455" s="27"/>
      <c r="AY455" s="1"/>
      <c r="AZ455" s="1"/>
      <c r="BA455" s="4" t="str">
        <f t="shared" si="337"/>
        <v/>
      </c>
      <c r="BB455" s="7"/>
      <c r="BC455" s="1"/>
      <c r="BD455" s="1"/>
      <c r="BE455" s="27"/>
      <c r="BF455" s="1"/>
      <c r="BG455" s="1"/>
      <c r="BH455" s="4" t="str">
        <f t="shared" si="327"/>
        <v/>
      </c>
      <c r="BI455" s="7"/>
      <c r="BJ455" s="1"/>
      <c r="BK455" s="1"/>
      <c r="BL455" s="27"/>
      <c r="BM455" s="1"/>
      <c r="BN455" s="1"/>
      <c r="BO455" s="4" t="str">
        <f t="shared" si="326"/>
        <v/>
      </c>
      <c r="BP455" s="7"/>
      <c r="BQ455" s="1"/>
      <c r="BR455" s="1"/>
      <c r="BS455" s="27"/>
      <c r="BT455" s="1"/>
      <c r="BU455" s="1"/>
      <c r="BV455" s="4" t="str">
        <f t="shared" si="422"/>
        <v/>
      </c>
      <c r="BW455" s="7"/>
      <c r="BX455" s="1"/>
      <c r="BY455" s="1"/>
      <c r="BZ455" s="27"/>
      <c r="CA455" s="1"/>
      <c r="CB455" s="1"/>
      <c r="CC455" s="1"/>
      <c r="CD455" s="1"/>
      <c r="CE455" s="1"/>
      <c r="CF455" s="1"/>
      <c r="CG455" s="27"/>
      <c r="CH455" s="1"/>
      <c r="CI455" s="1"/>
      <c r="CJ455" s="1"/>
      <c r="CK455" s="1"/>
      <c r="CL455" s="1"/>
      <c r="CM455" s="1"/>
      <c r="CN455" s="27"/>
      <c r="CO455" s="1"/>
      <c r="CP455" s="1"/>
      <c r="CQ455" s="1"/>
      <c r="CR455" s="1"/>
      <c r="CS455" s="1"/>
      <c r="CT455" s="1"/>
      <c r="CU455" s="27"/>
      <c r="CV455" s="1"/>
      <c r="CW455" s="1"/>
      <c r="CX455" s="1"/>
      <c r="CY455" s="1"/>
      <c r="CZ455" s="1"/>
      <c r="DA455" s="1"/>
      <c r="DB455" s="1"/>
      <c r="DC455" s="1"/>
      <c r="DD455" s="1"/>
      <c r="DE455" s="1"/>
      <c r="DF455" s="1"/>
      <c r="DG455" s="1"/>
      <c r="DH455" s="1"/>
      <c r="DI455" s="1"/>
    </row>
    <row r="456" spans="1:113" ht="15" hidden="1" x14ac:dyDescent="0.25">
      <c r="A456" s="27"/>
      <c r="B456" s="1"/>
      <c r="C456" s="1"/>
      <c r="D456" s="4" t="str">
        <f t="shared" si="341"/>
        <v/>
      </c>
      <c r="E456" s="7"/>
      <c r="F456" s="1"/>
      <c r="G456" s="1"/>
      <c r="H456" s="27"/>
      <c r="I456" s="1"/>
      <c r="J456" s="1"/>
      <c r="K456" s="1"/>
      <c r="L456" s="1"/>
      <c r="M456" s="1"/>
      <c r="N456" s="1"/>
      <c r="O456" s="27"/>
      <c r="P456" s="1"/>
      <c r="Q456" s="1"/>
      <c r="R456" s="1"/>
      <c r="S456" s="1"/>
      <c r="T456" s="1"/>
      <c r="U456" s="1"/>
      <c r="V456" s="27"/>
      <c r="W456" s="1"/>
      <c r="X456" s="1"/>
      <c r="Y456" s="4" t="str">
        <f t="shared" si="421"/>
        <v/>
      </c>
      <c r="Z456" s="7"/>
      <c r="AA456" s="1"/>
      <c r="AB456" s="1"/>
      <c r="AC456" s="27"/>
      <c r="AD456" s="1"/>
      <c r="AE456" s="1"/>
      <c r="AF456" s="4" t="str">
        <f t="shared" si="420"/>
        <v/>
      </c>
      <c r="AG456" s="7"/>
      <c r="AH456" s="1"/>
      <c r="AI456" s="1"/>
      <c r="AJ456" s="27"/>
      <c r="AK456" s="1"/>
      <c r="AL456" s="1"/>
      <c r="AM456" s="1"/>
      <c r="AN456" s="1"/>
      <c r="AO456" s="1"/>
      <c r="AP456" s="1"/>
      <c r="AQ456" s="27"/>
      <c r="AR456" s="1"/>
      <c r="AS456" s="1"/>
      <c r="AT456" s="1"/>
      <c r="AU456" s="1"/>
      <c r="AV456" s="1"/>
      <c r="AW456" s="1"/>
      <c r="AX456" s="27"/>
      <c r="AY456" s="1"/>
      <c r="AZ456" s="1"/>
      <c r="BA456" s="4" t="str">
        <f t="shared" si="337"/>
        <v/>
      </c>
      <c r="BB456" s="7"/>
      <c r="BC456" s="1"/>
      <c r="BD456" s="1"/>
      <c r="BE456" s="27"/>
      <c r="BF456" s="1"/>
      <c r="BG456" s="1"/>
      <c r="BH456" s="4" t="str">
        <f t="shared" si="327"/>
        <v/>
      </c>
      <c r="BI456" s="7"/>
      <c r="BJ456" s="1"/>
      <c r="BK456" s="1"/>
      <c r="BL456" s="27"/>
      <c r="BM456" s="1"/>
      <c r="BN456" s="1"/>
      <c r="BO456" s="4" t="str">
        <f t="shared" si="326"/>
        <v/>
      </c>
      <c r="BP456" s="7"/>
      <c r="BQ456" s="1"/>
      <c r="BR456" s="1"/>
      <c r="BS456" s="27"/>
      <c r="BT456" s="1"/>
      <c r="BU456" s="1"/>
      <c r="BV456" s="4" t="str">
        <f t="shared" si="422"/>
        <v/>
      </c>
      <c r="BW456" s="7"/>
      <c r="BX456" s="1"/>
      <c r="BY456" s="1"/>
      <c r="BZ456" s="27"/>
      <c r="CA456" s="1"/>
      <c r="CB456" s="1"/>
      <c r="CC456" s="1"/>
      <c r="CD456" s="1"/>
      <c r="CE456" s="1"/>
      <c r="CF456" s="1"/>
      <c r="CG456" s="27"/>
      <c r="CH456" s="1"/>
      <c r="CI456" s="1"/>
      <c r="CJ456" s="1"/>
      <c r="CK456" s="1"/>
      <c r="CL456" s="1"/>
      <c r="CM456" s="1"/>
      <c r="CN456" s="27"/>
      <c r="CO456" s="1"/>
      <c r="CP456" s="1"/>
      <c r="CQ456" s="1"/>
      <c r="CR456" s="1"/>
      <c r="CS456" s="1"/>
      <c r="CT456" s="1"/>
      <c r="CU456" s="27"/>
      <c r="CV456" s="1"/>
      <c r="CW456" s="1"/>
      <c r="CX456" s="1"/>
      <c r="CY456" s="1"/>
      <c r="CZ456" s="1"/>
      <c r="DA456" s="1"/>
      <c r="DB456" s="1"/>
      <c r="DC456" s="1"/>
      <c r="DD456" s="1"/>
      <c r="DE456" s="1"/>
      <c r="DF456" s="1"/>
      <c r="DG456" s="1"/>
      <c r="DH456" s="1"/>
      <c r="DI456" s="1"/>
    </row>
    <row r="457" spans="1:113" ht="15" hidden="1" x14ac:dyDescent="0.25">
      <c r="A457" s="27"/>
      <c r="B457" s="1"/>
      <c r="C457" s="1"/>
      <c r="D457" s="4" t="str">
        <f t="shared" si="341"/>
        <v/>
      </c>
      <c r="E457" s="7"/>
      <c r="F457" s="1"/>
      <c r="G457" s="1"/>
      <c r="H457" s="27"/>
      <c r="I457" s="1"/>
      <c r="J457" s="1"/>
      <c r="K457" s="1"/>
      <c r="L457" s="1"/>
      <c r="M457" s="1"/>
      <c r="N457" s="1"/>
      <c r="O457" s="27"/>
      <c r="P457" s="1"/>
      <c r="Q457" s="1"/>
      <c r="R457" s="1"/>
      <c r="S457" s="1"/>
      <c r="T457" s="1"/>
      <c r="U457" s="1"/>
      <c r="V457" s="27"/>
      <c r="W457" s="1"/>
      <c r="X457" s="1"/>
      <c r="Y457" s="4" t="str">
        <f t="shared" si="421"/>
        <v/>
      </c>
      <c r="Z457" s="7"/>
      <c r="AA457" s="1"/>
      <c r="AB457" s="1"/>
      <c r="AC457" s="27"/>
      <c r="AD457" s="1"/>
      <c r="AE457" s="1"/>
      <c r="AF457" s="4" t="str">
        <f t="shared" si="420"/>
        <v/>
      </c>
      <c r="AG457" s="7"/>
      <c r="AH457" s="1"/>
      <c r="AI457" s="1"/>
      <c r="AJ457" s="27"/>
      <c r="AK457" s="1"/>
      <c r="AL457" s="1"/>
      <c r="AM457" s="1"/>
      <c r="AN457" s="1"/>
      <c r="AO457" s="1"/>
      <c r="AP457" s="1"/>
      <c r="AQ457" s="27"/>
      <c r="AR457" s="1"/>
      <c r="AS457" s="1"/>
      <c r="AT457" s="1"/>
      <c r="AU457" s="1"/>
      <c r="AV457" s="1"/>
      <c r="AW457" s="1"/>
      <c r="AX457" s="27"/>
      <c r="AY457" s="1"/>
      <c r="AZ457" s="1"/>
      <c r="BA457" s="4" t="str">
        <f t="shared" si="337"/>
        <v/>
      </c>
      <c r="BB457" s="7"/>
      <c r="BC457" s="1"/>
      <c r="BD457" s="1"/>
      <c r="BE457" s="27"/>
      <c r="BF457" s="1"/>
      <c r="BG457" s="1"/>
      <c r="BH457" s="4" t="str">
        <f t="shared" si="327"/>
        <v/>
      </c>
      <c r="BI457" s="7"/>
      <c r="BJ457" s="1"/>
      <c r="BK457" s="1"/>
      <c r="BL457" s="27"/>
      <c r="BM457" s="1"/>
      <c r="BN457" s="1"/>
      <c r="BO457" s="4" t="str">
        <f t="shared" si="326"/>
        <v/>
      </c>
      <c r="BP457" s="7"/>
      <c r="BQ457" s="1"/>
      <c r="BR457" s="1"/>
      <c r="BS457" s="27"/>
      <c r="BT457" s="1"/>
      <c r="BU457" s="1"/>
      <c r="BV457" s="4" t="str">
        <f t="shared" si="422"/>
        <v/>
      </c>
      <c r="BW457" s="7"/>
      <c r="BX457" s="1"/>
      <c r="BY457" s="1"/>
      <c r="BZ457" s="27"/>
      <c r="CA457" s="1"/>
      <c r="CB457" s="1"/>
      <c r="CC457" s="1"/>
      <c r="CD457" s="1"/>
      <c r="CE457" s="1"/>
      <c r="CF457" s="1"/>
      <c r="CG457" s="27"/>
      <c r="CH457" s="1"/>
      <c r="CI457" s="1"/>
      <c r="CJ457" s="1"/>
      <c r="CK457" s="1"/>
      <c r="CL457" s="1"/>
      <c r="CM457" s="1"/>
      <c r="CN457" s="27"/>
      <c r="CO457" s="1"/>
      <c r="CP457" s="1"/>
      <c r="CQ457" s="1"/>
      <c r="CR457" s="1"/>
      <c r="CS457" s="1"/>
      <c r="CT457" s="1"/>
      <c r="CU457" s="27"/>
      <c r="CV457" s="1"/>
      <c r="CW457" s="1"/>
      <c r="CX457" s="1"/>
      <c r="CY457" s="1"/>
      <c r="CZ457" s="1"/>
      <c r="DA457" s="1"/>
      <c r="DB457" s="1"/>
      <c r="DC457" s="1"/>
      <c r="DD457" s="1"/>
      <c r="DE457" s="1"/>
      <c r="DF457" s="1"/>
      <c r="DG457" s="1"/>
      <c r="DH457" s="1"/>
      <c r="DI457" s="1"/>
    </row>
    <row r="458" spans="1:113" ht="15" hidden="1" x14ac:dyDescent="0.25">
      <c r="A458" s="27"/>
      <c r="B458" s="1"/>
      <c r="C458" s="1"/>
      <c r="D458" s="4" t="str">
        <f t="shared" si="341"/>
        <v/>
      </c>
      <c r="E458" s="7"/>
      <c r="F458" s="1"/>
      <c r="G458" s="1"/>
      <c r="H458" s="27"/>
      <c r="I458" s="1"/>
      <c r="J458" s="1"/>
      <c r="K458" s="1"/>
      <c r="L458" s="1"/>
      <c r="M458" s="1"/>
      <c r="N458" s="1"/>
      <c r="O458" s="27"/>
      <c r="P458" s="1"/>
      <c r="Q458" s="1"/>
      <c r="R458" s="1"/>
      <c r="S458" s="1"/>
      <c r="T458" s="1"/>
      <c r="U458" s="1"/>
      <c r="V458" s="27"/>
      <c r="W458" s="1"/>
      <c r="X458" s="1"/>
      <c r="Y458" s="4" t="str">
        <f t="shared" si="421"/>
        <v/>
      </c>
      <c r="Z458" s="7"/>
      <c r="AA458" s="1"/>
      <c r="AB458" s="1"/>
      <c r="AC458" s="27"/>
      <c r="AD458" s="1"/>
      <c r="AE458" s="1"/>
      <c r="AF458" s="4" t="str">
        <f t="shared" si="420"/>
        <v/>
      </c>
      <c r="AG458" s="7"/>
      <c r="AH458" s="1"/>
      <c r="AI458" s="1"/>
      <c r="AJ458" s="27"/>
      <c r="AK458" s="1"/>
      <c r="AL458" s="1"/>
      <c r="AM458" s="1"/>
      <c r="AN458" s="1"/>
      <c r="AO458" s="1"/>
      <c r="AP458" s="1"/>
      <c r="AQ458" s="27"/>
      <c r="AR458" s="1"/>
      <c r="AS458" s="1"/>
      <c r="AT458" s="1"/>
      <c r="AU458" s="1"/>
      <c r="AV458" s="1"/>
      <c r="AW458" s="1"/>
      <c r="AX458" s="27"/>
      <c r="AY458" s="1"/>
      <c r="AZ458" s="1"/>
      <c r="BA458" s="4" t="str">
        <f t="shared" si="337"/>
        <v/>
      </c>
      <c r="BB458" s="7"/>
      <c r="BC458" s="1"/>
      <c r="BD458" s="1"/>
      <c r="BE458" s="27"/>
      <c r="BF458" s="1"/>
      <c r="BG458" s="1"/>
      <c r="BH458" s="4" t="str">
        <f t="shared" si="327"/>
        <v/>
      </c>
      <c r="BI458" s="7"/>
      <c r="BJ458" s="1"/>
      <c r="BK458" s="1"/>
      <c r="BL458" s="27"/>
      <c r="BM458" s="1"/>
      <c r="BN458" s="1"/>
      <c r="BO458" s="4" t="str">
        <f t="shared" si="326"/>
        <v/>
      </c>
      <c r="BP458" s="7"/>
      <c r="BQ458" s="1"/>
      <c r="BR458" s="1"/>
      <c r="BS458" s="27"/>
      <c r="BT458" s="1"/>
      <c r="BU458" s="1"/>
      <c r="BV458" s="4" t="str">
        <f t="shared" si="422"/>
        <v/>
      </c>
      <c r="BW458" s="7"/>
      <c r="BX458" s="1"/>
      <c r="BY458" s="1"/>
      <c r="BZ458" s="27"/>
      <c r="CA458" s="1"/>
      <c r="CB458" s="1"/>
      <c r="CC458" s="1"/>
      <c r="CD458" s="1"/>
      <c r="CE458" s="1"/>
      <c r="CF458" s="1"/>
      <c r="CG458" s="27"/>
      <c r="CH458" s="1"/>
      <c r="CI458" s="1"/>
      <c r="CJ458" s="1"/>
      <c r="CK458" s="1"/>
      <c r="CL458" s="1"/>
      <c r="CM458" s="1"/>
      <c r="CN458" s="27"/>
      <c r="CO458" s="1"/>
      <c r="CP458" s="1"/>
      <c r="CQ458" s="1"/>
      <c r="CR458" s="1"/>
      <c r="CS458" s="1"/>
      <c r="CT458" s="1"/>
      <c r="CU458" s="27"/>
      <c r="CV458" s="1"/>
      <c r="CW458" s="1"/>
      <c r="CX458" s="1"/>
      <c r="CY458" s="1"/>
      <c r="CZ458" s="1"/>
      <c r="DA458" s="1"/>
      <c r="DB458" s="1"/>
      <c r="DC458" s="1"/>
      <c r="DD458" s="1"/>
      <c r="DE458" s="1"/>
      <c r="DF458" s="1"/>
      <c r="DG458" s="1"/>
      <c r="DH458" s="1"/>
      <c r="DI458" s="1"/>
    </row>
    <row r="459" spans="1:113" ht="15" hidden="1" x14ac:dyDescent="0.25">
      <c r="A459" s="27"/>
      <c r="B459" s="1"/>
      <c r="C459" s="1"/>
      <c r="D459" s="4" t="str">
        <f t="shared" si="341"/>
        <v/>
      </c>
      <c r="E459" s="7"/>
      <c r="F459" s="1"/>
      <c r="G459" s="1"/>
      <c r="H459" s="27"/>
      <c r="I459" s="1"/>
      <c r="J459" s="1"/>
      <c r="K459" s="1"/>
      <c r="L459" s="1"/>
      <c r="M459" s="1"/>
      <c r="N459" s="1"/>
      <c r="O459" s="27"/>
      <c r="P459" s="1"/>
      <c r="Q459" s="1"/>
      <c r="R459" s="1"/>
      <c r="S459" s="1"/>
      <c r="T459" s="1"/>
      <c r="U459" s="1"/>
      <c r="V459" s="27"/>
      <c r="W459" s="1"/>
      <c r="X459" s="1"/>
      <c r="Y459" s="4" t="str">
        <f t="shared" si="421"/>
        <v/>
      </c>
      <c r="Z459" s="7"/>
      <c r="AA459" s="1"/>
      <c r="AB459" s="1"/>
      <c r="AC459" s="27"/>
      <c r="AD459" s="1"/>
      <c r="AE459" s="1"/>
      <c r="AF459" s="4" t="str">
        <f t="shared" si="420"/>
        <v/>
      </c>
      <c r="AG459" s="7"/>
      <c r="AH459" s="1"/>
      <c r="AI459" s="1"/>
      <c r="AJ459" s="27"/>
      <c r="AK459" s="1"/>
      <c r="AL459" s="1"/>
      <c r="AM459" s="1"/>
      <c r="AN459" s="1"/>
      <c r="AO459" s="1"/>
      <c r="AP459" s="1"/>
      <c r="AQ459" s="27"/>
      <c r="AR459" s="1"/>
      <c r="AS459" s="1"/>
      <c r="AT459" s="1"/>
      <c r="AU459" s="1"/>
      <c r="AV459" s="1"/>
      <c r="AW459" s="1"/>
      <c r="AX459" s="27"/>
      <c r="AY459" s="1"/>
      <c r="AZ459" s="1"/>
      <c r="BA459" s="4" t="str">
        <f t="shared" si="337"/>
        <v/>
      </c>
      <c r="BB459" s="7"/>
      <c r="BC459" s="1"/>
      <c r="BD459" s="1"/>
      <c r="BE459" s="27"/>
      <c r="BF459" s="1"/>
      <c r="BG459" s="1"/>
      <c r="BH459" s="4" t="str">
        <f t="shared" si="327"/>
        <v/>
      </c>
      <c r="BI459" s="7"/>
      <c r="BJ459" s="1"/>
      <c r="BK459" s="1"/>
      <c r="BL459" s="27"/>
      <c r="BM459" s="1"/>
      <c r="BN459" s="1"/>
      <c r="BO459" s="4" t="str">
        <f t="shared" si="326"/>
        <v/>
      </c>
      <c r="BP459" s="7"/>
      <c r="BQ459" s="1"/>
      <c r="BR459" s="1"/>
      <c r="BS459" s="27"/>
      <c r="BT459" s="1"/>
      <c r="BU459" s="1"/>
      <c r="BV459" s="4" t="str">
        <f t="shared" si="422"/>
        <v/>
      </c>
      <c r="BW459" s="7"/>
      <c r="BX459" s="1"/>
      <c r="BY459" s="1"/>
      <c r="BZ459" s="27"/>
      <c r="CA459" s="1"/>
      <c r="CB459" s="1"/>
      <c r="CC459" s="1"/>
      <c r="CD459" s="1"/>
      <c r="CE459" s="1"/>
      <c r="CF459" s="1"/>
      <c r="CG459" s="27"/>
      <c r="CH459" s="1"/>
      <c r="CI459" s="1"/>
      <c r="CJ459" s="1"/>
      <c r="CK459" s="1"/>
      <c r="CL459" s="1"/>
      <c r="CM459" s="1"/>
      <c r="CN459" s="27"/>
      <c r="CO459" s="1"/>
      <c r="CP459" s="1"/>
      <c r="CQ459" s="1"/>
      <c r="CR459" s="1"/>
      <c r="CS459" s="1"/>
      <c r="CT459" s="1"/>
      <c r="CU459" s="27"/>
      <c r="CV459" s="1"/>
      <c r="CW459" s="1"/>
      <c r="CX459" s="1"/>
      <c r="CY459" s="1"/>
      <c r="CZ459" s="1"/>
      <c r="DA459" s="1"/>
      <c r="DB459" s="1"/>
      <c r="DC459" s="1"/>
      <c r="DD459" s="1"/>
      <c r="DE459" s="1"/>
      <c r="DF459" s="1"/>
      <c r="DG459" s="1"/>
      <c r="DH459" s="1"/>
      <c r="DI459" s="1"/>
    </row>
    <row r="460" spans="1:113" ht="15" hidden="1" x14ac:dyDescent="0.25">
      <c r="A460" s="27"/>
      <c r="B460" s="1"/>
      <c r="C460" s="1"/>
      <c r="D460" s="4" t="str">
        <f t="shared" si="341"/>
        <v/>
      </c>
      <c r="E460" s="7"/>
      <c r="F460" s="1"/>
      <c r="G460" s="1"/>
      <c r="H460" s="27"/>
      <c r="I460" s="1"/>
      <c r="J460" s="1"/>
      <c r="K460" s="1"/>
      <c r="L460" s="1"/>
      <c r="M460" s="1"/>
      <c r="N460" s="1"/>
      <c r="O460" s="27"/>
      <c r="P460" s="1"/>
      <c r="Q460" s="1"/>
      <c r="R460" s="1"/>
      <c r="S460" s="1"/>
      <c r="T460" s="1"/>
      <c r="U460" s="1"/>
      <c r="V460" s="27"/>
      <c r="W460" s="1"/>
      <c r="X460" s="1"/>
      <c r="Y460" s="4" t="str">
        <f t="shared" si="421"/>
        <v/>
      </c>
      <c r="Z460" s="7"/>
      <c r="AA460" s="1"/>
      <c r="AB460" s="1"/>
      <c r="AC460" s="27"/>
      <c r="AD460" s="1"/>
      <c r="AE460" s="1"/>
      <c r="AF460" s="4" t="str">
        <f t="shared" si="420"/>
        <v/>
      </c>
      <c r="AG460" s="7"/>
      <c r="AH460" s="1"/>
      <c r="AI460" s="1"/>
      <c r="AJ460" s="27"/>
      <c r="AK460" s="1"/>
      <c r="AL460" s="1"/>
      <c r="AM460" s="1"/>
      <c r="AN460" s="1"/>
      <c r="AO460" s="1"/>
      <c r="AP460" s="1"/>
      <c r="AQ460" s="27"/>
      <c r="AR460" s="1"/>
      <c r="AS460" s="1"/>
      <c r="AT460" s="1"/>
      <c r="AU460" s="1"/>
      <c r="AV460" s="1"/>
      <c r="AW460" s="1"/>
      <c r="AX460" s="27"/>
      <c r="AY460" s="1"/>
      <c r="AZ460" s="1"/>
      <c r="BA460" s="4" t="str">
        <f t="shared" si="337"/>
        <v/>
      </c>
      <c r="BB460" s="7"/>
      <c r="BC460" s="1"/>
      <c r="BD460" s="1"/>
      <c r="BE460" s="27"/>
      <c r="BF460" s="1"/>
      <c r="BG460" s="1"/>
      <c r="BH460" s="4" t="str">
        <f t="shared" si="327"/>
        <v/>
      </c>
      <c r="BI460" s="7"/>
      <c r="BJ460" s="1"/>
      <c r="BK460" s="1"/>
      <c r="BL460" s="27"/>
      <c r="BM460" s="1"/>
      <c r="BN460" s="1"/>
      <c r="BO460" s="4" t="str">
        <f t="shared" si="326"/>
        <v/>
      </c>
      <c r="BP460" s="7"/>
      <c r="BQ460" s="1"/>
      <c r="BR460" s="1"/>
      <c r="BS460" s="27"/>
      <c r="BT460" s="1"/>
      <c r="BU460" s="1"/>
      <c r="BV460" s="4" t="str">
        <f t="shared" si="422"/>
        <v/>
      </c>
      <c r="BW460" s="7"/>
      <c r="BX460" s="1"/>
      <c r="BY460" s="1"/>
      <c r="BZ460" s="27"/>
      <c r="CA460" s="1"/>
      <c r="CB460" s="1"/>
      <c r="CC460" s="1"/>
      <c r="CD460" s="1"/>
      <c r="CE460" s="1"/>
      <c r="CF460" s="1"/>
      <c r="CG460" s="27"/>
      <c r="CH460" s="1"/>
      <c r="CI460" s="1"/>
      <c r="CJ460" s="1"/>
      <c r="CK460" s="1"/>
      <c r="CL460" s="1"/>
      <c r="CM460" s="1"/>
      <c r="CN460" s="27"/>
      <c r="CO460" s="1"/>
      <c r="CP460" s="1"/>
      <c r="CQ460" s="1"/>
      <c r="CR460" s="1"/>
      <c r="CS460" s="1"/>
      <c r="CT460" s="1"/>
      <c r="CU460" s="27"/>
      <c r="CV460" s="1"/>
      <c r="CW460" s="1"/>
      <c r="CX460" s="1"/>
      <c r="CY460" s="1"/>
      <c r="CZ460" s="1"/>
      <c r="DA460" s="1"/>
      <c r="DB460" s="1"/>
      <c r="DC460" s="1"/>
      <c r="DD460" s="1"/>
      <c r="DE460" s="1"/>
      <c r="DF460" s="1"/>
      <c r="DG460" s="1"/>
      <c r="DH460" s="1"/>
      <c r="DI460" s="1"/>
    </row>
    <row r="461" spans="1:113" ht="15" hidden="1" x14ac:dyDescent="0.25">
      <c r="A461" s="27"/>
      <c r="B461" s="1"/>
      <c r="C461" s="1"/>
      <c r="D461" s="4" t="str">
        <f t="shared" si="341"/>
        <v/>
      </c>
      <c r="E461" s="7"/>
      <c r="F461" s="1"/>
      <c r="G461" s="1"/>
      <c r="H461" s="27"/>
      <c r="I461" s="1"/>
      <c r="J461" s="1"/>
      <c r="K461" s="1"/>
      <c r="L461" s="1"/>
      <c r="M461" s="1"/>
      <c r="N461" s="1"/>
      <c r="O461" s="27"/>
      <c r="P461" s="1"/>
      <c r="Q461" s="1"/>
      <c r="R461" s="1"/>
      <c r="S461" s="1"/>
      <c r="T461" s="1"/>
      <c r="U461" s="1"/>
      <c r="V461" s="27"/>
      <c r="W461" s="1"/>
      <c r="X461" s="1"/>
      <c r="Y461" s="4" t="str">
        <f t="shared" si="421"/>
        <v/>
      </c>
      <c r="Z461" s="7"/>
      <c r="AA461" s="1"/>
      <c r="AB461" s="1"/>
      <c r="AC461" s="27"/>
      <c r="AD461" s="1"/>
      <c r="AE461" s="1"/>
      <c r="AF461" s="4" t="str">
        <f t="shared" si="420"/>
        <v/>
      </c>
      <c r="AG461" s="7"/>
      <c r="AH461" s="1"/>
      <c r="AI461" s="1"/>
      <c r="AJ461" s="27"/>
      <c r="AK461" s="1"/>
      <c r="AL461" s="1"/>
      <c r="AM461" s="1"/>
      <c r="AN461" s="1"/>
      <c r="AO461" s="1"/>
      <c r="AP461" s="1"/>
      <c r="AQ461" s="27"/>
      <c r="AR461" s="1"/>
      <c r="AS461" s="1"/>
      <c r="AT461" s="1"/>
      <c r="AU461" s="1"/>
      <c r="AV461" s="1"/>
      <c r="AW461" s="1"/>
      <c r="AX461" s="27"/>
      <c r="AY461" s="1"/>
      <c r="AZ461" s="1"/>
      <c r="BA461" s="4" t="str">
        <f t="shared" si="337"/>
        <v/>
      </c>
      <c r="BB461" s="7"/>
      <c r="BC461" s="1"/>
      <c r="BD461" s="1"/>
      <c r="BE461" s="27"/>
      <c r="BF461" s="1"/>
      <c r="BG461" s="1"/>
      <c r="BH461" s="4" t="str">
        <f t="shared" si="327"/>
        <v/>
      </c>
      <c r="BI461" s="7"/>
      <c r="BJ461" s="1"/>
      <c r="BK461" s="1"/>
      <c r="BL461" s="27"/>
      <c r="BM461" s="1"/>
      <c r="BN461" s="1"/>
      <c r="BO461" s="4" t="str">
        <f t="shared" ref="BO461:BO715" si="423">IF(BN461="","",-PMT(BN$2/1200,BR$2,BP$2))</f>
        <v/>
      </c>
      <c r="BP461" s="7"/>
      <c r="BQ461" s="1"/>
      <c r="BR461" s="1"/>
      <c r="BS461" s="27"/>
      <c r="BT461" s="1"/>
      <c r="BU461" s="1"/>
      <c r="BV461" s="4" t="str">
        <f t="shared" si="422"/>
        <v/>
      </c>
      <c r="BW461" s="7"/>
      <c r="BX461" s="1"/>
      <c r="BY461" s="1"/>
      <c r="BZ461" s="27"/>
      <c r="CA461" s="1"/>
      <c r="CB461" s="1"/>
      <c r="CC461" s="1"/>
      <c r="CD461" s="1"/>
      <c r="CE461" s="1"/>
      <c r="CF461" s="1"/>
      <c r="CG461" s="27"/>
      <c r="CH461" s="1"/>
      <c r="CI461" s="1"/>
      <c r="CJ461" s="1"/>
      <c r="CK461" s="1"/>
      <c r="CL461" s="1"/>
      <c r="CM461" s="1"/>
      <c r="CN461" s="27"/>
      <c r="CO461" s="1"/>
      <c r="CP461" s="1"/>
      <c r="CQ461" s="1"/>
      <c r="CR461" s="1"/>
      <c r="CS461" s="1"/>
      <c r="CT461" s="1"/>
      <c r="CU461" s="27"/>
      <c r="CV461" s="1"/>
      <c r="CW461" s="1"/>
      <c r="CX461" s="1"/>
      <c r="CY461" s="1"/>
      <c r="CZ461" s="1"/>
      <c r="DA461" s="1"/>
      <c r="DB461" s="1"/>
      <c r="DC461" s="1"/>
      <c r="DD461" s="1"/>
      <c r="DE461" s="1"/>
      <c r="DF461" s="1"/>
      <c r="DG461" s="1"/>
      <c r="DH461" s="1"/>
      <c r="DI461" s="1"/>
    </row>
    <row r="462" spans="1:113" ht="15" hidden="1" x14ac:dyDescent="0.25">
      <c r="A462" s="27"/>
      <c r="B462" s="1"/>
      <c r="C462" s="1"/>
      <c r="D462" s="4" t="str">
        <f t="shared" si="341"/>
        <v/>
      </c>
      <c r="E462" s="7"/>
      <c r="F462" s="1"/>
      <c r="G462" s="1"/>
      <c r="H462" s="27"/>
      <c r="I462" s="1"/>
      <c r="J462" s="1"/>
      <c r="K462" s="1"/>
      <c r="L462" s="1"/>
      <c r="M462" s="1"/>
      <c r="N462" s="1"/>
      <c r="O462" s="27"/>
      <c r="P462" s="1"/>
      <c r="Q462" s="1"/>
      <c r="R462" s="1"/>
      <c r="S462" s="1"/>
      <c r="T462" s="1"/>
      <c r="U462" s="1"/>
      <c r="V462" s="27"/>
      <c r="W462" s="1"/>
      <c r="X462" s="1"/>
      <c r="Y462" s="4" t="str">
        <f t="shared" si="421"/>
        <v/>
      </c>
      <c r="Z462" s="7"/>
      <c r="AA462" s="1"/>
      <c r="AB462" s="1"/>
      <c r="AC462" s="27"/>
      <c r="AD462" s="1"/>
      <c r="AE462" s="1"/>
      <c r="AF462" s="4" t="str">
        <f t="shared" si="420"/>
        <v/>
      </c>
      <c r="AG462" s="7"/>
      <c r="AH462" s="1"/>
      <c r="AI462" s="1"/>
      <c r="AJ462" s="27"/>
      <c r="AK462" s="1"/>
      <c r="AL462" s="1"/>
      <c r="AM462" s="1"/>
      <c r="AN462" s="1"/>
      <c r="AO462" s="1"/>
      <c r="AP462" s="1"/>
      <c r="AQ462" s="27"/>
      <c r="AR462" s="1"/>
      <c r="AS462" s="1"/>
      <c r="AT462" s="1"/>
      <c r="AU462" s="1"/>
      <c r="AV462" s="1"/>
      <c r="AW462" s="1"/>
      <c r="AX462" s="27"/>
      <c r="AY462" s="1"/>
      <c r="AZ462" s="1"/>
      <c r="BA462" s="4" t="str">
        <f t="shared" si="337"/>
        <v/>
      </c>
      <c r="BB462" s="7"/>
      <c r="BC462" s="1"/>
      <c r="BD462" s="1"/>
      <c r="BE462" s="27"/>
      <c r="BF462" s="1"/>
      <c r="BG462" s="1"/>
      <c r="BH462" s="4" t="str">
        <f t="shared" si="327"/>
        <v/>
      </c>
      <c r="BI462" s="7"/>
      <c r="BJ462" s="1"/>
      <c r="BK462" s="1"/>
      <c r="BL462" s="27"/>
      <c r="BM462" s="1"/>
      <c r="BN462" s="1"/>
      <c r="BO462" s="4" t="str">
        <f t="shared" si="423"/>
        <v/>
      </c>
      <c r="BP462" s="7"/>
      <c r="BQ462" s="1"/>
      <c r="BR462" s="1"/>
      <c r="BS462" s="27"/>
      <c r="BT462" s="1"/>
      <c r="BU462" s="1"/>
      <c r="BV462" s="4" t="str">
        <f t="shared" si="422"/>
        <v/>
      </c>
      <c r="BW462" s="7"/>
      <c r="BX462" s="1"/>
      <c r="BY462" s="1"/>
      <c r="BZ462" s="27"/>
      <c r="CA462" s="1"/>
      <c r="CB462" s="1"/>
      <c r="CC462" s="1"/>
      <c r="CD462" s="1"/>
      <c r="CE462" s="1"/>
      <c r="CF462" s="1"/>
      <c r="CG462" s="27"/>
      <c r="CH462" s="1"/>
      <c r="CI462" s="1"/>
      <c r="CJ462" s="1"/>
      <c r="CK462" s="1"/>
      <c r="CL462" s="1"/>
      <c r="CM462" s="1"/>
      <c r="CN462" s="27"/>
      <c r="CO462" s="1"/>
      <c r="CP462" s="1"/>
      <c r="CQ462" s="1"/>
      <c r="CR462" s="1"/>
      <c r="CS462" s="1"/>
      <c r="CT462" s="1"/>
      <c r="CU462" s="27"/>
      <c r="CV462" s="1"/>
      <c r="CW462" s="1"/>
      <c r="CX462" s="1"/>
      <c r="CY462" s="1"/>
      <c r="CZ462" s="1"/>
      <c r="DA462" s="1"/>
      <c r="DB462" s="1"/>
      <c r="DC462" s="1"/>
      <c r="DD462" s="1"/>
      <c r="DE462" s="1"/>
      <c r="DF462" s="1"/>
      <c r="DG462" s="1"/>
      <c r="DH462" s="1"/>
      <c r="DI462" s="1"/>
    </row>
    <row r="463" spans="1:113" ht="15" hidden="1" x14ac:dyDescent="0.25">
      <c r="A463" s="27"/>
      <c r="B463" s="1"/>
      <c r="C463" s="1"/>
      <c r="D463" s="4" t="str">
        <f t="shared" si="341"/>
        <v/>
      </c>
      <c r="E463" s="7"/>
      <c r="F463" s="1"/>
      <c r="G463" s="1"/>
      <c r="H463" s="27"/>
      <c r="I463" s="1"/>
      <c r="J463" s="1"/>
      <c r="K463" s="1"/>
      <c r="L463" s="1"/>
      <c r="M463" s="1"/>
      <c r="N463" s="1"/>
      <c r="O463" s="27"/>
      <c r="P463" s="1"/>
      <c r="Q463" s="1"/>
      <c r="R463" s="1"/>
      <c r="S463" s="1"/>
      <c r="T463" s="1"/>
      <c r="U463" s="1"/>
      <c r="V463" s="27"/>
      <c r="W463" s="1"/>
      <c r="X463" s="1"/>
      <c r="Y463" s="4" t="str">
        <f t="shared" si="421"/>
        <v/>
      </c>
      <c r="Z463" s="7"/>
      <c r="AA463" s="1"/>
      <c r="AB463" s="1"/>
      <c r="AC463" s="27"/>
      <c r="AD463" s="1"/>
      <c r="AE463" s="1"/>
      <c r="AF463" s="4" t="str">
        <f t="shared" si="420"/>
        <v/>
      </c>
      <c r="AG463" s="7"/>
      <c r="AH463" s="1"/>
      <c r="AI463" s="1"/>
      <c r="AJ463" s="27"/>
      <c r="AK463" s="1"/>
      <c r="AL463" s="1"/>
      <c r="AM463" s="1"/>
      <c r="AN463" s="1"/>
      <c r="AO463" s="1"/>
      <c r="AP463" s="1"/>
      <c r="AQ463" s="27"/>
      <c r="AR463" s="1"/>
      <c r="AS463" s="1"/>
      <c r="AT463" s="1"/>
      <c r="AU463" s="1"/>
      <c r="AV463" s="1"/>
      <c r="AW463" s="1"/>
      <c r="AX463" s="27"/>
      <c r="AY463" s="1"/>
      <c r="AZ463" s="1"/>
      <c r="BA463" s="4" t="str">
        <f t="shared" si="337"/>
        <v/>
      </c>
      <c r="BB463" s="7"/>
      <c r="BC463" s="1"/>
      <c r="BD463" s="1"/>
      <c r="BE463" s="27"/>
      <c r="BF463" s="1"/>
      <c r="BG463" s="1"/>
      <c r="BH463" s="4" t="str">
        <f t="shared" ref="BH463:BH717" si="424">IF(BG463="","",-PMT(BG$2/1200,BK$2,BI$2))</f>
        <v/>
      </c>
      <c r="BI463" s="7"/>
      <c r="BJ463" s="1"/>
      <c r="BK463" s="1"/>
      <c r="BL463" s="27"/>
      <c r="BM463" s="1"/>
      <c r="BN463" s="1"/>
      <c r="BO463" s="4" t="str">
        <f t="shared" si="423"/>
        <v/>
      </c>
      <c r="BP463" s="7"/>
      <c r="BQ463" s="1"/>
      <c r="BR463" s="1"/>
      <c r="BS463" s="27"/>
      <c r="BT463" s="1"/>
      <c r="BU463" s="1"/>
      <c r="BV463" s="4" t="str">
        <f t="shared" si="422"/>
        <v/>
      </c>
      <c r="BW463" s="7"/>
      <c r="BX463" s="1"/>
      <c r="BY463" s="1"/>
      <c r="BZ463" s="27"/>
      <c r="CA463" s="1"/>
      <c r="CB463" s="1"/>
      <c r="CC463" s="1"/>
      <c r="CD463" s="1"/>
      <c r="CE463" s="1"/>
      <c r="CF463" s="1"/>
      <c r="CG463" s="27"/>
      <c r="CH463" s="1"/>
      <c r="CI463" s="1"/>
      <c r="CJ463" s="1"/>
      <c r="CK463" s="1"/>
      <c r="CL463" s="1"/>
      <c r="CM463" s="1"/>
      <c r="CN463" s="27"/>
      <c r="CO463" s="1"/>
      <c r="CP463" s="1"/>
      <c r="CQ463" s="1"/>
      <c r="CR463" s="1"/>
      <c r="CS463" s="1"/>
      <c r="CT463" s="1"/>
      <c r="CU463" s="27"/>
      <c r="CV463" s="1"/>
      <c r="CW463" s="1"/>
      <c r="CX463" s="1"/>
      <c r="CY463" s="1"/>
      <c r="CZ463" s="1"/>
      <c r="DA463" s="1"/>
      <c r="DB463" s="1"/>
      <c r="DC463" s="1"/>
      <c r="DD463" s="1"/>
      <c r="DE463" s="1"/>
      <c r="DF463" s="1"/>
      <c r="DG463" s="1"/>
      <c r="DH463" s="1"/>
      <c r="DI463" s="1"/>
    </row>
    <row r="464" spans="1:113" ht="15" hidden="1" x14ac:dyDescent="0.25">
      <c r="A464" s="27"/>
      <c r="B464" s="1"/>
      <c r="C464" s="1"/>
      <c r="D464" s="4" t="str">
        <f t="shared" si="341"/>
        <v/>
      </c>
      <c r="E464" s="7"/>
      <c r="F464" s="1"/>
      <c r="G464" s="1"/>
      <c r="H464" s="27"/>
      <c r="I464" s="1"/>
      <c r="J464" s="1"/>
      <c r="K464" s="1"/>
      <c r="L464" s="1"/>
      <c r="M464" s="1"/>
      <c r="N464" s="1"/>
      <c r="O464" s="27"/>
      <c r="P464" s="1"/>
      <c r="Q464" s="1"/>
      <c r="R464" s="1"/>
      <c r="S464" s="1"/>
      <c r="T464" s="1"/>
      <c r="U464" s="1"/>
      <c r="V464" s="27"/>
      <c r="W464" s="1"/>
      <c r="X464" s="1"/>
      <c r="Y464" s="4" t="str">
        <f t="shared" si="421"/>
        <v/>
      </c>
      <c r="Z464" s="7"/>
      <c r="AA464" s="1"/>
      <c r="AB464" s="1"/>
      <c r="AC464" s="27"/>
      <c r="AD464" s="1"/>
      <c r="AE464" s="1"/>
      <c r="AF464" s="4" t="str">
        <f t="shared" si="420"/>
        <v/>
      </c>
      <c r="AG464" s="7"/>
      <c r="AH464" s="1"/>
      <c r="AI464" s="1"/>
      <c r="AJ464" s="27"/>
      <c r="AK464" s="1"/>
      <c r="AL464" s="1"/>
      <c r="AM464" s="1"/>
      <c r="AN464" s="1"/>
      <c r="AO464" s="1"/>
      <c r="AP464" s="1"/>
      <c r="AQ464" s="27"/>
      <c r="AR464" s="1"/>
      <c r="AS464" s="1"/>
      <c r="AT464" s="1"/>
      <c r="AU464" s="1"/>
      <c r="AV464" s="1"/>
      <c r="AW464" s="1"/>
      <c r="AX464" s="27"/>
      <c r="AY464" s="1"/>
      <c r="AZ464" s="1"/>
      <c r="BA464" s="4" t="str">
        <f t="shared" si="337"/>
        <v/>
      </c>
      <c r="BB464" s="7"/>
      <c r="BC464" s="1"/>
      <c r="BD464" s="1"/>
      <c r="BE464" s="27"/>
      <c r="BF464" s="1"/>
      <c r="BG464" s="1"/>
      <c r="BH464" s="4" t="str">
        <f t="shared" si="424"/>
        <v/>
      </c>
      <c r="BI464" s="7"/>
      <c r="BJ464" s="1"/>
      <c r="BK464" s="1"/>
      <c r="BL464" s="27"/>
      <c r="BM464" s="1"/>
      <c r="BN464" s="1"/>
      <c r="BO464" s="4" t="str">
        <f t="shared" si="423"/>
        <v/>
      </c>
      <c r="BP464" s="7"/>
      <c r="BQ464" s="1"/>
      <c r="BR464" s="1"/>
      <c r="BS464" s="27"/>
      <c r="BT464" s="1"/>
      <c r="BU464" s="1"/>
      <c r="BV464" s="4" t="str">
        <f t="shared" si="422"/>
        <v/>
      </c>
      <c r="BW464" s="7"/>
      <c r="BX464" s="1"/>
      <c r="BY464" s="1"/>
      <c r="BZ464" s="27"/>
      <c r="CA464" s="1"/>
      <c r="CB464" s="1"/>
      <c r="CC464" s="1"/>
      <c r="CD464" s="1"/>
      <c r="CE464" s="1"/>
      <c r="CF464" s="1"/>
      <c r="CG464" s="27"/>
      <c r="CH464" s="1"/>
      <c r="CI464" s="1"/>
      <c r="CJ464" s="1"/>
      <c r="CK464" s="1"/>
      <c r="CL464" s="1"/>
      <c r="CM464" s="1"/>
      <c r="CN464" s="27"/>
      <c r="CO464" s="1"/>
      <c r="CP464" s="1"/>
      <c r="CQ464" s="1"/>
      <c r="CR464" s="1"/>
      <c r="CS464" s="1"/>
      <c r="CT464" s="1"/>
      <c r="CU464" s="27"/>
      <c r="CV464" s="1"/>
      <c r="CW464" s="1"/>
      <c r="CX464" s="1"/>
      <c r="CY464" s="1"/>
      <c r="CZ464" s="1"/>
      <c r="DA464" s="1"/>
      <c r="DB464" s="1"/>
      <c r="DC464" s="1"/>
      <c r="DD464" s="1"/>
      <c r="DE464" s="1"/>
      <c r="DF464" s="1"/>
      <c r="DG464" s="1"/>
      <c r="DH464" s="1"/>
      <c r="DI464" s="1"/>
    </row>
    <row r="465" spans="1:113" ht="15" hidden="1" x14ac:dyDescent="0.25">
      <c r="A465" s="27"/>
      <c r="B465" s="1"/>
      <c r="C465" s="1"/>
      <c r="D465" s="4" t="str">
        <f t="shared" si="341"/>
        <v/>
      </c>
      <c r="E465" s="7"/>
      <c r="F465" s="1"/>
      <c r="G465" s="1"/>
      <c r="H465" s="27"/>
      <c r="I465" s="1"/>
      <c r="J465" s="1"/>
      <c r="K465" s="1"/>
      <c r="L465" s="1"/>
      <c r="M465" s="1"/>
      <c r="N465" s="1"/>
      <c r="O465" s="27"/>
      <c r="P465" s="1"/>
      <c r="Q465" s="1"/>
      <c r="R465" s="1"/>
      <c r="S465" s="1"/>
      <c r="T465" s="1"/>
      <c r="U465" s="1"/>
      <c r="V465" s="27"/>
      <c r="W465" s="1"/>
      <c r="X465" s="1"/>
      <c r="Y465" s="4" t="str">
        <f t="shared" si="421"/>
        <v/>
      </c>
      <c r="Z465" s="7"/>
      <c r="AA465" s="1"/>
      <c r="AB465" s="1"/>
      <c r="AC465" s="27"/>
      <c r="AD465" s="1"/>
      <c r="AE465" s="1"/>
      <c r="AF465" s="4" t="str">
        <f t="shared" si="420"/>
        <v/>
      </c>
      <c r="AG465" s="7"/>
      <c r="AH465" s="1"/>
      <c r="AI465" s="1"/>
      <c r="AJ465" s="27"/>
      <c r="AK465" s="1"/>
      <c r="AL465" s="1"/>
      <c r="AM465" s="1"/>
      <c r="AN465" s="1"/>
      <c r="AO465" s="1"/>
      <c r="AP465" s="1"/>
      <c r="AQ465" s="27"/>
      <c r="AR465" s="1"/>
      <c r="AS465" s="1"/>
      <c r="AT465" s="1"/>
      <c r="AU465" s="1"/>
      <c r="AV465" s="1"/>
      <c r="AW465" s="1"/>
      <c r="AX465" s="27"/>
      <c r="AY465" s="1"/>
      <c r="AZ465" s="1"/>
      <c r="BA465" s="4" t="str">
        <f t="shared" si="337"/>
        <v/>
      </c>
      <c r="BB465" s="7"/>
      <c r="BC465" s="1"/>
      <c r="BD465" s="1"/>
      <c r="BE465" s="27"/>
      <c r="BF465" s="1"/>
      <c r="BG465" s="1"/>
      <c r="BH465" s="4" t="str">
        <f t="shared" si="424"/>
        <v/>
      </c>
      <c r="BI465" s="7"/>
      <c r="BJ465" s="1"/>
      <c r="BK465" s="1"/>
      <c r="BL465" s="27"/>
      <c r="BM465" s="1"/>
      <c r="BN465" s="1"/>
      <c r="BO465" s="4" t="str">
        <f t="shared" si="423"/>
        <v/>
      </c>
      <c r="BP465" s="7"/>
      <c r="BQ465" s="1"/>
      <c r="BR465" s="1"/>
      <c r="BS465" s="27"/>
      <c r="BT465" s="1"/>
      <c r="BU465" s="1"/>
      <c r="BV465" s="4" t="str">
        <f t="shared" si="422"/>
        <v/>
      </c>
      <c r="BW465" s="7"/>
      <c r="BX465" s="1"/>
      <c r="BY465" s="1"/>
      <c r="BZ465" s="27"/>
      <c r="CA465" s="1"/>
      <c r="CB465" s="1"/>
      <c r="CC465" s="1"/>
      <c r="CD465" s="1"/>
      <c r="CE465" s="1"/>
      <c r="CF465" s="1"/>
      <c r="CG465" s="27"/>
      <c r="CH465" s="1"/>
      <c r="CI465" s="1"/>
      <c r="CJ465" s="1"/>
      <c r="CK465" s="1"/>
      <c r="CL465" s="1"/>
      <c r="CM465" s="1"/>
      <c r="CN465" s="27"/>
      <c r="CO465" s="1"/>
      <c r="CP465" s="1"/>
      <c r="CQ465" s="1"/>
      <c r="CR465" s="1"/>
      <c r="CS465" s="1"/>
      <c r="CT465" s="1"/>
      <c r="CU465" s="27"/>
      <c r="CV465" s="1"/>
      <c r="CW465" s="1"/>
      <c r="CX465" s="1"/>
      <c r="CY465" s="1"/>
      <c r="CZ465" s="1"/>
      <c r="DA465" s="1"/>
      <c r="DB465" s="1"/>
      <c r="DC465" s="1"/>
      <c r="DD465" s="1"/>
      <c r="DE465" s="1"/>
      <c r="DF465" s="1"/>
      <c r="DG465" s="1"/>
      <c r="DH465" s="1"/>
      <c r="DI465" s="1"/>
    </row>
    <row r="466" spans="1:113" ht="15" hidden="1" x14ac:dyDescent="0.25">
      <c r="A466" s="27"/>
      <c r="B466" s="1"/>
      <c r="C466" s="1"/>
      <c r="D466" s="4" t="str">
        <f t="shared" si="341"/>
        <v/>
      </c>
      <c r="E466" s="7"/>
      <c r="F466" s="1"/>
      <c r="G466" s="1"/>
      <c r="H466" s="27"/>
      <c r="I466" s="1"/>
      <c r="J466" s="1"/>
      <c r="K466" s="1"/>
      <c r="L466" s="1"/>
      <c r="M466" s="1"/>
      <c r="N466" s="1"/>
      <c r="O466" s="27"/>
      <c r="P466" s="1"/>
      <c r="Q466" s="1"/>
      <c r="R466" s="1"/>
      <c r="S466" s="1"/>
      <c r="T466" s="1"/>
      <c r="U466" s="1"/>
      <c r="V466" s="27"/>
      <c r="W466" s="1"/>
      <c r="X466" s="1"/>
      <c r="Y466" s="4" t="str">
        <f t="shared" si="421"/>
        <v/>
      </c>
      <c r="Z466" s="7"/>
      <c r="AA466" s="1"/>
      <c r="AB466" s="1"/>
      <c r="AC466" s="27"/>
      <c r="AD466" s="1"/>
      <c r="AE466" s="1"/>
      <c r="AF466" s="4" t="str">
        <f t="shared" si="420"/>
        <v/>
      </c>
      <c r="AG466" s="7"/>
      <c r="AH466" s="1"/>
      <c r="AI466" s="1"/>
      <c r="AJ466" s="27"/>
      <c r="AK466" s="1"/>
      <c r="AL466" s="1"/>
      <c r="AM466" s="1"/>
      <c r="AN466" s="1"/>
      <c r="AO466" s="1"/>
      <c r="AP466" s="1"/>
      <c r="AQ466" s="27"/>
      <c r="AR466" s="1"/>
      <c r="AS466" s="1"/>
      <c r="AT466" s="1"/>
      <c r="AU466" s="1"/>
      <c r="AV466" s="1"/>
      <c r="AW466" s="1"/>
      <c r="AX466" s="27"/>
      <c r="AY466" s="1"/>
      <c r="AZ466" s="1"/>
      <c r="BA466" s="4" t="str">
        <f t="shared" si="337"/>
        <v/>
      </c>
      <c r="BB466" s="7"/>
      <c r="BC466" s="1"/>
      <c r="BD466" s="1"/>
      <c r="BE466" s="27"/>
      <c r="BF466" s="1"/>
      <c r="BG466" s="1"/>
      <c r="BH466" s="4" t="str">
        <f t="shared" si="424"/>
        <v/>
      </c>
      <c r="BI466" s="7"/>
      <c r="BJ466" s="1"/>
      <c r="BK466" s="1"/>
      <c r="BL466" s="27"/>
      <c r="BM466" s="1"/>
      <c r="BN466" s="1"/>
      <c r="BO466" s="4" t="str">
        <f t="shared" si="423"/>
        <v/>
      </c>
      <c r="BP466" s="7"/>
      <c r="BQ466" s="1"/>
      <c r="BR466" s="1"/>
      <c r="BS466" s="27"/>
      <c r="BT466" s="1"/>
      <c r="BU466" s="1"/>
      <c r="BV466" s="4" t="str">
        <f t="shared" si="422"/>
        <v/>
      </c>
      <c r="BW466" s="7"/>
      <c r="BX466" s="1"/>
      <c r="BY466" s="1"/>
      <c r="BZ466" s="27"/>
      <c r="CA466" s="1"/>
      <c r="CB466" s="1"/>
      <c r="CC466" s="1"/>
      <c r="CD466" s="1"/>
      <c r="CE466" s="1"/>
      <c r="CF466" s="1"/>
      <c r="CG466" s="27"/>
      <c r="CH466" s="1"/>
      <c r="CI466" s="1"/>
      <c r="CJ466" s="1"/>
      <c r="CK466" s="1"/>
      <c r="CL466" s="1"/>
      <c r="CM466" s="1"/>
      <c r="CN466" s="27"/>
      <c r="CO466" s="1"/>
      <c r="CP466" s="1"/>
      <c r="CQ466" s="1"/>
      <c r="CR466" s="1"/>
      <c r="CS466" s="1"/>
      <c r="CT466" s="1"/>
      <c r="CU466" s="27"/>
      <c r="CV466" s="1"/>
      <c r="CW466" s="1"/>
      <c r="CX466" s="1"/>
      <c r="CY466" s="1"/>
      <c r="CZ466" s="1"/>
      <c r="DA466" s="1"/>
      <c r="DB466" s="1"/>
      <c r="DC466" s="1"/>
      <c r="DD466" s="1"/>
      <c r="DE466" s="1"/>
      <c r="DF466" s="1"/>
      <c r="DG466" s="1"/>
      <c r="DH466" s="1"/>
      <c r="DI466" s="1"/>
    </row>
    <row r="467" spans="1:113" ht="15" hidden="1" x14ac:dyDescent="0.25">
      <c r="A467" s="27"/>
      <c r="B467" s="1"/>
      <c r="C467" s="1"/>
      <c r="D467" s="4" t="str">
        <f t="shared" si="341"/>
        <v/>
      </c>
      <c r="E467" s="7"/>
      <c r="F467" s="1"/>
      <c r="G467" s="1"/>
      <c r="H467" s="27"/>
      <c r="I467" s="1"/>
      <c r="J467" s="1"/>
      <c r="K467" s="1"/>
      <c r="L467" s="1"/>
      <c r="M467" s="1"/>
      <c r="N467" s="1"/>
      <c r="O467" s="27"/>
      <c r="P467" s="1"/>
      <c r="Q467" s="1"/>
      <c r="R467" s="1"/>
      <c r="S467" s="1"/>
      <c r="T467" s="1"/>
      <c r="U467" s="1"/>
      <c r="V467" s="27"/>
      <c r="W467" s="1"/>
      <c r="X467" s="1"/>
      <c r="Y467" s="4" t="str">
        <f t="shared" si="421"/>
        <v/>
      </c>
      <c r="Z467" s="7"/>
      <c r="AA467" s="1"/>
      <c r="AB467" s="1"/>
      <c r="AC467" s="27"/>
      <c r="AD467" s="1"/>
      <c r="AE467" s="1"/>
      <c r="AF467" s="4" t="str">
        <f t="shared" si="420"/>
        <v/>
      </c>
      <c r="AG467" s="7"/>
      <c r="AH467" s="1"/>
      <c r="AI467" s="1"/>
      <c r="AJ467" s="27"/>
      <c r="AK467" s="1"/>
      <c r="AL467" s="1"/>
      <c r="AM467" s="1"/>
      <c r="AN467" s="1"/>
      <c r="AO467" s="1"/>
      <c r="AP467" s="1"/>
      <c r="AQ467" s="27"/>
      <c r="AR467" s="1"/>
      <c r="AS467" s="1"/>
      <c r="AT467" s="1"/>
      <c r="AU467" s="1"/>
      <c r="AV467" s="1"/>
      <c r="AW467" s="1"/>
      <c r="AX467" s="27"/>
      <c r="AY467" s="1"/>
      <c r="AZ467" s="1"/>
      <c r="BA467" s="4" t="str">
        <f t="shared" si="337"/>
        <v/>
      </c>
      <c r="BB467" s="7"/>
      <c r="BC467" s="1"/>
      <c r="BD467" s="1"/>
      <c r="BE467" s="27"/>
      <c r="BF467" s="1"/>
      <c r="BG467" s="1"/>
      <c r="BH467" s="4" t="str">
        <f t="shared" si="424"/>
        <v/>
      </c>
      <c r="BI467" s="7"/>
      <c r="BJ467" s="1"/>
      <c r="BK467" s="1"/>
      <c r="BL467" s="27"/>
      <c r="BM467" s="1"/>
      <c r="BN467" s="1"/>
      <c r="BO467" s="4" t="str">
        <f t="shared" si="423"/>
        <v/>
      </c>
      <c r="BP467" s="7"/>
      <c r="BQ467" s="1"/>
      <c r="BR467" s="1"/>
      <c r="BS467" s="27"/>
      <c r="BT467" s="1"/>
      <c r="BU467" s="1"/>
      <c r="BV467" s="4" t="str">
        <f t="shared" si="422"/>
        <v/>
      </c>
      <c r="BW467" s="7"/>
      <c r="BX467" s="1"/>
      <c r="BY467" s="1"/>
      <c r="BZ467" s="27"/>
      <c r="CA467" s="1"/>
      <c r="CB467" s="1"/>
      <c r="CC467" s="1"/>
      <c r="CD467" s="1"/>
      <c r="CE467" s="1"/>
      <c r="CF467" s="1"/>
      <c r="CG467" s="27"/>
      <c r="CH467" s="1"/>
      <c r="CI467" s="1"/>
      <c r="CJ467" s="1"/>
      <c r="CK467" s="1"/>
      <c r="CL467" s="1"/>
      <c r="CM467" s="1"/>
      <c r="CN467" s="27"/>
      <c r="CO467" s="1"/>
      <c r="CP467" s="1"/>
      <c r="CQ467" s="1"/>
      <c r="CR467" s="1"/>
      <c r="CS467" s="1"/>
      <c r="CT467" s="1"/>
      <c r="CU467" s="27"/>
      <c r="CV467" s="1"/>
      <c r="CW467" s="1"/>
      <c r="CX467" s="1"/>
      <c r="CY467" s="1"/>
      <c r="CZ467" s="1"/>
      <c r="DA467" s="1"/>
      <c r="DB467" s="1"/>
      <c r="DC467" s="1"/>
      <c r="DD467" s="1"/>
      <c r="DE467" s="1"/>
      <c r="DF467" s="1"/>
      <c r="DG467" s="1"/>
      <c r="DH467" s="1"/>
      <c r="DI467" s="1"/>
    </row>
    <row r="468" spans="1:113" ht="15" hidden="1" x14ac:dyDescent="0.25">
      <c r="A468" s="27"/>
      <c r="B468" s="1"/>
      <c r="C468" s="1"/>
      <c r="D468" s="4" t="str">
        <f t="shared" si="341"/>
        <v/>
      </c>
      <c r="E468" s="7"/>
      <c r="F468" s="1"/>
      <c r="G468" s="1"/>
      <c r="H468" s="27"/>
      <c r="I468" s="1"/>
      <c r="J468" s="1"/>
      <c r="K468" s="1"/>
      <c r="L468" s="1"/>
      <c r="M468" s="1"/>
      <c r="N468" s="1"/>
      <c r="O468" s="27"/>
      <c r="P468" s="1"/>
      <c r="Q468" s="1"/>
      <c r="R468" s="1"/>
      <c r="S468" s="1"/>
      <c r="T468" s="1"/>
      <c r="U468" s="1"/>
      <c r="V468" s="27"/>
      <c r="W468" s="1"/>
      <c r="X468" s="1"/>
      <c r="Y468" s="4" t="str">
        <f t="shared" si="421"/>
        <v/>
      </c>
      <c r="Z468" s="7"/>
      <c r="AA468" s="1"/>
      <c r="AB468" s="1"/>
      <c r="AC468" s="27"/>
      <c r="AD468" s="1"/>
      <c r="AE468" s="1"/>
      <c r="AF468" s="4" t="str">
        <f t="shared" si="420"/>
        <v/>
      </c>
      <c r="AG468" s="7"/>
      <c r="AH468" s="1"/>
      <c r="AI468" s="1"/>
      <c r="AJ468" s="27"/>
      <c r="AK468" s="1"/>
      <c r="AL468" s="1"/>
      <c r="AM468" s="1"/>
      <c r="AN468" s="1"/>
      <c r="AO468" s="1"/>
      <c r="AP468" s="1"/>
      <c r="AQ468" s="27"/>
      <c r="AR468" s="1"/>
      <c r="AS468" s="1"/>
      <c r="AT468" s="1"/>
      <c r="AU468" s="1"/>
      <c r="AV468" s="1"/>
      <c r="AW468" s="1"/>
      <c r="AX468" s="27"/>
      <c r="AY468" s="1"/>
      <c r="AZ468" s="1"/>
      <c r="BA468" s="4" t="str">
        <f t="shared" si="337"/>
        <v/>
      </c>
      <c r="BB468" s="7"/>
      <c r="BC468" s="1"/>
      <c r="BD468" s="1"/>
      <c r="BE468" s="27"/>
      <c r="BF468" s="1"/>
      <c r="BG468" s="1"/>
      <c r="BH468" s="4" t="str">
        <f t="shared" si="424"/>
        <v/>
      </c>
      <c r="BI468" s="7"/>
      <c r="BJ468" s="1"/>
      <c r="BK468" s="1"/>
      <c r="BL468" s="27"/>
      <c r="BM468" s="1"/>
      <c r="BN468" s="1"/>
      <c r="BO468" s="4" t="str">
        <f t="shared" si="423"/>
        <v/>
      </c>
      <c r="BP468" s="7"/>
      <c r="BQ468" s="1"/>
      <c r="BR468" s="1"/>
      <c r="BS468" s="27"/>
      <c r="BT468" s="1"/>
      <c r="BU468" s="1"/>
      <c r="BV468" s="4" t="str">
        <f t="shared" si="422"/>
        <v/>
      </c>
      <c r="BW468" s="7"/>
      <c r="BX468" s="1"/>
      <c r="BY468" s="1"/>
      <c r="BZ468" s="27"/>
      <c r="CA468" s="1"/>
      <c r="CB468" s="1"/>
      <c r="CC468" s="1"/>
      <c r="CD468" s="1"/>
      <c r="CE468" s="1"/>
      <c r="CF468" s="1"/>
      <c r="CG468" s="27"/>
      <c r="CH468" s="1"/>
      <c r="CI468" s="1"/>
      <c r="CJ468" s="1"/>
      <c r="CK468" s="1"/>
      <c r="CL468" s="1"/>
      <c r="CM468" s="1"/>
      <c r="CN468" s="27"/>
      <c r="CO468" s="1"/>
      <c r="CP468" s="1"/>
      <c r="CQ468" s="1"/>
      <c r="CR468" s="1"/>
      <c r="CS468" s="1"/>
      <c r="CT468" s="1"/>
      <c r="CU468" s="27"/>
      <c r="CV468" s="1"/>
      <c r="CW468" s="1"/>
      <c r="CX468" s="1"/>
      <c r="CY468" s="1"/>
      <c r="CZ468" s="1"/>
      <c r="DA468" s="1"/>
      <c r="DB468" s="1"/>
      <c r="DC468" s="1"/>
      <c r="DD468" s="1"/>
      <c r="DE468" s="1"/>
      <c r="DF468" s="1"/>
      <c r="DG468" s="1"/>
      <c r="DH468" s="1"/>
      <c r="DI468" s="1"/>
    </row>
    <row r="469" spans="1:113" ht="15" hidden="1" x14ac:dyDescent="0.25">
      <c r="A469" s="27"/>
      <c r="B469" s="1"/>
      <c r="C469" s="1"/>
      <c r="D469" s="4" t="str">
        <f t="shared" si="341"/>
        <v/>
      </c>
      <c r="E469" s="7"/>
      <c r="F469" s="1"/>
      <c r="G469" s="1"/>
      <c r="H469" s="27"/>
      <c r="I469" s="1"/>
      <c r="J469" s="1"/>
      <c r="K469" s="1"/>
      <c r="L469" s="1"/>
      <c r="M469" s="1"/>
      <c r="N469" s="1"/>
      <c r="O469" s="27"/>
      <c r="P469" s="1"/>
      <c r="Q469" s="1"/>
      <c r="R469" s="1"/>
      <c r="S469" s="1"/>
      <c r="T469" s="1"/>
      <c r="U469" s="1"/>
      <c r="V469" s="27"/>
      <c r="W469" s="1"/>
      <c r="X469" s="1"/>
      <c r="Y469" s="4" t="str">
        <f t="shared" si="421"/>
        <v/>
      </c>
      <c r="Z469" s="7"/>
      <c r="AA469" s="1"/>
      <c r="AB469" s="1"/>
      <c r="AC469" s="27"/>
      <c r="AD469" s="1"/>
      <c r="AE469" s="1"/>
      <c r="AF469" s="4" t="str">
        <f t="shared" si="420"/>
        <v/>
      </c>
      <c r="AG469" s="7"/>
      <c r="AH469" s="1"/>
      <c r="AI469" s="1"/>
      <c r="AJ469" s="27"/>
      <c r="AK469" s="1"/>
      <c r="AL469" s="1"/>
      <c r="AM469" s="1"/>
      <c r="AN469" s="1"/>
      <c r="AO469" s="1"/>
      <c r="AP469" s="1"/>
      <c r="AQ469" s="27"/>
      <c r="AR469" s="1"/>
      <c r="AS469" s="1"/>
      <c r="AT469" s="1"/>
      <c r="AU469" s="1"/>
      <c r="AV469" s="1"/>
      <c r="AW469" s="1"/>
      <c r="AX469" s="27"/>
      <c r="AY469" s="1"/>
      <c r="AZ469" s="1"/>
      <c r="BA469" s="4" t="str">
        <f t="shared" si="337"/>
        <v/>
      </c>
      <c r="BB469" s="7"/>
      <c r="BC469" s="1"/>
      <c r="BD469" s="1"/>
      <c r="BE469" s="27"/>
      <c r="BF469" s="1"/>
      <c r="BG469" s="1"/>
      <c r="BH469" s="4" t="str">
        <f t="shared" si="424"/>
        <v/>
      </c>
      <c r="BI469" s="7"/>
      <c r="BJ469" s="1"/>
      <c r="BK469" s="1"/>
      <c r="BL469" s="27"/>
      <c r="BM469" s="1"/>
      <c r="BN469" s="1"/>
      <c r="BO469" s="4" t="str">
        <f t="shared" si="423"/>
        <v/>
      </c>
      <c r="BP469" s="7"/>
      <c r="BQ469" s="1"/>
      <c r="BR469" s="1"/>
      <c r="BS469" s="27"/>
      <c r="BT469" s="1"/>
      <c r="BU469" s="1"/>
      <c r="BV469" s="4" t="str">
        <f t="shared" si="422"/>
        <v/>
      </c>
      <c r="BW469" s="7"/>
      <c r="BX469" s="1"/>
      <c r="BY469" s="1"/>
      <c r="BZ469" s="27"/>
      <c r="CA469" s="1"/>
      <c r="CB469" s="1"/>
      <c r="CC469" s="1"/>
      <c r="CD469" s="1"/>
      <c r="CE469" s="1"/>
      <c r="CF469" s="1"/>
      <c r="CG469" s="27"/>
      <c r="CH469" s="1"/>
      <c r="CI469" s="1"/>
      <c r="CJ469" s="1"/>
      <c r="CK469" s="1"/>
      <c r="CL469" s="1"/>
      <c r="CM469" s="1"/>
      <c r="CN469" s="27"/>
      <c r="CO469" s="1"/>
      <c r="CP469" s="1"/>
      <c r="CQ469" s="1"/>
      <c r="CR469" s="1"/>
      <c r="CS469" s="1"/>
      <c r="CT469" s="1"/>
      <c r="CU469" s="27"/>
      <c r="CV469" s="1"/>
      <c r="CW469" s="1"/>
      <c r="CX469" s="1"/>
      <c r="CY469" s="1"/>
      <c r="CZ469" s="1"/>
      <c r="DA469" s="1"/>
      <c r="DB469" s="1"/>
      <c r="DC469" s="1"/>
      <c r="DD469" s="1"/>
      <c r="DE469" s="1"/>
      <c r="DF469" s="1"/>
      <c r="DG469" s="1"/>
      <c r="DH469" s="1"/>
      <c r="DI469" s="1"/>
    </row>
    <row r="470" spans="1:113" ht="15" hidden="1" x14ac:dyDescent="0.25">
      <c r="A470" s="27"/>
      <c r="B470" s="1"/>
      <c r="C470" s="1"/>
      <c r="D470" s="4" t="str">
        <f t="shared" si="341"/>
        <v/>
      </c>
      <c r="E470" s="7"/>
      <c r="F470" s="1"/>
      <c r="G470" s="1"/>
      <c r="H470" s="27"/>
      <c r="I470" s="1"/>
      <c r="J470" s="1"/>
      <c r="K470" s="1"/>
      <c r="L470" s="1"/>
      <c r="M470" s="1"/>
      <c r="N470" s="1"/>
      <c r="O470" s="27"/>
      <c r="P470" s="1"/>
      <c r="Q470" s="1"/>
      <c r="R470" s="1"/>
      <c r="S470" s="1"/>
      <c r="T470" s="1"/>
      <c r="U470" s="1"/>
      <c r="V470" s="27"/>
      <c r="W470" s="1"/>
      <c r="X470" s="1"/>
      <c r="Y470" s="4" t="str">
        <f t="shared" si="421"/>
        <v/>
      </c>
      <c r="Z470" s="7"/>
      <c r="AA470" s="1"/>
      <c r="AB470" s="1"/>
      <c r="AC470" s="27"/>
      <c r="AD470" s="1"/>
      <c r="AE470" s="1"/>
      <c r="AF470" s="4" t="str">
        <f t="shared" si="420"/>
        <v/>
      </c>
      <c r="AG470" s="7"/>
      <c r="AH470" s="1"/>
      <c r="AI470" s="1"/>
      <c r="AJ470" s="27"/>
      <c r="AK470" s="1"/>
      <c r="AL470" s="1"/>
      <c r="AM470" s="1"/>
      <c r="AN470" s="1"/>
      <c r="AO470" s="1"/>
      <c r="AP470" s="1"/>
      <c r="AQ470" s="27"/>
      <c r="AR470" s="1"/>
      <c r="AS470" s="1"/>
      <c r="AT470" s="1"/>
      <c r="AU470" s="1"/>
      <c r="AV470" s="1"/>
      <c r="AW470" s="1"/>
      <c r="AX470" s="27"/>
      <c r="AY470" s="1"/>
      <c r="AZ470" s="1"/>
      <c r="BA470" s="4" t="str">
        <f t="shared" si="337"/>
        <v/>
      </c>
      <c r="BB470" s="7"/>
      <c r="BC470" s="1"/>
      <c r="BD470" s="1"/>
      <c r="BE470" s="27"/>
      <c r="BF470" s="1"/>
      <c r="BG470" s="1"/>
      <c r="BH470" s="4" t="str">
        <f t="shared" si="424"/>
        <v/>
      </c>
      <c r="BI470" s="7"/>
      <c r="BJ470" s="1"/>
      <c r="BK470" s="1"/>
      <c r="BL470" s="27"/>
      <c r="BM470" s="1"/>
      <c r="BN470" s="1"/>
      <c r="BO470" s="4" t="str">
        <f t="shared" si="423"/>
        <v/>
      </c>
      <c r="BP470" s="7"/>
      <c r="BQ470" s="1"/>
      <c r="BR470" s="1"/>
      <c r="BS470" s="27"/>
      <c r="BT470" s="1"/>
      <c r="BU470" s="1"/>
      <c r="BV470" s="4" t="str">
        <f t="shared" si="422"/>
        <v/>
      </c>
      <c r="BW470" s="7"/>
      <c r="BX470" s="1"/>
      <c r="BY470" s="1"/>
      <c r="BZ470" s="27"/>
      <c r="CA470" s="1"/>
      <c r="CB470" s="1"/>
      <c r="CC470" s="1"/>
      <c r="CD470" s="1"/>
      <c r="CE470" s="1"/>
      <c r="CF470" s="1"/>
      <c r="CG470" s="27"/>
      <c r="CH470" s="1"/>
      <c r="CI470" s="1"/>
      <c r="CJ470" s="1"/>
      <c r="CK470" s="1"/>
      <c r="CL470" s="1"/>
      <c r="CM470" s="1"/>
      <c r="CN470" s="27"/>
      <c r="CO470" s="1"/>
      <c r="CP470" s="1"/>
      <c r="CQ470" s="1"/>
      <c r="CR470" s="1"/>
      <c r="CS470" s="1"/>
      <c r="CT470" s="1"/>
      <c r="CU470" s="27"/>
      <c r="CV470" s="1"/>
      <c r="CW470" s="1"/>
      <c r="CX470" s="1"/>
      <c r="CY470" s="1"/>
      <c r="CZ470" s="1"/>
      <c r="DA470" s="1"/>
      <c r="DB470" s="1"/>
      <c r="DC470" s="1"/>
      <c r="DD470" s="1"/>
      <c r="DE470" s="1"/>
      <c r="DF470" s="1"/>
      <c r="DG470" s="1"/>
      <c r="DH470" s="1"/>
      <c r="DI470" s="1"/>
    </row>
    <row r="471" spans="1:113" ht="15" hidden="1" x14ac:dyDescent="0.25">
      <c r="A471" s="27"/>
      <c r="B471" s="1"/>
      <c r="C471" s="1"/>
      <c r="D471" s="4" t="str">
        <f t="shared" si="341"/>
        <v/>
      </c>
      <c r="E471" s="7"/>
      <c r="F471" s="1"/>
      <c r="G471" s="1"/>
      <c r="H471" s="27"/>
      <c r="I471" s="1"/>
      <c r="J471" s="1"/>
      <c r="K471" s="1"/>
      <c r="L471" s="1"/>
      <c r="M471" s="1"/>
      <c r="N471" s="1"/>
      <c r="O471" s="27"/>
      <c r="P471" s="1"/>
      <c r="Q471" s="1"/>
      <c r="R471" s="1"/>
      <c r="S471" s="1"/>
      <c r="T471" s="1"/>
      <c r="U471" s="1"/>
      <c r="V471" s="27"/>
      <c r="W471" s="1"/>
      <c r="X471" s="1"/>
      <c r="Y471" s="4" t="str">
        <f t="shared" si="421"/>
        <v/>
      </c>
      <c r="Z471" s="7"/>
      <c r="AA471" s="1"/>
      <c r="AB471" s="1"/>
      <c r="AC471" s="27"/>
      <c r="AD471" s="1"/>
      <c r="AE471" s="1"/>
      <c r="AF471" s="4" t="str">
        <f t="shared" si="420"/>
        <v/>
      </c>
      <c r="AG471" s="7"/>
      <c r="AH471" s="1"/>
      <c r="AI471" s="1"/>
      <c r="AJ471" s="27"/>
      <c r="AK471" s="1"/>
      <c r="AL471" s="1"/>
      <c r="AM471" s="1"/>
      <c r="AN471" s="1"/>
      <c r="AO471" s="1"/>
      <c r="AP471" s="1"/>
      <c r="AQ471" s="27"/>
      <c r="AR471" s="1"/>
      <c r="AS471" s="1"/>
      <c r="AT471" s="1"/>
      <c r="AU471" s="1"/>
      <c r="AV471" s="1"/>
      <c r="AW471" s="1"/>
      <c r="AX471" s="27"/>
      <c r="AY471" s="1"/>
      <c r="AZ471" s="1"/>
      <c r="BA471" s="4" t="str">
        <f t="shared" si="337"/>
        <v/>
      </c>
      <c r="BB471" s="7"/>
      <c r="BC471" s="1"/>
      <c r="BD471" s="1"/>
      <c r="BE471" s="27"/>
      <c r="BF471" s="1"/>
      <c r="BG471" s="1"/>
      <c r="BH471" s="4" t="str">
        <f t="shared" si="424"/>
        <v/>
      </c>
      <c r="BI471" s="7"/>
      <c r="BJ471" s="1"/>
      <c r="BK471" s="1"/>
      <c r="BL471" s="27"/>
      <c r="BM471" s="1"/>
      <c r="BN471" s="1"/>
      <c r="BO471" s="4" t="str">
        <f t="shared" si="423"/>
        <v/>
      </c>
      <c r="BP471" s="7"/>
      <c r="BQ471" s="1"/>
      <c r="BR471" s="1"/>
      <c r="BS471" s="27"/>
      <c r="BT471" s="1"/>
      <c r="BU471" s="1"/>
      <c r="BV471" s="4" t="str">
        <f t="shared" si="422"/>
        <v/>
      </c>
      <c r="BW471" s="7"/>
      <c r="BX471" s="1"/>
      <c r="BY471" s="1"/>
      <c r="BZ471" s="27"/>
      <c r="CA471" s="1"/>
      <c r="CB471" s="1"/>
      <c r="CC471" s="1"/>
      <c r="CD471" s="1"/>
      <c r="CE471" s="1"/>
      <c r="CF471" s="1"/>
      <c r="CG471" s="27"/>
      <c r="CH471" s="1"/>
      <c r="CI471" s="1"/>
      <c r="CJ471" s="1"/>
      <c r="CK471" s="1"/>
      <c r="CL471" s="1"/>
      <c r="CM471" s="1"/>
      <c r="CN471" s="27"/>
      <c r="CO471" s="1"/>
      <c r="CP471" s="1"/>
      <c r="CQ471" s="1"/>
      <c r="CR471" s="1"/>
      <c r="CS471" s="1"/>
      <c r="CT471" s="1"/>
      <c r="CU471" s="27"/>
      <c r="CV471" s="1"/>
      <c r="CW471" s="1"/>
      <c r="CX471" s="1"/>
      <c r="CY471" s="1"/>
      <c r="CZ471" s="1"/>
      <c r="DA471" s="1"/>
      <c r="DB471" s="1"/>
      <c r="DC471" s="1"/>
      <c r="DD471" s="1"/>
      <c r="DE471" s="1"/>
      <c r="DF471" s="1"/>
      <c r="DG471" s="1"/>
      <c r="DH471" s="1"/>
      <c r="DI471" s="1"/>
    </row>
    <row r="472" spans="1:113" ht="15" hidden="1" x14ac:dyDescent="0.25">
      <c r="A472" s="27"/>
      <c r="B472" s="1"/>
      <c r="C472" s="1"/>
      <c r="D472" s="4" t="str">
        <f t="shared" si="341"/>
        <v/>
      </c>
      <c r="E472" s="7"/>
      <c r="F472" s="1"/>
      <c r="G472" s="1"/>
      <c r="H472" s="27"/>
      <c r="I472" s="1"/>
      <c r="J472" s="1"/>
      <c r="K472" s="1"/>
      <c r="L472" s="1"/>
      <c r="M472" s="1"/>
      <c r="N472" s="1"/>
      <c r="O472" s="27"/>
      <c r="P472" s="1"/>
      <c r="Q472" s="1"/>
      <c r="R472" s="1"/>
      <c r="S472" s="1"/>
      <c r="T472" s="1"/>
      <c r="U472" s="1"/>
      <c r="V472" s="27"/>
      <c r="W472" s="1"/>
      <c r="X472" s="1"/>
      <c r="Y472" s="4" t="str">
        <f t="shared" si="421"/>
        <v/>
      </c>
      <c r="Z472" s="7"/>
      <c r="AA472" s="1"/>
      <c r="AB472" s="1"/>
      <c r="AC472" s="27"/>
      <c r="AD472" s="1"/>
      <c r="AE472" s="1"/>
      <c r="AF472" s="4" t="str">
        <f t="shared" si="420"/>
        <v/>
      </c>
      <c r="AG472" s="7"/>
      <c r="AH472" s="1"/>
      <c r="AI472" s="1"/>
      <c r="AJ472" s="27"/>
      <c r="AK472" s="1"/>
      <c r="AL472" s="1"/>
      <c r="AM472" s="1"/>
      <c r="AN472" s="1"/>
      <c r="AO472" s="1"/>
      <c r="AP472" s="1"/>
      <c r="AQ472" s="27"/>
      <c r="AR472" s="1"/>
      <c r="AS472" s="1"/>
      <c r="AT472" s="1"/>
      <c r="AU472" s="1"/>
      <c r="AV472" s="1"/>
      <c r="AW472" s="1"/>
      <c r="AX472" s="27"/>
      <c r="AY472" s="1"/>
      <c r="AZ472" s="1"/>
      <c r="BA472" s="4" t="str">
        <f t="shared" si="337"/>
        <v/>
      </c>
      <c r="BB472" s="7"/>
      <c r="BC472" s="1"/>
      <c r="BD472" s="1"/>
      <c r="BE472" s="27"/>
      <c r="BF472" s="1"/>
      <c r="BG472" s="1"/>
      <c r="BH472" s="4" t="str">
        <f t="shared" si="424"/>
        <v/>
      </c>
      <c r="BI472" s="7"/>
      <c r="BJ472" s="1"/>
      <c r="BK472" s="1"/>
      <c r="BL472" s="27"/>
      <c r="BM472" s="1"/>
      <c r="BN472" s="1"/>
      <c r="BO472" s="4" t="str">
        <f t="shared" si="423"/>
        <v/>
      </c>
      <c r="BP472" s="7"/>
      <c r="BQ472" s="1"/>
      <c r="BR472" s="1"/>
      <c r="BS472" s="27"/>
      <c r="BT472" s="1"/>
      <c r="BU472" s="1"/>
      <c r="BV472" s="4" t="str">
        <f t="shared" si="422"/>
        <v/>
      </c>
      <c r="BW472" s="7"/>
      <c r="BX472" s="1"/>
      <c r="BY472" s="1"/>
      <c r="BZ472" s="27"/>
      <c r="CA472" s="1"/>
      <c r="CB472" s="1"/>
      <c r="CC472" s="1"/>
      <c r="CD472" s="1"/>
      <c r="CE472" s="1"/>
      <c r="CF472" s="1"/>
      <c r="CG472" s="27"/>
      <c r="CH472" s="1"/>
      <c r="CI472" s="1"/>
      <c r="CJ472" s="1"/>
      <c r="CK472" s="1"/>
      <c r="CL472" s="1"/>
      <c r="CM472" s="1"/>
      <c r="CN472" s="27"/>
      <c r="CO472" s="1"/>
      <c r="CP472" s="1"/>
      <c r="CQ472" s="1"/>
      <c r="CR472" s="1"/>
      <c r="CS472" s="1"/>
      <c r="CT472" s="1"/>
      <c r="CU472" s="27"/>
      <c r="CV472" s="1"/>
      <c r="CW472" s="1"/>
      <c r="CX472" s="1"/>
      <c r="CY472" s="1"/>
      <c r="CZ472" s="1"/>
      <c r="DA472" s="1"/>
      <c r="DB472" s="1"/>
      <c r="DC472" s="1"/>
      <c r="DD472" s="1"/>
      <c r="DE472" s="1"/>
      <c r="DF472" s="1"/>
      <c r="DG472" s="1"/>
      <c r="DH472" s="1"/>
      <c r="DI472" s="1"/>
    </row>
    <row r="473" spans="1:113" ht="15" hidden="1" x14ac:dyDescent="0.25">
      <c r="A473" s="27"/>
      <c r="B473" s="1"/>
      <c r="C473" s="1"/>
      <c r="D473" s="4" t="str">
        <f t="shared" si="341"/>
        <v/>
      </c>
      <c r="E473" s="7"/>
      <c r="F473" s="1"/>
      <c r="G473" s="1"/>
      <c r="H473" s="27"/>
      <c r="I473" s="1"/>
      <c r="J473" s="1"/>
      <c r="K473" s="1"/>
      <c r="L473" s="1"/>
      <c r="M473" s="1"/>
      <c r="N473" s="1"/>
      <c r="O473" s="27"/>
      <c r="P473" s="1"/>
      <c r="Q473" s="1"/>
      <c r="R473" s="1"/>
      <c r="S473" s="1"/>
      <c r="T473" s="1"/>
      <c r="U473" s="1"/>
      <c r="V473" s="27"/>
      <c r="W473" s="1"/>
      <c r="X473" s="1"/>
      <c r="Y473" s="4" t="str">
        <f t="shared" si="421"/>
        <v/>
      </c>
      <c r="Z473" s="7"/>
      <c r="AA473" s="1"/>
      <c r="AB473" s="1"/>
      <c r="AC473" s="27"/>
      <c r="AD473" s="1"/>
      <c r="AE473" s="1"/>
      <c r="AF473" s="4" t="str">
        <f t="shared" si="420"/>
        <v/>
      </c>
      <c r="AG473" s="7"/>
      <c r="AH473" s="1"/>
      <c r="AI473" s="1"/>
      <c r="AJ473" s="27"/>
      <c r="AK473" s="1"/>
      <c r="AL473" s="1"/>
      <c r="AM473" s="1"/>
      <c r="AN473" s="1"/>
      <c r="AO473" s="1"/>
      <c r="AP473" s="1"/>
      <c r="AQ473" s="27"/>
      <c r="AR473" s="1"/>
      <c r="AS473" s="1"/>
      <c r="AT473" s="1"/>
      <c r="AU473" s="1"/>
      <c r="AV473" s="1"/>
      <c r="AW473" s="1"/>
      <c r="AX473" s="27"/>
      <c r="AY473" s="1"/>
      <c r="AZ473" s="1"/>
      <c r="BA473" s="4" t="str">
        <f t="shared" si="337"/>
        <v/>
      </c>
      <c r="BB473" s="7"/>
      <c r="BC473" s="1"/>
      <c r="BD473" s="1"/>
      <c r="BE473" s="27"/>
      <c r="BF473" s="1"/>
      <c r="BG473" s="1"/>
      <c r="BH473" s="4" t="str">
        <f t="shared" si="424"/>
        <v/>
      </c>
      <c r="BI473" s="7"/>
      <c r="BJ473" s="1"/>
      <c r="BK473" s="1"/>
      <c r="BL473" s="27"/>
      <c r="BM473" s="1"/>
      <c r="BN473" s="1"/>
      <c r="BO473" s="4" t="str">
        <f t="shared" si="423"/>
        <v/>
      </c>
      <c r="BP473" s="7"/>
      <c r="BQ473" s="1"/>
      <c r="BR473" s="1"/>
      <c r="BS473" s="27"/>
      <c r="BT473" s="1"/>
      <c r="BU473" s="1"/>
      <c r="BV473" s="4" t="str">
        <f t="shared" si="422"/>
        <v/>
      </c>
      <c r="BW473" s="7"/>
      <c r="BX473" s="1"/>
      <c r="BY473" s="1"/>
      <c r="BZ473" s="27"/>
      <c r="CA473" s="1"/>
      <c r="CB473" s="1"/>
      <c r="CC473" s="1"/>
      <c r="CD473" s="1"/>
      <c r="CE473" s="1"/>
      <c r="CF473" s="1"/>
      <c r="CG473" s="27"/>
      <c r="CH473" s="1"/>
      <c r="CI473" s="1"/>
      <c r="CJ473" s="1"/>
      <c r="CK473" s="1"/>
      <c r="CL473" s="1"/>
      <c r="CM473" s="1"/>
      <c r="CN473" s="27"/>
      <c r="CO473" s="1"/>
      <c r="CP473" s="1"/>
      <c r="CQ473" s="1"/>
      <c r="CR473" s="1"/>
      <c r="CS473" s="1"/>
      <c r="CT473" s="1"/>
      <c r="CU473" s="27"/>
      <c r="CV473" s="1"/>
      <c r="CW473" s="1"/>
      <c r="CX473" s="1"/>
      <c r="CY473" s="1"/>
      <c r="CZ473" s="1"/>
      <c r="DA473" s="1"/>
      <c r="DB473" s="1"/>
      <c r="DC473" s="1"/>
      <c r="DD473" s="1"/>
      <c r="DE473" s="1"/>
      <c r="DF473" s="1"/>
      <c r="DG473" s="1"/>
      <c r="DH473" s="1"/>
      <c r="DI473" s="1"/>
    </row>
    <row r="474" spans="1:113" ht="15" hidden="1" x14ac:dyDescent="0.25">
      <c r="A474" s="27"/>
      <c r="B474" s="1"/>
      <c r="C474" s="1"/>
      <c r="D474" s="4" t="str">
        <f t="shared" si="341"/>
        <v/>
      </c>
      <c r="E474" s="7"/>
      <c r="F474" s="1"/>
      <c r="G474" s="1"/>
      <c r="H474" s="27"/>
      <c r="I474" s="1"/>
      <c r="J474" s="1"/>
      <c r="K474" s="1"/>
      <c r="L474" s="1"/>
      <c r="M474" s="1"/>
      <c r="N474" s="1"/>
      <c r="O474" s="27"/>
      <c r="P474" s="1"/>
      <c r="Q474" s="1"/>
      <c r="R474" s="1"/>
      <c r="S474" s="1"/>
      <c r="T474" s="1"/>
      <c r="U474" s="1"/>
      <c r="V474" s="27"/>
      <c r="W474" s="1"/>
      <c r="X474" s="1"/>
      <c r="Y474" s="4" t="str">
        <f t="shared" si="421"/>
        <v/>
      </c>
      <c r="Z474" s="7"/>
      <c r="AA474" s="1"/>
      <c r="AB474" s="1"/>
      <c r="AC474" s="27"/>
      <c r="AD474" s="1"/>
      <c r="AE474" s="1"/>
      <c r="AF474" s="4" t="str">
        <f t="shared" si="420"/>
        <v/>
      </c>
      <c r="AG474" s="7"/>
      <c r="AH474" s="1"/>
      <c r="AI474" s="1"/>
      <c r="AJ474" s="27"/>
      <c r="AK474" s="1"/>
      <c r="AL474" s="1"/>
      <c r="AM474" s="1"/>
      <c r="AN474" s="1"/>
      <c r="AO474" s="1"/>
      <c r="AP474" s="1"/>
      <c r="AQ474" s="27"/>
      <c r="AR474" s="1"/>
      <c r="AS474" s="1"/>
      <c r="AT474" s="1"/>
      <c r="AU474" s="1"/>
      <c r="AV474" s="1"/>
      <c r="AW474" s="1"/>
      <c r="AX474" s="27"/>
      <c r="AY474" s="1"/>
      <c r="AZ474" s="1"/>
      <c r="BA474" s="4" t="str">
        <f t="shared" si="337"/>
        <v/>
      </c>
      <c r="BB474" s="7"/>
      <c r="BC474" s="1"/>
      <c r="BD474" s="1"/>
      <c r="BE474" s="27"/>
      <c r="BF474" s="1"/>
      <c r="BG474" s="1"/>
      <c r="BH474" s="4" t="str">
        <f t="shared" si="424"/>
        <v/>
      </c>
      <c r="BI474" s="7"/>
      <c r="BJ474" s="1"/>
      <c r="BK474" s="1"/>
      <c r="BL474" s="27"/>
      <c r="BM474" s="1"/>
      <c r="BN474" s="1"/>
      <c r="BO474" s="4" t="str">
        <f t="shared" si="423"/>
        <v/>
      </c>
      <c r="BP474" s="7"/>
      <c r="BQ474" s="1"/>
      <c r="BR474" s="1"/>
      <c r="BS474" s="27"/>
      <c r="BT474" s="1"/>
      <c r="BU474" s="1"/>
      <c r="BV474" s="4" t="str">
        <f t="shared" si="422"/>
        <v/>
      </c>
      <c r="BW474" s="7"/>
      <c r="BX474" s="1"/>
      <c r="BY474" s="1"/>
      <c r="BZ474" s="27"/>
      <c r="CA474" s="1"/>
      <c r="CB474" s="1"/>
      <c r="CC474" s="1"/>
      <c r="CD474" s="1"/>
      <c r="CE474" s="1"/>
      <c r="CF474" s="1"/>
      <c r="CG474" s="27"/>
      <c r="CH474" s="1"/>
      <c r="CI474" s="1"/>
      <c r="CJ474" s="1"/>
      <c r="CK474" s="1"/>
      <c r="CL474" s="1"/>
      <c r="CM474" s="1"/>
      <c r="CN474" s="27"/>
      <c r="CO474" s="1"/>
      <c r="CP474" s="1"/>
      <c r="CQ474" s="1"/>
      <c r="CR474" s="1"/>
      <c r="CS474" s="1"/>
      <c r="CT474" s="1"/>
      <c r="CU474" s="27"/>
      <c r="CV474" s="1"/>
      <c r="CW474" s="1"/>
      <c r="CX474" s="1"/>
      <c r="CY474" s="1"/>
      <c r="CZ474" s="1"/>
      <c r="DA474" s="1"/>
      <c r="DB474" s="1"/>
      <c r="DC474" s="1"/>
      <c r="DD474" s="1"/>
      <c r="DE474" s="1"/>
      <c r="DF474" s="1"/>
      <c r="DG474" s="1"/>
      <c r="DH474" s="1"/>
      <c r="DI474" s="1"/>
    </row>
    <row r="475" spans="1:113" ht="15" hidden="1" x14ac:dyDescent="0.25">
      <c r="A475" s="27"/>
      <c r="B475" s="1"/>
      <c r="C475" s="1"/>
      <c r="D475" s="4" t="str">
        <f t="shared" si="341"/>
        <v/>
      </c>
      <c r="E475" s="7"/>
      <c r="F475" s="1"/>
      <c r="G475" s="1"/>
      <c r="H475" s="27"/>
      <c r="I475" s="1"/>
      <c r="J475" s="1"/>
      <c r="K475" s="1"/>
      <c r="L475" s="1"/>
      <c r="M475" s="1"/>
      <c r="N475" s="1"/>
      <c r="O475" s="27"/>
      <c r="P475" s="1"/>
      <c r="Q475" s="1"/>
      <c r="R475" s="1"/>
      <c r="S475" s="1"/>
      <c r="T475" s="1"/>
      <c r="U475" s="1"/>
      <c r="V475" s="27"/>
      <c r="W475" s="1"/>
      <c r="X475" s="1"/>
      <c r="Y475" s="4" t="str">
        <f t="shared" si="421"/>
        <v/>
      </c>
      <c r="Z475" s="7"/>
      <c r="AA475" s="1"/>
      <c r="AB475" s="1"/>
      <c r="AC475" s="27"/>
      <c r="AD475" s="1"/>
      <c r="AE475" s="1"/>
      <c r="AF475" s="4" t="str">
        <f t="shared" si="420"/>
        <v/>
      </c>
      <c r="AG475" s="7"/>
      <c r="AH475" s="1"/>
      <c r="AI475" s="1"/>
      <c r="AJ475" s="27"/>
      <c r="AK475" s="1"/>
      <c r="AL475" s="1"/>
      <c r="AM475" s="1"/>
      <c r="AN475" s="1"/>
      <c r="AO475" s="1"/>
      <c r="AP475" s="1"/>
      <c r="AQ475" s="27"/>
      <c r="AR475" s="1"/>
      <c r="AS475" s="1"/>
      <c r="AT475" s="1"/>
      <c r="AU475" s="1"/>
      <c r="AV475" s="1"/>
      <c r="AW475" s="1"/>
      <c r="AX475" s="27"/>
      <c r="AY475" s="1"/>
      <c r="AZ475" s="1"/>
      <c r="BA475" s="4" t="str">
        <f t="shared" si="337"/>
        <v/>
      </c>
      <c r="BB475" s="7"/>
      <c r="BC475" s="1"/>
      <c r="BD475" s="1"/>
      <c r="BE475" s="27"/>
      <c r="BF475" s="1"/>
      <c r="BG475" s="1"/>
      <c r="BH475" s="4" t="str">
        <f t="shared" si="424"/>
        <v/>
      </c>
      <c r="BI475" s="7"/>
      <c r="BJ475" s="1"/>
      <c r="BK475" s="1"/>
      <c r="BL475" s="27"/>
      <c r="BM475" s="1"/>
      <c r="BN475" s="1"/>
      <c r="BO475" s="4" t="str">
        <f t="shared" si="423"/>
        <v/>
      </c>
      <c r="BP475" s="7"/>
      <c r="BQ475" s="1"/>
      <c r="BR475" s="1"/>
      <c r="BS475" s="27"/>
      <c r="BT475" s="1"/>
      <c r="BU475" s="1"/>
      <c r="BV475" s="4" t="str">
        <f t="shared" si="422"/>
        <v/>
      </c>
      <c r="BW475" s="7"/>
      <c r="BX475" s="1"/>
      <c r="BY475" s="1"/>
      <c r="BZ475" s="27"/>
      <c r="CA475" s="1"/>
      <c r="CB475" s="1"/>
      <c r="CC475" s="1"/>
      <c r="CD475" s="1"/>
      <c r="CE475" s="1"/>
      <c r="CF475" s="1"/>
      <c r="CG475" s="27"/>
      <c r="CH475" s="1"/>
      <c r="CI475" s="1"/>
      <c r="CJ475" s="1"/>
      <c r="CK475" s="1"/>
      <c r="CL475" s="1"/>
      <c r="CM475" s="1"/>
      <c r="CN475" s="27"/>
      <c r="CO475" s="1"/>
      <c r="CP475" s="1"/>
      <c r="CQ475" s="1"/>
      <c r="CR475" s="1"/>
      <c r="CS475" s="1"/>
      <c r="CT475" s="1"/>
      <c r="CU475" s="27"/>
      <c r="CV475" s="1"/>
      <c r="CW475" s="1"/>
      <c r="CX475" s="1"/>
      <c r="CY475" s="1"/>
      <c r="CZ475" s="1"/>
      <c r="DA475" s="1"/>
      <c r="DB475" s="1"/>
      <c r="DC475" s="1"/>
      <c r="DD475" s="1"/>
      <c r="DE475" s="1"/>
      <c r="DF475" s="1"/>
      <c r="DG475" s="1"/>
      <c r="DH475" s="1"/>
      <c r="DI475" s="1"/>
    </row>
    <row r="476" spans="1:113" ht="15" hidden="1" x14ac:dyDescent="0.25">
      <c r="A476" s="27"/>
      <c r="B476" s="1"/>
      <c r="C476" s="1"/>
      <c r="D476" s="4" t="str">
        <f t="shared" si="341"/>
        <v/>
      </c>
      <c r="E476" s="7"/>
      <c r="F476" s="1"/>
      <c r="G476" s="1"/>
      <c r="H476" s="27"/>
      <c r="I476" s="1"/>
      <c r="J476" s="1"/>
      <c r="K476" s="1"/>
      <c r="L476" s="1"/>
      <c r="M476" s="1"/>
      <c r="N476" s="1"/>
      <c r="O476" s="27"/>
      <c r="P476" s="1"/>
      <c r="Q476" s="1"/>
      <c r="R476" s="1"/>
      <c r="S476" s="1"/>
      <c r="T476" s="1"/>
      <c r="U476" s="1"/>
      <c r="V476" s="27"/>
      <c r="W476" s="1"/>
      <c r="X476" s="1"/>
      <c r="Y476" s="4" t="str">
        <f t="shared" si="421"/>
        <v/>
      </c>
      <c r="Z476" s="7"/>
      <c r="AA476" s="1"/>
      <c r="AB476" s="1"/>
      <c r="AC476" s="27"/>
      <c r="AD476" s="1"/>
      <c r="AE476" s="1"/>
      <c r="AF476" s="4" t="str">
        <f t="shared" si="420"/>
        <v/>
      </c>
      <c r="AG476" s="7"/>
      <c r="AH476" s="1"/>
      <c r="AI476" s="1"/>
      <c r="AJ476" s="27"/>
      <c r="AK476" s="1"/>
      <c r="AL476" s="1"/>
      <c r="AM476" s="1"/>
      <c r="AN476" s="1"/>
      <c r="AO476" s="1"/>
      <c r="AP476" s="1"/>
      <c r="AQ476" s="27"/>
      <c r="AR476" s="1"/>
      <c r="AS476" s="1"/>
      <c r="AT476" s="1"/>
      <c r="AU476" s="1"/>
      <c r="AV476" s="1"/>
      <c r="AW476" s="1"/>
      <c r="AX476" s="27"/>
      <c r="AY476" s="1"/>
      <c r="AZ476" s="1"/>
      <c r="BA476" s="4" t="str">
        <f t="shared" si="337"/>
        <v/>
      </c>
      <c r="BB476" s="7"/>
      <c r="BC476" s="1"/>
      <c r="BD476" s="1"/>
      <c r="BE476" s="27"/>
      <c r="BF476" s="1"/>
      <c r="BG476" s="1"/>
      <c r="BH476" s="4" t="str">
        <f t="shared" si="424"/>
        <v/>
      </c>
      <c r="BI476" s="7"/>
      <c r="BJ476" s="1"/>
      <c r="BK476" s="1"/>
      <c r="BL476" s="27"/>
      <c r="BM476" s="1"/>
      <c r="BN476" s="1"/>
      <c r="BO476" s="4" t="str">
        <f t="shared" si="423"/>
        <v/>
      </c>
      <c r="BP476" s="7"/>
      <c r="BQ476" s="1"/>
      <c r="BR476" s="1"/>
      <c r="BS476" s="27"/>
      <c r="BT476" s="1"/>
      <c r="BU476" s="1"/>
      <c r="BV476" s="4" t="str">
        <f t="shared" si="422"/>
        <v/>
      </c>
      <c r="BW476" s="7"/>
      <c r="BX476" s="1"/>
      <c r="BY476" s="1"/>
      <c r="BZ476" s="27"/>
      <c r="CA476" s="1"/>
      <c r="CB476" s="1"/>
      <c r="CC476" s="1"/>
      <c r="CD476" s="1"/>
      <c r="CE476" s="1"/>
      <c r="CF476" s="1"/>
      <c r="CG476" s="27"/>
      <c r="CH476" s="1"/>
      <c r="CI476" s="1"/>
      <c r="CJ476" s="1"/>
      <c r="CK476" s="1"/>
      <c r="CL476" s="1"/>
      <c r="CM476" s="1"/>
      <c r="CN476" s="27"/>
      <c r="CO476" s="1"/>
      <c r="CP476" s="1"/>
      <c r="CQ476" s="1"/>
      <c r="CR476" s="1"/>
      <c r="CS476" s="1"/>
      <c r="CT476" s="1"/>
      <c r="CU476" s="27"/>
      <c r="CV476" s="1"/>
      <c r="CW476" s="1"/>
      <c r="CX476" s="1"/>
      <c r="CY476" s="1"/>
      <c r="CZ476" s="1"/>
      <c r="DA476" s="1"/>
      <c r="DB476" s="1"/>
      <c r="DC476" s="1"/>
      <c r="DD476" s="1"/>
      <c r="DE476" s="1"/>
      <c r="DF476" s="1"/>
      <c r="DG476" s="1"/>
      <c r="DH476" s="1"/>
      <c r="DI476" s="1"/>
    </row>
    <row r="477" spans="1:113" ht="15" hidden="1" x14ac:dyDescent="0.25">
      <c r="A477" s="27"/>
      <c r="B477" s="1"/>
      <c r="C477" s="1"/>
      <c r="D477" s="4" t="str">
        <f t="shared" si="341"/>
        <v/>
      </c>
      <c r="E477" s="7"/>
      <c r="F477" s="1"/>
      <c r="G477" s="1"/>
      <c r="H477" s="27"/>
      <c r="I477" s="1"/>
      <c r="J477" s="1"/>
      <c r="K477" s="1"/>
      <c r="L477" s="1"/>
      <c r="M477" s="1"/>
      <c r="N477" s="1"/>
      <c r="O477" s="27"/>
      <c r="P477" s="1"/>
      <c r="Q477" s="1"/>
      <c r="R477" s="1"/>
      <c r="S477" s="1"/>
      <c r="T477" s="1"/>
      <c r="U477" s="1"/>
      <c r="V477" s="27"/>
      <c r="W477" s="1"/>
      <c r="X477" s="1"/>
      <c r="Y477" s="4" t="str">
        <f t="shared" si="421"/>
        <v/>
      </c>
      <c r="Z477" s="7"/>
      <c r="AA477" s="1"/>
      <c r="AB477" s="1"/>
      <c r="AC477" s="27"/>
      <c r="AD477" s="1"/>
      <c r="AE477" s="1"/>
      <c r="AF477" s="4" t="str">
        <f t="shared" si="420"/>
        <v/>
      </c>
      <c r="AG477" s="7"/>
      <c r="AH477" s="1"/>
      <c r="AI477" s="1"/>
      <c r="AJ477" s="27"/>
      <c r="AK477" s="1"/>
      <c r="AL477" s="1"/>
      <c r="AM477" s="1"/>
      <c r="AN477" s="1"/>
      <c r="AO477" s="1"/>
      <c r="AP477" s="1"/>
      <c r="AQ477" s="27"/>
      <c r="AR477" s="1"/>
      <c r="AS477" s="1"/>
      <c r="AT477" s="1"/>
      <c r="AU477" s="1"/>
      <c r="AV477" s="1"/>
      <c r="AW477" s="1"/>
      <c r="AX477" s="27"/>
      <c r="AY477" s="1"/>
      <c r="AZ477" s="1"/>
      <c r="BA477" s="4" t="str">
        <f t="shared" si="337"/>
        <v/>
      </c>
      <c r="BB477" s="7"/>
      <c r="BC477" s="1"/>
      <c r="BD477" s="1"/>
      <c r="BE477" s="27"/>
      <c r="BF477" s="1"/>
      <c r="BG477" s="1"/>
      <c r="BH477" s="4" t="str">
        <f t="shared" si="424"/>
        <v/>
      </c>
      <c r="BI477" s="7"/>
      <c r="BJ477" s="1"/>
      <c r="BK477" s="1"/>
      <c r="BL477" s="27"/>
      <c r="BM477" s="1"/>
      <c r="BN477" s="1"/>
      <c r="BO477" s="4" t="str">
        <f t="shared" si="423"/>
        <v/>
      </c>
      <c r="BP477" s="7"/>
      <c r="BQ477" s="1"/>
      <c r="BR477" s="1"/>
      <c r="BS477" s="27"/>
      <c r="BT477" s="1"/>
      <c r="BU477" s="1"/>
      <c r="BV477" s="4" t="str">
        <f t="shared" si="422"/>
        <v/>
      </c>
      <c r="BW477" s="7"/>
      <c r="BX477" s="1"/>
      <c r="BY477" s="1"/>
      <c r="BZ477" s="27"/>
      <c r="CA477" s="1"/>
      <c r="CB477" s="1"/>
      <c r="CC477" s="1"/>
      <c r="CD477" s="1"/>
      <c r="CE477" s="1"/>
      <c r="CF477" s="1"/>
      <c r="CG477" s="27"/>
      <c r="CH477" s="1"/>
      <c r="CI477" s="1"/>
      <c r="CJ477" s="1"/>
      <c r="CK477" s="1"/>
      <c r="CL477" s="1"/>
      <c r="CM477" s="1"/>
      <c r="CN477" s="27"/>
      <c r="CO477" s="1"/>
      <c r="CP477" s="1"/>
      <c r="CQ477" s="1"/>
      <c r="CR477" s="1"/>
      <c r="CS477" s="1"/>
      <c r="CT477" s="1"/>
      <c r="CU477" s="27"/>
      <c r="CV477" s="1"/>
      <c r="CW477" s="1"/>
      <c r="CX477" s="1"/>
      <c r="CY477" s="1"/>
      <c r="CZ477" s="1"/>
      <c r="DA477" s="1"/>
      <c r="DB477" s="1"/>
      <c r="DC477" s="1"/>
      <c r="DD477" s="1"/>
      <c r="DE477" s="1"/>
      <c r="DF477" s="1"/>
      <c r="DG477" s="1"/>
      <c r="DH477" s="1"/>
      <c r="DI477" s="1"/>
    </row>
    <row r="478" spans="1:113" ht="15" hidden="1" x14ac:dyDescent="0.25">
      <c r="A478" s="27"/>
      <c r="B478" s="1"/>
      <c r="C478" s="1"/>
      <c r="D478" s="4" t="str">
        <f t="shared" si="341"/>
        <v/>
      </c>
      <c r="E478" s="7"/>
      <c r="F478" s="1"/>
      <c r="G478" s="1"/>
      <c r="H478" s="27"/>
      <c r="I478" s="1"/>
      <c r="J478" s="1"/>
      <c r="K478" s="1"/>
      <c r="L478" s="1"/>
      <c r="M478" s="1"/>
      <c r="N478" s="1"/>
      <c r="O478" s="27"/>
      <c r="P478" s="1"/>
      <c r="Q478" s="1"/>
      <c r="R478" s="1"/>
      <c r="S478" s="1"/>
      <c r="T478" s="1"/>
      <c r="U478" s="1"/>
      <c r="V478" s="27"/>
      <c r="W478" s="1"/>
      <c r="X478" s="1"/>
      <c r="Y478" s="4" t="str">
        <f t="shared" si="421"/>
        <v/>
      </c>
      <c r="Z478" s="7"/>
      <c r="AA478" s="1"/>
      <c r="AB478" s="1"/>
      <c r="AC478" s="27"/>
      <c r="AD478" s="1"/>
      <c r="AE478" s="1"/>
      <c r="AF478" s="4" t="str">
        <f t="shared" si="420"/>
        <v/>
      </c>
      <c r="AG478" s="7"/>
      <c r="AH478" s="1"/>
      <c r="AI478" s="1"/>
      <c r="AJ478" s="27"/>
      <c r="AK478" s="1"/>
      <c r="AL478" s="1"/>
      <c r="AM478" s="1"/>
      <c r="AN478" s="1"/>
      <c r="AO478" s="1"/>
      <c r="AP478" s="1"/>
      <c r="AQ478" s="27"/>
      <c r="AR478" s="1"/>
      <c r="AS478" s="1"/>
      <c r="AT478" s="1"/>
      <c r="AU478" s="1"/>
      <c r="AV478" s="1"/>
      <c r="AW478" s="1"/>
      <c r="AX478" s="27"/>
      <c r="AY478" s="1"/>
      <c r="AZ478" s="1"/>
      <c r="BA478" s="4" t="str">
        <f t="shared" si="337"/>
        <v/>
      </c>
      <c r="BB478" s="7"/>
      <c r="BC478" s="1"/>
      <c r="BD478" s="1"/>
      <c r="BE478" s="27"/>
      <c r="BF478" s="1"/>
      <c r="BG478" s="1"/>
      <c r="BH478" s="4" t="str">
        <f t="shared" si="424"/>
        <v/>
      </c>
      <c r="BI478" s="7"/>
      <c r="BJ478" s="1"/>
      <c r="BK478" s="1"/>
      <c r="BL478" s="27"/>
      <c r="BM478" s="1"/>
      <c r="BN478" s="1"/>
      <c r="BO478" s="4" t="str">
        <f t="shared" si="423"/>
        <v/>
      </c>
      <c r="BP478" s="7"/>
      <c r="BQ478" s="1"/>
      <c r="BR478" s="1"/>
      <c r="BS478" s="27"/>
      <c r="BT478" s="1"/>
      <c r="BU478" s="1"/>
      <c r="BV478" s="4" t="str">
        <f t="shared" si="422"/>
        <v/>
      </c>
      <c r="BW478" s="7"/>
      <c r="BX478" s="1"/>
      <c r="BY478" s="1"/>
      <c r="BZ478" s="27"/>
      <c r="CA478" s="1"/>
      <c r="CB478" s="1"/>
      <c r="CC478" s="1"/>
      <c r="CD478" s="1"/>
      <c r="CE478" s="1"/>
      <c r="CF478" s="1"/>
      <c r="CG478" s="27"/>
      <c r="CH478" s="1"/>
      <c r="CI478" s="1"/>
      <c r="CJ478" s="1"/>
      <c r="CK478" s="1"/>
      <c r="CL478" s="1"/>
      <c r="CM478" s="1"/>
      <c r="CN478" s="27"/>
      <c r="CO478" s="1"/>
      <c r="CP478" s="1"/>
      <c r="CQ478" s="1"/>
      <c r="CR478" s="1"/>
      <c r="CS478" s="1"/>
      <c r="CT478" s="1"/>
      <c r="CU478" s="27"/>
      <c r="CV478" s="1"/>
      <c r="CW478" s="1"/>
      <c r="CX478" s="1"/>
      <c r="CY478" s="1"/>
      <c r="CZ478" s="1"/>
      <c r="DA478" s="1"/>
      <c r="DB478" s="1"/>
      <c r="DC478" s="1"/>
      <c r="DD478" s="1"/>
      <c r="DE478" s="1"/>
      <c r="DF478" s="1"/>
      <c r="DG478" s="1"/>
      <c r="DH478" s="1"/>
      <c r="DI478" s="1"/>
    </row>
    <row r="479" spans="1:113" ht="15" hidden="1" x14ac:dyDescent="0.25">
      <c r="A479" s="27"/>
      <c r="B479" s="1"/>
      <c r="C479" s="1"/>
      <c r="D479" s="4" t="str">
        <f t="shared" si="341"/>
        <v/>
      </c>
      <c r="E479" s="7"/>
      <c r="F479" s="1"/>
      <c r="G479" s="1"/>
      <c r="H479" s="27"/>
      <c r="I479" s="1"/>
      <c r="J479" s="1"/>
      <c r="K479" s="1"/>
      <c r="L479" s="1"/>
      <c r="M479" s="1"/>
      <c r="N479" s="1"/>
      <c r="O479" s="27"/>
      <c r="P479" s="1"/>
      <c r="Q479" s="1"/>
      <c r="R479" s="1"/>
      <c r="S479" s="1"/>
      <c r="T479" s="1"/>
      <c r="U479" s="1"/>
      <c r="V479" s="27"/>
      <c r="W479" s="1"/>
      <c r="X479" s="1"/>
      <c r="Y479" s="4" t="str">
        <f t="shared" si="421"/>
        <v/>
      </c>
      <c r="Z479" s="7"/>
      <c r="AA479" s="1"/>
      <c r="AB479" s="1"/>
      <c r="AC479" s="27"/>
      <c r="AD479" s="1"/>
      <c r="AE479" s="1"/>
      <c r="AF479" s="4" t="str">
        <f t="shared" si="420"/>
        <v/>
      </c>
      <c r="AG479" s="7"/>
      <c r="AH479" s="1"/>
      <c r="AI479" s="1"/>
      <c r="AJ479" s="27"/>
      <c r="AK479" s="1"/>
      <c r="AL479" s="1"/>
      <c r="AM479" s="1"/>
      <c r="AN479" s="1"/>
      <c r="AO479" s="1"/>
      <c r="AP479" s="1"/>
      <c r="AQ479" s="27"/>
      <c r="AR479" s="1"/>
      <c r="AS479" s="1"/>
      <c r="AT479" s="1"/>
      <c r="AU479" s="1"/>
      <c r="AV479" s="1"/>
      <c r="AW479" s="1"/>
      <c r="AX479" s="27"/>
      <c r="AY479" s="1"/>
      <c r="AZ479" s="1"/>
      <c r="BA479" s="4" t="str">
        <f t="shared" si="337"/>
        <v/>
      </c>
      <c r="BB479" s="7"/>
      <c r="BC479" s="1"/>
      <c r="BD479" s="1"/>
      <c r="BE479" s="27"/>
      <c r="BF479" s="1"/>
      <c r="BG479" s="1"/>
      <c r="BH479" s="4" t="str">
        <f t="shared" si="424"/>
        <v/>
      </c>
      <c r="BI479" s="7"/>
      <c r="BJ479" s="1"/>
      <c r="BK479" s="1"/>
      <c r="BL479" s="27"/>
      <c r="BM479" s="1"/>
      <c r="BN479" s="1"/>
      <c r="BO479" s="4" t="str">
        <f t="shared" si="423"/>
        <v/>
      </c>
      <c r="BP479" s="7"/>
      <c r="BQ479" s="1"/>
      <c r="BR479" s="1"/>
      <c r="BS479" s="27"/>
      <c r="BT479" s="1"/>
      <c r="BU479" s="1"/>
      <c r="BV479" s="4" t="str">
        <f t="shared" si="422"/>
        <v/>
      </c>
      <c r="BW479" s="7"/>
      <c r="BX479" s="1"/>
      <c r="BY479" s="1"/>
      <c r="BZ479" s="27"/>
      <c r="CA479" s="1"/>
      <c r="CB479" s="1"/>
      <c r="CC479" s="1"/>
      <c r="CD479" s="1"/>
      <c r="CE479" s="1"/>
      <c r="CF479" s="1"/>
      <c r="CG479" s="27"/>
      <c r="CH479" s="1"/>
      <c r="CI479" s="1"/>
      <c r="CJ479" s="1"/>
      <c r="CK479" s="1"/>
      <c r="CL479" s="1"/>
      <c r="CM479" s="1"/>
      <c r="CN479" s="27"/>
      <c r="CO479" s="1"/>
      <c r="CP479" s="1"/>
      <c r="CQ479" s="1"/>
      <c r="CR479" s="1"/>
      <c r="CS479" s="1"/>
      <c r="CT479" s="1"/>
      <c r="CU479" s="27"/>
      <c r="CV479" s="1"/>
      <c r="CW479" s="1"/>
      <c r="CX479" s="1"/>
      <c r="CY479" s="1"/>
      <c r="CZ479" s="1"/>
      <c r="DA479" s="1"/>
      <c r="DB479" s="1"/>
      <c r="DC479" s="1"/>
      <c r="DD479" s="1"/>
      <c r="DE479" s="1"/>
      <c r="DF479" s="1"/>
      <c r="DG479" s="1"/>
      <c r="DH479" s="1"/>
      <c r="DI479" s="1"/>
    </row>
    <row r="480" spans="1:113" ht="15" hidden="1" x14ac:dyDescent="0.25">
      <c r="A480" s="27"/>
      <c r="B480" s="1"/>
      <c r="C480" s="1"/>
      <c r="D480" s="4" t="str">
        <f t="shared" si="341"/>
        <v/>
      </c>
      <c r="E480" s="7"/>
      <c r="F480" s="1"/>
      <c r="G480" s="1"/>
      <c r="H480" s="27"/>
      <c r="I480" s="1"/>
      <c r="J480" s="1"/>
      <c r="K480" s="1"/>
      <c r="L480" s="1"/>
      <c r="M480" s="1"/>
      <c r="N480" s="1"/>
      <c r="O480" s="27"/>
      <c r="P480" s="1"/>
      <c r="Q480" s="1"/>
      <c r="R480" s="1"/>
      <c r="S480" s="1"/>
      <c r="T480" s="1"/>
      <c r="U480" s="1"/>
      <c r="V480" s="27"/>
      <c r="W480" s="1"/>
      <c r="X480" s="1"/>
      <c r="Y480" s="4" t="str">
        <f t="shared" si="421"/>
        <v/>
      </c>
      <c r="Z480" s="7"/>
      <c r="AA480" s="1"/>
      <c r="AB480" s="1"/>
      <c r="AC480" s="27"/>
      <c r="AD480" s="1"/>
      <c r="AE480" s="1"/>
      <c r="AF480" s="4" t="str">
        <f t="shared" si="420"/>
        <v/>
      </c>
      <c r="AG480" s="7"/>
      <c r="AH480" s="1"/>
      <c r="AI480" s="1"/>
      <c r="AJ480" s="27"/>
      <c r="AK480" s="1"/>
      <c r="AL480" s="1"/>
      <c r="AM480" s="1"/>
      <c r="AN480" s="1"/>
      <c r="AO480" s="1"/>
      <c r="AP480" s="1"/>
      <c r="AQ480" s="27"/>
      <c r="AR480" s="1"/>
      <c r="AS480" s="1"/>
      <c r="AT480" s="1"/>
      <c r="AU480" s="1"/>
      <c r="AV480" s="1"/>
      <c r="AW480" s="1"/>
      <c r="AX480" s="27"/>
      <c r="AY480" s="1"/>
      <c r="AZ480" s="1"/>
      <c r="BA480" s="4" t="str">
        <f t="shared" si="337"/>
        <v/>
      </c>
      <c r="BB480" s="7"/>
      <c r="BC480" s="1"/>
      <c r="BD480" s="1"/>
      <c r="BE480" s="27"/>
      <c r="BF480" s="1"/>
      <c r="BG480" s="1"/>
      <c r="BH480" s="4" t="str">
        <f t="shared" si="424"/>
        <v/>
      </c>
      <c r="BI480" s="7"/>
      <c r="BJ480" s="1"/>
      <c r="BK480" s="1"/>
      <c r="BL480" s="27"/>
      <c r="BM480" s="1"/>
      <c r="BN480" s="1"/>
      <c r="BO480" s="4" t="str">
        <f t="shared" si="423"/>
        <v/>
      </c>
      <c r="BP480" s="7"/>
      <c r="BQ480" s="1"/>
      <c r="BR480" s="1"/>
      <c r="BS480" s="27"/>
      <c r="BT480" s="1"/>
      <c r="BU480" s="1"/>
      <c r="BV480" s="4" t="str">
        <f t="shared" si="422"/>
        <v/>
      </c>
      <c r="BW480" s="7"/>
      <c r="BX480" s="1"/>
      <c r="BY480" s="1"/>
      <c r="BZ480" s="27"/>
      <c r="CA480" s="1"/>
      <c r="CB480" s="1"/>
      <c r="CC480" s="1"/>
      <c r="CD480" s="1"/>
      <c r="CE480" s="1"/>
      <c r="CF480" s="1"/>
      <c r="CG480" s="27"/>
      <c r="CH480" s="1"/>
      <c r="CI480" s="1"/>
      <c r="CJ480" s="1"/>
      <c r="CK480" s="1"/>
      <c r="CL480" s="1"/>
      <c r="CM480" s="1"/>
      <c r="CN480" s="27"/>
      <c r="CO480" s="1"/>
      <c r="CP480" s="1"/>
      <c r="CQ480" s="1"/>
      <c r="CR480" s="1"/>
      <c r="CS480" s="1"/>
      <c r="CT480" s="1"/>
      <c r="CU480" s="27"/>
      <c r="CV480" s="1"/>
      <c r="CW480" s="1"/>
      <c r="CX480" s="1"/>
      <c r="CY480" s="1"/>
      <c r="CZ480" s="1"/>
      <c r="DA480" s="1"/>
      <c r="DB480" s="1"/>
      <c r="DC480" s="1"/>
      <c r="DD480" s="1"/>
      <c r="DE480" s="1"/>
      <c r="DF480" s="1"/>
      <c r="DG480" s="1"/>
      <c r="DH480" s="1"/>
      <c r="DI480" s="1"/>
    </row>
    <row r="481" spans="1:113" ht="15" hidden="1" x14ac:dyDescent="0.25">
      <c r="A481" s="27"/>
      <c r="B481" s="1"/>
      <c r="C481" s="1"/>
      <c r="D481" s="4" t="str">
        <f t="shared" si="341"/>
        <v/>
      </c>
      <c r="E481" s="7"/>
      <c r="F481" s="1"/>
      <c r="G481" s="1"/>
      <c r="H481" s="27"/>
      <c r="I481" s="1"/>
      <c r="J481" s="1"/>
      <c r="K481" s="1"/>
      <c r="L481" s="1"/>
      <c r="M481" s="1"/>
      <c r="N481" s="1"/>
      <c r="O481" s="27"/>
      <c r="P481" s="1"/>
      <c r="Q481" s="1"/>
      <c r="R481" s="1"/>
      <c r="S481" s="1"/>
      <c r="T481" s="1"/>
      <c r="U481" s="1"/>
      <c r="V481" s="27"/>
      <c r="W481" s="1"/>
      <c r="X481" s="1"/>
      <c r="Y481" s="4" t="str">
        <f t="shared" si="421"/>
        <v/>
      </c>
      <c r="Z481" s="7"/>
      <c r="AA481" s="1"/>
      <c r="AB481" s="1"/>
      <c r="AC481" s="27"/>
      <c r="AD481" s="1"/>
      <c r="AE481" s="1"/>
      <c r="AF481" s="4" t="str">
        <f t="shared" si="420"/>
        <v/>
      </c>
      <c r="AG481" s="7"/>
      <c r="AH481" s="1"/>
      <c r="AI481" s="1"/>
      <c r="AJ481" s="27"/>
      <c r="AK481" s="1"/>
      <c r="AL481" s="1"/>
      <c r="AM481" s="1"/>
      <c r="AN481" s="1"/>
      <c r="AO481" s="1"/>
      <c r="AP481" s="1"/>
      <c r="AQ481" s="27"/>
      <c r="AR481" s="1"/>
      <c r="AS481" s="1"/>
      <c r="AT481" s="1"/>
      <c r="AU481" s="1"/>
      <c r="AV481" s="1"/>
      <c r="AW481" s="1"/>
      <c r="AX481" s="27"/>
      <c r="AY481" s="1"/>
      <c r="AZ481" s="1"/>
      <c r="BA481" s="4" t="str">
        <f t="shared" si="337"/>
        <v/>
      </c>
      <c r="BB481" s="7"/>
      <c r="BC481" s="1"/>
      <c r="BD481" s="1"/>
      <c r="BE481" s="27"/>
      <c r="BF481" s="1"/>
      <c r="BG481" s="1"/>
      <c r="BH481" s="4" t="str">
        <f t="shared" si="424"/>
        <v/>
      </c>
      <c r="BI481" s="7"/>
      <c r="BJ481" s="1"/>
      <c r="BK481" s="1"/>
      <c r="BL481" s="27"/>
      <c r="BM481" s="1"/>
      <c r="BN481" s="1"/>
      <c r="BO481" s="4" t="str">
        <f t="shared" si="423"/>
        <v/>
      </c>
      <c r="BP481" s="7"/>
      <c r="BQ481" s="1"/>
      <c r="BR481" s="1"/>
      <c r="BS481" s="27"/>
      <c r="BT481" s="1"/>
      <c r="BU481" s="1"/>
      <c r="BV481" s="4" t="str">
        <f t="shared" si="422"/>
        <v/>
      </c>
      <c r="BW481" s="7"/>
      <c r="BX481" s="1"/>
      <c r="BY481" s="1"/>
      <c r="BZ481" s="27"/>
      <c r="CA481" s="1"/>
      <c r="CB481" s="1"/>
      <c r="CC481" s="1"/>
      <c r="CD481" s="1"/>
      <c r="CE481" s="1"/>
      <c r="CF481" s="1"/>
      <c r="CG481" s="27"/>
      <c r="CH481" s="1"/>
      <c r="CI481" s="1"/>
      <c r="CJ481" s="1"/>
      <c r="CK481" s="1"/>
      <c r="CL481" s="1"/>
      <c r="CM481" s="1"/>
      <c r="CN481" s="27"/>
      <c r="CO481" s="1"/>
      <c r="CP481" s="1"/>
      <c r="CQ481" s="1"/>
      <c r="CR481" s="1"/>
      <c r="CS481" s="1"/>
      <c r="CT481" s="1"/>
      <c r="CU481" s="27"/>
      <c r="CV481" s="1"/>
      <c r="CW481" s="1"/>
      <c r="CX481" s="1"/>
      <c r="CY481" s="1"/>
      <c r="CZ481" s="1"/>
      <c r="DA481" s="1"/>
      <c r="DB481" s="1"/>
      <c r="DC481" s="1"/>
      <c r="DD481" s="1"/>
      <c r="DE481" s="1"/>
      <c r="DF481" s="1"/>
      <c r="DG481" s="1"/>
      <c r="DH481" s="1"/>
      <c r="DI481" s="1"/>
    </row>
    <row r="482" spans="1:113" ht="15" hidden="1" x14ac:dyDescent="0.25">
      <c r="A482" s="27"/>
      <c r="B482" s="1"/>
      <c r="C482" s="1"/>
      <c r="D482" s="4" t="str">
        <f t="shared" si="341"/>
        <v/>
      </c>
      <c r="E482" s="7"/>
      <c r="F482" s="1"/>
      <c r="G482" s="1"/>
      <c r="H482" s="27"/>
      <c r="I482" s="1"/>
      <c r="J482" s="1"/>
      <c r="K482" s="1"/>
      <c r="L482" s="1"/>
      <c r="M482" s="1"/>
      <c r="N482" s="1"/>
      <c r="O482" s="27"/>
      <c r="P482" s="1"/>
      <c r="Q482" s="1"/>
      <c r="R482" s="1"/>
      <c r="S482" s="1"/>
      <c r="T482" s="1"/>
      <c r="U482" s="1"/>
      <c r="V482" s="27"/>
      <c r="W482" s="1"/>
      <c r="X482" s="1"/>
      <c r="Y482" s="4" t="str">
        <f t="shared" si="421"/>
        <v/>
      </c>
      <c r="Z482" s="7"/>
      <c r="AA482" s="1"/>
      <c r="AB482" s="1"/>
      <c r="AC482" s="27"/>
      <c r="AD482" s="1"/>
      <c r="AE482" s="1"/>
      <c r="AF482" s="4" t="str">
        <f t="shared" si="420"/>
        <v/>
      </c>
      <c r="AG482" s="7"/>
      <c r="AH482" s="1"/>
      <c r="AI482" s="1"/>
      <c r="AJ482" s="27"/>
      <c r="AK482" s="1"/>
      <c r="AL482" s="1"/>
      <c r="AM482" s="1"/>
      <c r="AN482" s="1"/>
      <c r="AO482" s="1"/>
      <c r="AP482" s="1"/>
      <c r="AQ482" s="27"/>
      <c r="AR482" s="1"/>
      <c r="AS482" s="1"/>
      <c r="AT482" s="1"/>
      <c r="AU482" s="1"/>
      <c r="AV482" s="1"/>
      <c r="AW482" s="1"/>
      <c r="AX482" s="27"/>
      <c r="AY482" s="1"/>
      <c r="AZ482" s="1"/>
      <c r="BA482" s="4" t="str">
        <f t="shared" si="337"/>
        <v/>
      </c>
      <c r="BB482" s="7"/>
      <c r="BC482" s="1"/>
      <c r="BD482" s="1"/>
      <c r="BE482" s="27"/>
      <c r="BF482" s="1"/>
      <c r="BG482" s="1"/>
      <c r="BH482" s="4" t="str">
        <f t="shared" si="424"/>
        <v/>
      </c>
      <c r="BI482" s="7"/>
      <c r="BJ482" s="1"/>
      <c r="BK482" s="1"/>
      <c r="BL482" s="27"/>
      <c r="BM482" s="1"/>
      <c r="BN482" s="1"/>
      <c r="BO482" s="4" t="str">
        <f t="shared" si="423"/>
        <v/>
      </c>
      <c r="BP482" s="7"/>
      <c r="BQ482" s="1"/>
      <c r="BR482" s="1"/>
      <c r="BS482" s="27"/>
      <c r="BT482" s="1"/>
      <c r="BU482" s="1"/>
      <c r="BV482" s="4" t="str">
        <f t="shared" si="422"/>
        <v/>
      </c>
      <c r="BW482" s="7"/>
      <c r="BX482" s="1"/>
      <c r="BY482" s="1"/>
      <c r="BZ482" s="27"/>
      <c r="CA482" s="1"/>
      <c r="CB482" s="1"/>
      <c r="CC482" s="1"/>
      <c r="CD482" s="1"/>
      <c r="CE482" s="1"/>
      <c r="CF482" s="1"/>
      <c r="CG482" s="27"/>
      <c r="CH482" s="1"/>
      <c r="CI482" s="1"/>
      <c r="CJ482" s="1"/>
      <c r="CK482" s="1"/>
      <c r="CL482" s="1"/>
      <c r="CM482" s="1"/>
      <c r="CN482" s="27"/>
      <c r="CO482" s="1"/>
      <c r="CP482" s="1"/>
      <c r="CQ482" s="1"/>
      <c r="CR482" s="1"/>
      <c r="CS482" s="1"/>
      <c r="CT482" s="1"/>
      <c r="CU482" s="27"/>
      <c r="CV482" s="1"/>
      <c r="CW482" s="1"/>
      <c r="CX482" s="1"/>
      <c r="CY482" s="1"/>
      <c r="CZ482" s="1"/>
      <c r="DA482" s="1"/>
      <c r="DB482" s="1"/>
      <c r="DC482" s="1"/>
      <c r="DD482" s="1"/>
      <c r="DE482" s="1"/>
      <c r="DF482" s="1"/>
      <c r="DG482" s="1"/>
      <c r="DH482" s="1"/>
      <c r="DI482" s="1"/>
    </row>
    <row r="483" spans="1:113" ht="15" hidden="1" x14ac:dyDescent="0.25">
      <c r="A483" s="27"/>
      <c r="B483" s="1"/>
      <c r="C483" s="1"/>
      <c r="D483" s="4" t="str">
        <f t="shared" si="341"/>
        <v/>
      </c>
      <c r="E483" s="7"/>
      <c r="F483" s="1"/>
      <c r="G483" s="1"/>
      <c r="H483" s="27"/>
      <c r="I483" s="1"/>
      <c r="J483" s="1"/>
      <c r="K483" s="1"/>
      <c r="L483" s="1"/>
      <c r="M483" s="1"/>
      <c r="N483" s="1"/>
      <c r="O483" s="27"/>
      <c r="P483" s="1"/>
      <c r="Q483" s="1"/>
      <c r="R483" s="1"/>
      <c r="S483" s="1"/>
      <c r="T483" s="1"/>
      <c r="U483" s="1"/>
      <c r="V483" s="27"/>
      <c r="W483" s="1"/>
      <c r="X483" s="1"/>
      <c r="Y483" s="4" t="str">
        <f t="shared" si="421"/>
        <v/>
      </c>
      <c r="Z483" s="7"/>
      <c r="AA483" s="1"/>
      <c r="AB483" s="1"/>
      <c r="AC483" s="27"/>
      <c r="AD483" s="1"/>
      <c r="AE483" s="1"/>
      <c r="AF483" s="4" t="str">
        <f t="shared" si="420"/>
        <v/>
      </c>
      <c r="AG483" s="7"/>
      <c r="AH483" s="1"/>
      <c r="AI483" s="1"/>
      <c r="AJ483" s="27"/>
      <c r="AK483" s="1"/>
      <c r="AL483" s="1"/>
      <c r="AM483" s="1"/>
      <c r="AN483" s="1"/>
      <c r="AO483" s="1"/>
      <c r="AP483" s="1"/>
      <c r="AQ483" s="27"/>
      <c r="AR483" s="1"/>
      <c r="AS483" s="1"/>
      <c r="AT483" s="1"/>
      <c r="AU483" s="1"/>
      <c r="AV483" s="1"/>
      <c r="AW483" s="1"/>
      <c r="AX483" s="27"/>
      <c r="AY483" s="1"/>
      <c r="AZ483" s="1"/>
      <c r="BA483" s="4" t="str">
        <f t="shared" si="337"/>
        <v/>
      </c>
      <c r="BB483" s="7"/>
      <c r="BC483" s="1"/>
      <c r="BD483" s="1"/>
      <c r="BE483" s="27"/>
      <c r="BF483" s="1"/>
      <c r="BG483" s="1"/>
      <c r="BH483" s="4" t="str">
        <f t="shared" si="424"/>
        <v/>
      </c>
      <c r="BI483" s="7"/>
      <c r="BJ483" s="1"/>
      <c r="BK483" s="1"/>
      <c r="BL483" s="27"/>
      <c r="BM483" s="1"/>
      <c r="BN483" s="1"/>
      <c r="BO483" s="4" t="str">
        <f t="shared" si="423"/>
        <v/>
      </c>
      <c r="BP483" s="7"/>
      <c r="BQ483" s="1"/>
      <c r="BR483" s="1"/>
      <c r="BS483" s="27"/>
      <c r="BT483" s="1"/>
      <c r="BU483" s="1"/>
      <c r="BV483" s="4" t="str">
        <f t="shared" si="422"/>
        <v/>
      </c>
      <c r="BW483" s="7"/>
      <c r="BX483" s="1"/>
      <c r="BY483" s="1"/>
      <c r="BZ483" s="27"/>
      <c r="CA483" s="1"/>
      <c r="CB483" s="1"/>
      <c r="CC483" s="1"/>
      <c r="CD483" s="1"/>
      <c r="CE483" s="1"/>
      <c r="CF483" s="1"/>
      <c r="CG483" s="27"/>
      <c r="CH483" s="1"/>
      <c r="CI483" s="1"/>
      <c r="CJ483" s="1"/>
      <c r="CK483" s="1"/>
      <c r="CL483" s="1"/>
      <c r="CM483" s="1"/>
      <c r="CN483" s="27"/>
      <c r="CO483" s="1"/>
      <c r="CP483" s="1"/>
      <c r="CQ483" s="1"/>
      <c r="CR483" s="1"/>
      <c r="CS483" s="1"/>
      <c r="CT483" s="1"/>
      <c r="CU483" s="27"/>
      <c r="CV483" s="1"/>
      <c r="CW483" s="1"/>
      <c r="CX483" s="1"/>
      <c r="CY483" s="1"/>
      <c r="CZ483" s="1"/>
      <c r="DA483" s="1"/>
      <c r="DB483" s="1"/>
      <c r="DC483" s="1"/>
      <c r="DD483" s="1"/>
      <c r="DE483" s="1"/>
      <c r="DF483" s="1"/>
      <c r="DG483" s="1"/>
      <c r="DH483" s="1"/>
      <c r="DI483" s="1"/>
    </row>
    <row r="484" spans="1:113" ht="15" hidden="1" x14ac:dyDescent="0.25">
      <c r="A484" s="27"/>
      <c r="B484" s="1"/>
      <c r="C484" s="1"/>
      <c r="D484" s="4" t="str">
        <f t="shared" si="341"/>
        <v/>
      </c>
      <c r="E484" s="7"/>
      <c r="F484" s="1"/>
      <c r="G484" s="1"/>
      <c r="H484" s="27"/>
      <c r="I484" s="1"/>
      <c r="J484" s="1"/>
      <c r="K484" s="1"/>
      <c r="L484" s="1"/>
      <c r="M484" s="1"/>
      <c r="N484" s="1"/>
      <c r="O484" s="27"/>
      <c r="P484" s="1"/>
      <c r="Q484" s="1"/>
      <c r="R484" s="1"/>
      <c r="S484" s="1"/>
      <c r="T484" s="1"/>
      <c r="U484" s="1"/>
      <c r="V484" s="27"/>
      <c r="W484" s="1"/>
      <c r="X484" s="1"/>
      <c r="Y484" s="4" t="str">
        <f t="shared" si="421"/>
        <v/>
      </c>
      <c r="Z484" s="7"/>
      <c r="AA484" s="1"/>
      <c r="AB484" s="1"/>
      <c r="AC484" s="27"/>
      <c r="AD484" s="1"/>
      <c r="AE484" s="1"/>
      <c r="AF484" s="4" t="str">
        <f t="shared" si="420"/>
        <v/>
      </c>
      <c r="AG484" s="7"/>
      <c r="AH484" s="1"/>
      <c r="AI484" s="1"/>
      <c r="AJ484" s="27"/>
      <c r="AK484" s="1"/>
      <c r="AL484" s="1"/>
      <c r="AM484" s="1"/>
      <c r="AN484" s="1"/>
      <c r="AO484" s="1"/>
      <c r="AP484" s="1"/>
      <c r="AQ484" s="27"/>
      <c r="AR484" s="1"/>
      <c r="AS484" s="1"/>
      <c r="AT484" s="1"/>
      <c r="AU484" s="1"/>
      <c r="AV484" s="1"/>
      <c r="AW484" s="1"/>
      <c r="AX484" s="27"/>
      <c r="AY484" s="1"/>
      <c r="AZ484" s="1"/>
      <c r="BA484" s="4" t="str">
        <f t="shared" si="337"/>
        <v/>
      </c>
      <c r="BB484" s="7"/>
      <c r="BC484" s="1"/>
      <c r="BD484" s="1"/>
      <c r="BE484" s="27"/>
      <c r="BF484" s="1"/>
      <c r="BG484" s="1"/>
      <c r="BH484" s="4" t="str">
        <f t="shared" si="424"/>
        <v/>
      </c>
      <c r="BI484" s="7"/>
      <c r="BJ484" s="1"/>
      <c r="BK484" s="1"/>
      <c r="BL484" s="27"/>
      <c r="BM484" s="1"/>
      <c r="BN484" s="1"/>
      <c r="BO484" s="4" t="str">
        <f t="shared" si="423"/>
        <v/>
      </c>
      <c r="BP484" s="7"/>
      <c r="BQ484" s="1"/>
      <c r="BR484" s="1"/>
      <c r="BS484" s="27"/>
      <c r="BT484" s="1"/>
      <c r="BU484" s="1"/>
      <c r="BV484" s="4" t="str">
        <f t="shared" si="422"/>
        <v/>
      </c>
      <c r="BW484" s="7"/>
      <c r="BX484" s="1"/>
      <c r="BY484" s="1"/>
      <c r="BZ484" s="27"/>
      <c r="CA484" s="1"/>
      <c r="CB484" s="1"/>
      <c r="CC484" s="1"/>
      <c r="CD484" s="1"/>
      <c r="CE484" s="1"/>
      <c r="CF484" s="1"/>
      <c r="CG484" s="27"/>
      <c r="CH484" s="1"/>
      <c r="CI484" s="1"/>
      <c r="CJ484" s="1"/>
      <c r="CK484" s="1"/>
      <c r="CL484" s="1"/>
      <c r="CM484" s="1"/>
      <c r="CN484" s="27"/>
      <c r="CO484" s="1"/>
      <c r="CP484" s="1"/>
      <c r="CQ484" s="1"/>
      <c r="CR484" s="1"/>
      <c r="CS484" s="1"/>
      <c r="CT484" s="1"/>
      <c r="CU484" s="27"/>
      <c r="CV484" s="1"/>
      <c r="CW484" s="1"/>
      <c r="CX484" s="1"/>
      <c r="CY484" s="1"/>
      <c r="CZ484" s="1"/>
      <c r="DA484" s="1"/>
      <c r="DB484" s="1"/>
      <c r="DC484" s="1"/>
      <c r="DD484" s="1"/>
      <c r="DE484" s="1"/>
      <c r="DF484" s="1"/>
      <c r="DG484" s="1"/>
      <c r="DH484" s="1"/>
      <c r="DI484" s="1"/>
    </row>
    <row r="485" spans="1:113" ht="15" hidden="1" x14ac:dyDescent="0.25">
      <c r="A485" s="27"/>
      <c r="B485" s="1"/>
      <c r="C485" s="1"/>
      <c r="D485" s="4" t="str">
        <f t="shared" si="341"/>
        <v/>
      </c>
      <c r="E485" s="7"/>
      <c r="F485" s="1"/>
      <c r="G485" s="1"/>
      <c r="H485" s="27"/>
      <c r="I485" s="1"/>
      <c r="J485" s="1"/>
      <c r="K485" s="1"/>
      <c r="L485" s="1"/>
      <c r="M485" s="1"/>
      <c r="N485" s="1"/>
      <c r="O485" s="27"/>
      <c r="P485" s="1"/>
      <c r="Q485" s="1"/>
      <c r="R485" s="1"/>
      <c r="S485" s="1"/>
      <c r="T485" s="1"/>
      <c r="U485" s="1"/>
      <c r="V485" s="27"/>
      <c r="W485" s="1"/>
      <c r="X485" s="1"/>
      <c r="Y485" s="4" t="str">
        <f t="shared" si="421"/>
        <v/>
      </c>
      <c r="Z485" s="7"/>
      <c r="AA485" s="1"/>
      <c r="AB485" s="1"/>
      <c r="AC485" s="27"/>
      <c r="AD485" s="1"/>
      <c r="AE485" s="1"/>
      <c r="AF485" s="4" t="str">
        <f t="shared" si="420"/>
        <v/>
      </c>
      <c r="AG485" s="7"/>
      <c r="AH485" s="1"/>
      <c r="AI485" s="1"/>
      <c r="AJ485" s="27"/>
      <c r="AK485" s="1"/>
      <c r="AL485" s="1"/>
      <c r="AM485" s="1"/>
      <c r="AN485" s="1"/>
      <c r="AO485" s="1"/>
      <c r="AP485" s="1"/>
      <c r="AQ485" s="27"/>
      <c r="AR485" s="1"/>
      <c r="AS485" s="1"/>
      <c r="AT485" s="1"/>
      <c r="AU485" s="1"/>
      <c r="AV485" s="1"/>
      <c r="AW485" s="1"/>
      <c r="AX485" s="27"/>
      <c r="AY485" s="1"/>
      <c r="AZ485" s="1"/>
      <c r="BA485" s="4" t="str">
        <f t="shared" si="337"/>
        <v/>
      </c>
      <c r="BB485" s="7"/>
      <c r="BC485" s="1"/>
      <c r="BD485" s="1"/>
      <c r="BE485" s="27"/>
      <c r="BF485" s="1"/>
      <c r="BG485" s="1"/>
      <c r="BH485" s="4" t="str">
        <f t="shared" si="424"/>
        <v/>
      </c>
      <c r="BI485" s="7"/>
      <c r="BJ485" s="1"/>
      <c r="BK485" s="1"/>
      <c r="BL485" s="27"/>
      <c r="BM485" s="1"/>
      <c r="BN485" s="1"/>
      <c r="BO485" s="4" t="str">
        <f t="shared" si="423"/>
        <v/>
      </c>
      <c r="BP485" s="7"/>
      <c r="BQ485" s="1"/>
      <c r="BR485" s="1"/>
      <c r="BS485" s="27"/>
      <c r="BT485" s="1"/>
      <c r="BU485" s="1"/>
      <c r="BV485" s="4" t="str">
        <f t="shared" si="422"/>
        <v/>
      </c>
      <c r="BW485" s="7"/>
      <c r="BX485" s="1"/>
      <c r="BY485" s="1"/>
      <c r="BZ485" s="27"/>
      <c r="CA485" s="1"/>
      <c r="CB485" s="1"/>
      <c r="CC485" s="1"/>
      <c r="CD485" s="1"/>
      <c r="CE485" s="1"/>
      <c r="CF485" s="1"/>
      <c r="CG485" s="27"/>
      <c r="CH485" s="1"/>
      <c r="CI485" s="1"/>
      <c r="CJ485" s="1"/>
      <c r="CK485" s="1"/>
      <c r="CL485" s="1"/>
      <c r="CM485" s="1"/>
      <c r="CN485" s="27"/>
      <c r="CO485" s="1"/>
      <c r="CP485" s="1"/>
      <c r="CQ485" s="1"/>
      <c r="CR485" s="1"/>
      <c r="CS485" s="1"/>
      <c r="CT485" s="1"/>
      <c r="CU485" s="27"/>
      <c r="CV485" s="1"/>
      <c r="CW485" s="1"/>
      <c r="CX485" s="1"/>
      <c r="CY485" s="1"/>
      <c r="CZ485" s="1"/>
      <c r="DA485" s="1"/>
      <c r="DB485" s="1"/>
      <c r="DC485" s="1"/>
      <c r="DD485" s="1"/>
      <c r="DE485" s="1"/>
      <c r="DF485" s="1"/>
      <c r="DG485" s="1"/>
      <c r="DH485" s="1"/>
      <c r="DI485" s="1"/>
    </row>
    <row r="486" spans="1:113" ht="15" hidden="1" x14ac:dyDescent="0.25">
      <c r="A486" s="27"/>
      <c r="B486" s="1"/>
      <c r="C486" s="1"/>
      <c r="D486" s="4" t="str">
        <f t="shared" si="341"/>
        <v/>
      </c>
      <c r="E486" s="7"/>
      <c r="F486" s="1"/>
      <c r="G486" s="1"/>
      <c r="H486" s="27"/>
      <c r="I486" s="1"/>
      <c r="J486" s="1"/>
      <c r="K486" s="1"/>
      <c r="L486" s="1"/>
      <c r="M486" s="1"/>
      <c r="N486" s="1"/>
      <c r="O486" s="27"/>
      <c r="P486" s="1"/>
      <c r="Q486" s="1"/>
      <c r="R486" s="1"/>
      <c r="S486" s="1"/>
      <c r="T486" s="1"/>
      <c r="U486" s="1"/>
      <c r="V486" s="27"/>
      <c r="W486" s="1"/>
      <c r="X486" s="1"/>
      <c r="Y486" s="4" t="str">
        <f t="shared" si="421"/>
        <v/>
      </c>
      <c r="Z486" s="7"/>
      <c r="AA486" s="1"/>
      <c r="AB486" s="1"/>
      <c r="AC486" s="27"/>
      <c r="AD486" s="1"/>
      <c r="AE486" s="1"/>
      <c r="AF486" s="4" t="str">
        <f t="shared" si="420"/>
        <v/>
      </c>
      <c r="AG486" s="7"/>
      <c r="AH486" s="1"/>
      <c r="AI486" s="1"/>
      <c r="AJ486" s="27"/>
      <c r="AK486" s="1"/>
      <c r="AL486" s="1"/>
      <c r="AM486" s="1"/>
      <c r="AN486" s="1"/>
      <c r="AO486" s="1"/>
      <c r="AP486" s="1"/>
      <c r="AQ486" s="27"/>
      <c r="AR486" s="1"/>
      <c r="AS486" s="1"/>
      <c r="AT486" s="1"/>
      <c r="AU486" s="1"/>
      <c r="AV486" s="1"/>
      <c r="AW486" s="1"/>
      <c r="AX486" s="27"/>
      <c r="AY486" s="1"/>
      <c r="AZ486" s="1"/>
      <c r="BA486" s="4" t="str">
        <f t="shared" si="337"/>
        <v/>
      </c>
      <c r="BB486" s="7"/>
      <c r="BC486" s="1"/>
      <c r="BD486" s="1"/>
      <c r="BE486" s="27"/>
      <c r="BF486" s="1"/>
      <c r="BG486" s="1"/>
      <c r="BH486" s="4" t="str">
        <f t="shared" si="424"/>
        <v/>
      </c>
      <c r="BI486" s="7"/>
      <c r="BJ486" s="1"/>
      <c r="BK486" s="1"/>
      <c r="BL486" s="27"/>
      <c r="BM486" s="1"/>
      <c r="BN486" s="1"/>
      <c r="BO486" s="4" t="str">
        <f t="shared" si="423"/>
        <v/>
      </c>
      <c r="BP486" s="7"/>
      <c r="BQ486" s="1"/>
      <c r="BR486" s="1"/>
      <c r="BS486" s="27"/>
      <c r="BT486" s="1"/>
      <c r="BU486" s="1"/>
      <c r="BV486" s="4" t="str">
        <f t="shared" si="422"/>
        <v/>
      </c>
      <c r="BW486" s="7"/>
      <c r="BX486" s="1"/>
      <c r="BY486" s="1"/>
      <c r="BZ486" s="27"/>
      <c r="CA486" s="1"/>
      <c r="CB486" s="1"/>
      <c r="CC486" s="1"/>
      <c r="CD486" s="1"/>
      <c r="CE486" s="1"/>
      <c r="CF486" s="1"/>
      <c r="CG486" s="27"/>
      <c r="CH486" s="1"/>
      <c r="CI486" s="1"/>
      <c r="CJ486" s="1"/>
      <c r="CK486" s="1"/>
      <c r="CL486" s="1"/>
      <c r="CM486" s="1"/>
      <c r="CN486" s="27"/>
      <c r="CO486" s="1"/>
      <c r="CP486" s="1"/>
      <c r="CQ486" s="1"/>
      <c r="CR486" s="1"/>
      <c r="CS486" s="1"/>
      <c r="CT486" s="1"/>
      <c r="CU486" s="27"/>
      <c r="CV486" s="1"/>
      <c r="CW486" s="1"/>
      <c r="CX486" s="1"/>
      <c r="CY486" s="1"/>
      <c r="CZ486" s="1"/>
      <c r="DA486" s="1"/>
      <c r="DB486" s="1"/>
      <c r="DC486" s="1"/>
      <c r="DD486" s="1"/>
      <c r="DE486" s="1"/>
      <c r="DF486" s="1"/>
      <c r="DG486" s="1"/>
      <c r="DH486" s="1"/>
      <c r="DI486" s="1"/>
    </row>
    <row r="487" spans="1:113" ht="15" hidden="1" x14ac:dyDescent="0.25">
      <c r="A487" s="27"/>
      <c r="B487" s="1"/>
      <c r="C487" s="1"/>
      <c r="D487" s="4" t="str">
        <f t="shared" si="341"/>
        <v/>
      </c>
      <c r="E487" s="7"/>
      <c r="F487" s="1"/>
      <c r="G487" s="1"/>
      <c r="H487" s="27"/>
      <c r="I487" s="1"/>
      <c r="J487" s="1"/>
      <c r="K487" s="1"/>
      <c r="L487" s="1"/>
      <c r="M487" s="1"/>
      <c r="N487" s="1"/>
      <c r="O487" s="27"/>
      <c r="P487" s="1"/>
      <c r="Q487" s="1"/>
      <c r="R487" s="1"/>
      <c r="S487" s="1"/>
      <c r="T487" s="1"/>
      <c r="U487" s="1"/>
      <c r="V487" s="27"/>
      <c r="W487" s="1"/>
      <c r="X487" s="1"/>
      <c r="Y487" s="4" t="str">
        <f t="shared" si="421"/>
        <v/>
      </c>
      <c r="Z487" s="7"/>
      <c r="AA487" s="1"/>
      <c r="AB487" s="1"/>
      <c r="AC487" s="27"/>
      <c r="AD487" s="1"/>
      <c r="AE487" s="1"/>
      <c r="AF487" s="4" t="str">
        <f t="shared" si="420"/>
        <v/>
      </c>
      <c r="AG487" s="7"/>
      <c r="AH487" s="1"/>
      <c r="AI487" s="1"/>
      <c r="AJ487" s="27"/>
      <c r="AK487" s="1"/>
      <c r="AL487" s="1"/>
      <c r="AM487" s="1"/>
      <c r="AN487" s="1"/>
      <c r="AO487" s="1"/>
      <c r="AP487" s="1"/>
      <c r="AQ487" s="27"/>
      <c r="AR487" s="1"/>
      <c r="AS487" s="1"/>
      <c r="AT487" s="1"/>
      <c r="AU487" s="1"/>
      <c r="AV487" s="1"/>
      <c r="AW487" s="1"/>
      <c r="AX487" s="27"/>
      <c r="AY487" s="1"/>
      <c r="AZ487" s="1"/>
      <c r="BA487" s="4" t="str">
        <f t="shared" si="337"/>
        <v/>
      </c>
      <c r="BB487" s="7"/>
      <c r="BC487" s="1"/>
      <c r="BD487" s="1"/>
      <c r="BE487" s="27"/>
      <c r="BF487" s="1"/>
      <c r="BG487" s="1"/>
      <c r="BH487" s="4" t="str">
        <f t="shared" si="424"/>
        <v/>
      </c>
      <c r="BI487" s="7"/>
      <c r="BJ487" s="1"/>
      <c r="BK487" s="1"/>
      <c r="BL487" s="27"/>
      <c r="BM487" s="1"/>
      <c r="BN487" s="1"/>
      <c r="BO487" s="4" t="str">
        <f t="shared" si="423"/>
        <v/>
      </c>
      <c r="BP487" s="7"/>
      <c r="BQ487" s="1"/>
      <c r="BR487" s="1"/>
      <c r="BS487" s="27"/>
      <c r="BT487" s="1"/>
      <c r="BU487" s="1"/>
      <c r="BV487" s="4" t="str">
        <f t="shared" si="422"/>
        <v/>
      </c>
      <c r="BW487" s="7"/>
      <c r="BX487" s="1"/>
      <c r="BY487" s="1"/>
      <c r="BZ487" s="27"/>
      <c r="CA487" s="1"/>
      <c r="CB487" s="1"/>
      <c r="CC487" s="1"/>
      <c r="CD487" s="1"/>
      <c r="CE487" s="1"/>
      <c r="CF487" s="1"/>
      <c r="CG487" s="27"/>
      <c r="CH487" s="1"/>
      <c r="CI487" s="1"/>
      <c r="CJ487" s="1"/>
      <c r="CK487" s="1"/>
      <c r="CL487" s="1"/>
      <c r="CM487" s="1"/>
      <c r="CN487" s="27"/>
      <c r="CO487" s="1"/>
      <c r="CP487" s="1"/>
      <c r="CQ487" s="1"/>
      <c r="CR487" s="1"/>
      <c r="CS487" s="1"/>
      <c r="CT487" s="1"/>
      <c r="CU487" s="27"/>
      <c r="CV487" s="1"/>
      <c r="CW487" s="1"/>
      <c r="CX487" s="1"/>
      <c r="CY487" s="1"/>
      <c r="CZ487" s="1"/>
      <c r="DA487" s="1"/>
      <c r="DB487" s="1"/>
      <c r="DC487" s="1"/>
      <c r="DD487" s="1"/>
      <c r="DE487" s="1"/>
      <c r="DF487" s="1"/>
      <c r="DG487" s="1"/>
      <c r="DH487" s="1"/>
      <c r="DI487" s="1"/>
    </row>
    <row r="488" spans="1:113" ht="15" hidden="1" x14ac:dyDescent="0.25">
      <c r="A488" s="27"/>
      <c r="B488" s="1"/>
      <c r="C488" s="1"/>
      <c r="D488" s="4" t="str">
        <f t="shared" si="341"/>
        <v/>
      </c>
      <c r="E488" s="7"/>
      <c r="F488" s="1"/>
      <c r="G488" s="1"/>
      <c r="H488" s="27"/>
      <c r="I488" s="1"/>
      <c r="J488" s="1"/>
      <c r="K488" s="1"/>
      <c r="L488" s="1"/>
      <c r="M488" s="1"/>
      <c r="N488" s="1"/>
      <c r="O488" s="27"/>
      <c r="P488" s="1"/>
      <c r="Q488" s="1"/>
      <c r="R488" s="1"/>
      <c r="S488" s="1"/>
      <c r="T488" s="1"/>
      <c r="U488" s="1"/>
      <c r="V488" s="27"/>
      <c r="W488" s="1"/>
      <c r="X488" s="1"/>
      <c r="Y488" s="4" t="str">
        <f t="shared" si="421"/>
        <v/>
      </c>
      <c r="Z488" s="7"/>
      <c r="AA488" s="1"/>
      <c r="AB488" s="1"/>
      <c r="AC488" s="27"/>
      <c r="AD488" s="1"/>
      <c r="AE488" s="1"/>
      <c r="AF488" s="4" t="str">
        <f t="shared" si="420"/>
        <v/>
      </c>
      <c r="AG488" s="7"/>
      <c r="AH488" s="1"/>
      <c r="AI488" s="1"/>
      <c r="AJ488" s="27"/>
      <c r="AK488" s="1"/>
      <c r="AL488" s="1"/>
      <c r="AM488" s="1"/>
      <c r="AN488" s="1"/>
      <c r="AO488" s="1"/>
      <c r="AP488" s="1"/>
      <c r="AQ488" s="27"/>
      <c r="AR488" s="1"/>
      <c r="AS488" s="1"/>
      <c r="AT488" s="1"/>
      <c r="AU488" s="1"/>
      <c r="AV488" s="1"/>
      <c r="AW488" s="1"/>
      <c r="AX488" s="27"/>
      <c r="AY488" s="1"/>
      <c r="AZ488" s="1"/>
      <c r="BA488" s="4" t="str">
        <f t="shared" si="337"/>
        <v/>
      </c>
      <c r="BB488" s="7"/>
      <c r="BC488" s="1"/>
      <c r="BD488" s="1"/>
      <c r="BE488" s="27"/>
      <c r="BF488" s="1"/>
      <c r="BG488" s="1"/>
      <c r="BH488" s="4" t="str">
        <f t="shared" si="424"/>
        <v/>
      </c>
      <c r="BI488" s="7"/>
      <c r="BJ488" s="1"/>
      <c r="BK488" s="1"/>
      <c r="BL488" s="27"/>
      <c r="BM488" s="1"/>
      <c r="BN488" s="1"/>
      <c r="BO488" s="4" t="str">
        <f t="shared" si="423"/>
        <v/>
      </c>
      <c r="BP488" s="7"/>
      <c r="BQ488" s="1"/>
      <c r="BR488" s="1"/>
      <c r="BS488" s="27"/>
      <c r="BT488" s="1"/>
      <c r="BU488" s="1"/>
      <c r="BV488" s="4" t="str">
        <f t="shared" si="422"/>
        <v/>
      </c>
      <c r="BW488" s="7"/>
      <c r="BX488" s="1"/>
      <c r="BY488" s="1"/>
      <c r="BZ488" s="27"/>
      <c r="CA488" s="1"/>
      <c r="CB488" s="1"/>
      <c r="CC488" s="1"/>
      <c r="CD488" s="1"/>
      <c r="CE488" s="1"/>
      <c r="CF488" s="1"/>
      <c r="CG488" s="27"/>
      <c r="CH488" s="1"/>
      <c r="CI488" s="1"/>
      <c r="CJ488" s="1"/>
      <c r="CK488" s="1"/>
      <c r="CL488" s="1"/>
      <c r="CM488" s="1"/>
      <c r="CN488" s="27"/>
      <c r="CO488" s="1"/>
      <c r="CP488" s="1"/>
      <c r="CQ488" s="1"/>
      <c r="CR488" s="1"/>
      <c r="CS488" s="1"/>
      <c r="CT488" s="1"/>
      <c r="CU488" s="27"/>
      <c r="CV488" s="1"/>
      <c r="CW488" s="1"/>
      <c r="CX488" s="1"/>
      <c r="CY488" s="1"/>
      <c r="CZ488" s="1"/>
      <c r="DA488" s="1"/>
      <c r="DB488" s="1"/>
      <c r="DC488" s="1"/>
      <c r="DD488" s="1"/>
      <c r="DE488" s="1"/>
      <c r="DF488" s="1"/>
      <c r="DG488" s="1"/>
      <c r="DH488" s="1"/>
      <c r="DI488" s="1"/>
    </row>
    <row r="489" spans="1:113" ht="15" hidden="1" x14ac:dyDescent="0.25">
      <c r="A489" s="27"/>
      <c r="B489" s="1"/>
      <c r="C489" s="1"/>
      <c r="D489" s="4" t="str">
        <f t="shared" si="341"/>
        <v/>
      </c>
      <c r="E489" s="7"/>
      <c r="F489" s="1"/>
      <c r="G489" s="1"/>
      <c r="H489" s="27"/>
      <c r="I489" s="1"/>
      <c r="J489" s="1"/>
      <c r="K489" s="1"/>
      <c r="L489" s="1"/>
      <c r="M489" s="1"/>
      <c r="N489" s="1"/>
      <c r="O489" s="27"/>
      <c r="P489" s="1"/>
      <c r="Q489" s="1"/>
      <c r="R489" s="1"/>
      <c r="S489" s="1"/>
      <c r="T489" s="1"/>
      <c r="U489" s="1"/>
      <c r="V489" s="27"/>
      <c r="W489" s="1"/>
      <c r="X489" s="1"/>
      <c r="Y489" s="4" t="str">
        <f t="shared" si="421"/>
        <v/>
      </c>
      <c r="Z489" s="7"/>
      <c r="AA489" s="1"/>
      <c r="AB489" s="1"/>
      <c r="AC489" s="27"/>
      <c r="AD489" s="1"/>
      <c r="AE489" s="1"/>
      <c r="AF489" s="4" t="str">
        <f t="shared" si="420"/>
        <v/>
      </c>
      <c r="AG489" s="7"/>
      <c r="AH489" s="1"/>
      <c r="AI489" s="1"/>
      <c r="AJ489" s="27"/>
      <c r="AK489" s="1"/>
      <c r="AL489" s="1"/>
      <c r="AM489" s="1"/>
      <c r="AN489" s="1"/>
      <c r="AO489" s="1"/>
      <c r="AP489" s="1"/>
      <c r="AQ489" s="27"/>
      <c r="AR489" s="1"/>
      <c r="AS489" s="1"/>
      <c r="AT489" s="1"/>
      <c r="AU489" s="1"/>
      <c r="AV489" s="1"/>
      <c r="AW489" s="1"/>
      <c r="AX489" s="27"/>
      <c r="AY489" s="1"/>
      <c r="AZ489" s="1"/>
      <c r="BA489" s="4" t="str">
        <f t="shared" si="337"/>
        <v/>
      </c>
      <c r="BB489" s="7"/>
      <c r="BC489" s="1"/>
      <c r="BD489" s="1"/>
      <c r="BE489" s="27"/>
      <c r="BF489" s="1"/>
      <c r="BG489" s="1"/>
      <c r="BH489" s="4" t="str">
        <f t="shared" si="424"/>
        <v/>
      </c>
      <c r="BI489" s="7"/>
      <c r="BJ489" s="1"/>
      <c r="BK489" s="1"/>
      <c r="BL489" s="27"/>
      <c r="BM489" s="1"/>
      <c r="BN489" s="1"/>
      <c r="BO489" s="4" t="str">
        <f t="shared" si="423"/>
        <v/>
      </c>
      <c r="BP489" s="7"/>
      <c r="BQ489" s="1"/>
      <c r="BR489" s="1"/>
      <c r="BS489" s="27"/>
      <c r="BT489" s="1"/>
      <c r="BU489" s="1"/>
      <c r="BV489" s="4" t="str">
        <f t="shared" si="422"/>
        <v/>
      </c>
      <c r="BW489" s="7"/>
      <c r="BX489" s="1"/>
      <c r="BY489" s="1"/>
      <c r="BZ489" s="27"/>
      <c r="CA489" s="1"/>
      <c r="CB489" s="1"/>
      <c r="CC489" s="1"/>
      <c r="CD489" s="1"/>
      <c r="CE489" s="1"/>
      <c r="CF489" s="1"/>
      <c r="CG489" s="27"/>
      <c r="CH489" s="1"/>
      <c r="CI489" s="1"/>
      <c r="CJ489" s="1"/>
      <c r="CK489" s="1"/>
      <c r="CL489" s="1"/>
      <c r="CM489" s="1"/>
      <c r="CN489" s="27"/>
      <c r="CO489" s="1"/>
      <c r="CP489" s="1"/>
      <c r="CQ489" s="1"/>
      <c r="CR489" s="1"/>
      <c r="CS489" s="1"/>
      <c r="CT489" s="1"/>
      <c r="CU489" s="27"/>
      <c r="CV489" s="1"/>
      <c r="CW489" s="1"/>
      <c r="CX489" s="1"/>
      <c r="CY489" s="1"/>
      <c r="CZ489" s="1"/>
      <c r="DA489" s="1"/>
      <c r="DB489" s="1"/>
      <c r="DC489" s="1"/>
      <c r="DD489" s="1"/>
      <c r="DE489" s="1"/>
      <c r="DF489" s="1"/>
      <c r="DG489" s="1"/>
      <c r="DH489" s="1"/>
      <c r="DI489" s="1"/>
    </row>
    <row r="490" spans="1:113" ht="15" hidden="1" x14ac:dyDescent="0.25">
      <c r="A490" s="27"/>
      <c r="B490" s="1"/>
      <c r="C490" s="1"/>
      <c r="D490" s="4" t="str">
        <f t="shared" si="341"/>
        <v/>
      </c>
      <c r="E490" s="7"/>
      <c r="F490" s="1"/>
      <c r="G490" s="1"/>
      <c r="H490" s="27"/>
      <c r="I490" s="1"/>
      <c r="J490" s="1"/>
      <c r="K490" s="1"/>
      <c r="L490" s="1"/>
      <c r="M490" s="1"/>
      <c r="N490" s="1"/>
      <c r="O490" s="27"/>
      <c r="P490" s="1"/>
      <c r="Q490" s="1"/>
      <c r="R490" s="1"/>
      <c r="S490" s="1"/>
      <c r="T490" s="1"/>
      <c r="U490" s="1"/>
      <c r="V490" s="27"/>
      <c r="W490" s="1"/>
      <c r="X490" s="1"/>
      <c r="Y490" s="4" t="str">
        <f t="shared" si="421"/>
        <v/>
      </c>
      <c r="Z490" s="7"/>
      <c r="AA490" s="1"/>
      <c r="AB490" s="1"/>
      <c r="AC490" s="27"/>
      <c r="AD490" s="1"/>
      <c r="AE490" s="1"/>
      <c r="AF490" s="4" t="str">
        <f t="shared" si="420"/>
        <v/>
      </c>
      <c r="AG490" s="7"/>
      <c r="AH490" s="1"/>
      <c r="AI490" s="1"/>
      <c r="AJ490" s="27"/>
      <c r="AK490" s="1"/>
      <c r="AL490" s="1"/>
      <c r="AM490" s="1"/>
      <c r="AN490" s="1"/>
      <c r="AO490" s="1"/>
      <c r="AP490" s="1"/>
      <c r="AQ490" s="27"/>
      <c r="AR490" s="1"/>
      <c r="AS490" s="1"/>
      <c r="AT490" s="1"/>
      <c r="AU490" s="1"/>
      <c r="AV490" s="1"/>
      <c r="AW490" s="1"/>
      <c r="AX490" s="27"/>
      <c r="AY490" s="1"/>
      <c r="AZ490" s="1"/>
      <c r="BA490" s="4" t="str">
        <f t="shared" si="337"/>
        <v/>
      </c>
      <c r="BB490" s="7"/>
      <c r="BC490" s="1"/>
      <c r="BD490" s="1"/>
      <c r="BE490" s="27"/>
      <c r="BF490" s="1"/>
      <c r="BG490" s="1"/>
      <c r="BH490" s="4" t="str">
        <f t="shared" si="424"/>
        <v/>
      </c>
      <c r="BI490" s="7"/>
      <c r="BJ490" s="1"/>
      <c r="BK490" s="1"/>
      <c r="BL490" s="27"/>
      <c r="BM490" s="1"/>
      <c r="BN490" s="1"/>
      <c r="BO490" s="4" t="str">
        <f t="shared" si="423"/>
        <v/>
      </c>
      <c r="BP490" s="7"/>
      <c r="BQ490" s="1"/>
      <c r="BR490" s="1"/>
      <c r="BS490" s="27"/>
      <c r="BT490" s="1"/>
      <c r="BU490" s="1"/>
      <c r="BV490" s="4" t="str">
        <f t="shared" si="422"/>
        <v/>
      </c>
      <c r="BW490" s="7"/>
      <c r="BX490" s="1"/>
      <c r="BY490" s="1"/>
      <c r="BZ490" s="27"/>
      <c r="CA490" s="1"/>
      <c r="CB490" s="1"/>
      <c r="CC490" s="1"/>
      <c r="CD490" s="1"/>
      <c r="CE490" s="1"/>
      <c r="CF490" s="1"/>
      <c r="CG490" s="27"/>
      <c r="CH490" s="1"/>
      <c r="CI490" s="1"/>
      <c r="CJ490" s="1"/>
      <c r="CK490" s="1"/>
      <c r="CL490" s="1"/>
      <c r="CM490" s="1"/>
      <c r="CN490" s="27"/>
      <c r="CO490" s="1"/>
      <c r="CP490" s="1"/>
      <c r="CQ490" s="1"/>
      <c r="CR490" s="1"/>
      <c r="CS490" s="1"/>
      <c r="CT490" s="1"/>
      <c r="CU490" s="27"/>
      <c r="CV490" s="1"/>
      <c r="CW490" s="1"/>
      <c r="CX490" s="1"/>
      <c r="CY490" s="1"/>
      <c r="CZ490" s="1"/>
      <c r="DA490" s="1"/>
      <c r="DB490" s="1"/>
      <c r="DC490" s="1"/>
      <c r="DD490" s="1"/>
      <c r="DE490" s="1"/>
      <c r="DF490" s="1"/>
      <c r="DG490" s="1"/>
      <c r="DH490" s="1"/>
      <c r="DI490" s="1"/>
    </row>
    <row r="491" spans="1:113" ht="15" hidden="1" x14ac:dyDescent="0.25">
      <c r="A491" s="27"/>
      <c r="B491" s="1"/>
      <c r="C491" s="1"/>
      <c r="D491" s="4" t="str">
        <f t="shared" si="341"/>
        <v/>
      </c>
      <c r="E491" s="7"/>
      <c r="F491" s="1"/>
      <c r="G491" s="1"/>
      <c r="H491" s="27"/>
      <c r="I491" s="1"/>
      <c r="J491" s="1"/>
      <c r="K491" s="1"/>
      <c r="L491" s="1"/>
      <c r="M491" s="1"/>
      <c r="N491" s="1"/>
      <c r="O491" s="27"/>
      <c r="P491" s="1"/>
      <c r="Q491" s="1"/>
      <c r="R491" s="1"/>
      <c r="S491" s="1"/>
      <c r="T491" s="1"/>
      <c r="U491" s="1"/>
      <c r="V491" s="27"/>
      <c r="W491" s="1"/>
      <c r="X491" s="1"/>
      <c r="Y491" s="4" t="str">
        <f t="shared" si="421"/>
        <v/>
      </c>
      <c r="Z491" s="7"/>
      <c r="AA491" s="1"/>
      <c r="AB491" s="1"/>
      <c r="AC491" s="27"/>
      <c r="AD491" s="1"/>
      <c r="AE491" s="1"/>
      <c r="AF491" s="4" t="str">
        <f t="shared" si="420"/>
        <v/>
      </c>
      <c r="AG491" s="7"/>
      <c r="AH491" s="1"/>
      <c r="AI491" s="1"/>
      <c r="AJ491" s="27"/>
      <c r="AK491" s="1"/>
      <c r="AL491" s="1"/>
      <c r="AM491" s="1"/>
      <c r="AN491" s="1"/>
      <c r="AO491" s="1"/>
      <c r="AP491" s="1"/>
      <c r="AQ491" s="27"/>
      <c r="AR491" s="1"/>
      <c r="AS491" s="1"/>
      <c r="AT491" s="1"/>
      <c r="AU491" s="1"/>
      <c r="AV491" s="1"/>
      <c r="AW491" s="1"/>
      <c r="AX491" s="27"/>
      <c r="AY491" s="1"/>
      <c r="AZ491" s="1"/>
      <c r="BA491" s="4" t="str">
        <f t="shared" si="337"/>
        <v/>
      </c>
      <c r="BB491" s="7"/>
      <c r="BC491" s="1"/>
      <c r="BD491" s="1"/>
      <c r="BE491" s="27"/>
      <c r="BF491" s="1"/>
      <c r="BG491" s="1"/>
      <c r="BH491" s="4" t="str">
        <f t="shared" si="424"/>
        <v/>
      </c>
      <c r="BI491" s="7"/>
      <c r="BJ491" s="1"/>
      <c r="BK491" s="1"/>
      <c r="BL491" s="27"/>
      <c r="BM491" s="1"/>
      <c r="BN491" s="1"/>
      <c r="BO491" s="4" t="str">
        <f t="shared" si="423"/>
        <v/>
      </c>
      <c r="BP491" s="7"/>
      <c r="BQ491" s="1"/>
      <c r="BR491" s="1"/>
      <c r="BS491" s="27"/>
      <c r="BT491" s="1"/>
      <c r="BU491" s="1"/>
      <c r="BV491" s="4" t="str">
        <f t="shared" si="422"/>
        <v/>
      </c>
      <c r="BW491" s="7"/>
      <c r="BX491" s="1"/>
      <c r="BY491" s="1"/>
      <c r="BZ491" s="27"/>
      <c r="CA491" s="1"/>
      <c r="CB491" s="1"/>
      <c r="CC491" s="1"/>
      <c r="CD491" s="1"/>
      <c r="CE491" s="1"/>
      <c r="CF491" s="1"/>
      <c r="CG491" s="27"/>
      <c r="CH491" s="1"/>
      <c r="CI491" s="1"/>
      <c r="CJ491" s="1"/>
      <c r="CK491" s="1"/>
      <c r="CL491" s="1"/>
      <c r="CM491" s="1"/>
      <c r="CN491" s="27"/>
      <c r="CO491" s="1"/>
      <c r="CP491" s="1"/>
      <c r="CQ491" s="1"/>
      <c r="CR491" s="1"/>
      <c r="CS491" s="1"/>
      <c r="CT491" s="1"/>
      <c r="CU491" s="27"/>
      <c r="CV491" s="1"/>
      <c r="CW491" s="1"/>
      <c r="CX491" s="1"/>
      <c r="CY491" s="1"/>
      <c r="CZ491" s="1"/>
      <c r="DA491" s="1"/>
      <c r="DB491" s="1"/>
      <c r="DC491" s="1"/>
      <c r="DD491" s="1"/>
      <c r="DE491" s="1"/>
      <c r="DF491" s="1"/>
      <c r="DG491" s="1"/>
      <c r="DH491" s="1"/>
      <c r="DI491" s="1"/>
    </row>
    <row r="492" spans="1:113" ht="15" hidden="1" x14ac:dyDescent="0.25">
      <c r="A492" s="27"/>
      <c r="B492" s="1"/>
      <c r="C492" s="1"/>
      <c r="D492" s="4" t="str">
        <f t="shared" si="341"/>
        <v/>
      </c>
      <c r="E492" s="7"/>
      <c r="F492" s="1"/>
      <c r="G492" s="1"/>
      <c r="H492" s="27"/>
      <c r="I492" s="1"/>
      <c r="J492" s="1"/>
      <c r="K492" s="1"/>
      <c r="L492" s="1"/>
      <c r="M492" s="1"/>
      <c r="N492" s="1"/>
      <c r="O492" s="27"/>
      <c r="P492" s="1"/>
      <c r="Q492" s="1"/>
      <c r="R492" s="1"/>
      <c r="S492" s="1"/>
      <c r="T492" s="1"/>
      <c r="U492" s="1"/>
      <c r="V492" s="27"/>
      <c r="W492" s="1"/>
      <c r="X492" s="1"/>
      <c r="Y492" s="4" t="str">
        <f t="shared" si="421"/>
        <v/>
      </c>
      <c r="Z492" s="7"/>
      <c r="AA492" s="1"/>
      <c r="AB492" s="1"/>
      <c r="AC492" s="27"/>
      <c r="AD492" s="1"/>
      <c r="AE492" s="1"/>
      <c r="AF492" s="4" t="str">
        <f t="shared" si="420"/>
        <v/>
      </c>
      <c r="AG492" s="7"/>
      <c r="AH492" s="1"/>
      <c r="AI492" s="1"/>
      <c r="AJ492" s="27"/>
      <c r="AK492" s="1"/>
      <c r="AL492" s="1"/>
      <c r="AM492" s="1"/>
      <c r="AN492" s="1"/>
      <c r="AO492" s="1"/>
      <c r="AP492" s="1"/>
      <c r="AQ492" s="27"/>
      <c r="AR492" s="1"/>
      <c r="AS492" s="1"/>
      <c r="AT492" s="1"/>
      <c r="AU492" s="1"/>
      <c r="AV492" s="1"/>
      <c r="AW492" s="1"/>
      <c r="AX492" s="27"/>
      <c r="AY492" s="1"/>
      <c r="AZ492" s="1"/>
      <c r="BA492" s="4" t="str">
        <f t="shared" si="337"/>
        <v/>
      </c>
      <c r="BB492" s="7"/>
      <c r="BC492" s="1"/>
      <c r="BD492" s="1"/>
      <c r="BE492" s="27"/>
      <c r="BF492" s="1"/>
      <c r="BG492" s="1"/>
      <c r="BH492" s="4" t="str">
        <f t="shared" si="424"/>
        <v/>
      </c>
      <c r="BI492" s="7"/>
      <c r="BJ492" s="1"/>
      <c r="BK492" s="1"/>
      <c r="BL492" s="27"/>
      <c r="BM492" s="1"/>
      <c r="BN492" s="1"/>
      <c r="BO492" s="4" t="str">
        <f t="shared" si="423"/>
        <v/>
      </c>
      <c r="BP492" s="7"/>
      <c r="BQ492" s="1"/>
      <c r="BR492" s="1"/>
      <c r="BS492" s="27"/>
      <c r="BT492" s="1"/>
      <c r="BU492" s="1"/>
      <c r="BV492" s="4" t="str">
        <f t="shared" si="422"/>
        <v/>
      </c>
      <c r="BW492" s="7"/>
      <c r="BX492" s="1"/>
      <c r="BY492" s="1"/>
      <c r="BZ492" s="27"/>
      <c r="CA492" s="1"/>
      <c r="CB492" s="1"/>
      <c r="CC492" s="1"/>
      <c r="CD492" s="1"/>
      <c r="CE492" s="1"/>
      <c r="CF492" s="1"/>
      <c r="CG492" s="27"/>
      <c r="CH492" s="1"/>
      <c r="CI492" s="1"/>
      <c r="CJ492" s="1"/>
      <c r="CK492" s="1"/>
      <c r="CL492" s="1"/>
      <c r="CM492" s="1"/>
      <c r="CN492" s="27"/>
      <c r="CO492" s="1"/>
      <c r="CP492" s="1"/>
      <c r="CQ492" s="1"/>
      <c r="CR492" s="1"/>
      <c r="CS492" s="1"/>
      <c r="CT492" s="1"/>
      <c r="CU492" s="27"/>
      <c r="CV492" s="1"/>
      <c r="CW492" s="1"/>
      <c r="CX492" s="1"/>
      <c r="CY492" s="1"/>
      <c r="CZ492" s="1"/>
      <c r="DA492" s="1"/>
      <c r="DB492" s="1"/>
      <c r="DC492" s="1"/>
      <c r="DD492" s="1"/>
      <c r="DE492" s="1"/>
      <c r="DF492" s="1"/>
      <c r="DG492" s="1"/>
      <c r="DH492" s="1"/>
      <c r="DI492" s="1"/>
    </row>
    <row r="493" spans="1:113" ht="15" hidden="1" x14ac:dyDescent="0.25">
      <c r="A493" s="27"/>
      <c r="B493" s="1"/>
      <c r="C493" s="1"/>
      <c r="D493" s="4" t="str">
        <f t="shared" si="341"/>
        <v/>
      </c>
      <c r="E493" s="7"/>
      <c r="F493" s="1"/>
      <c r="G493" s="1"/>
      <c r="H493" s="27"/>
      <c r="I493" s="1"/>
      <c r="J493" s="1"/>
      <c r="K493" s="1"/>
      <c r="L493" s="1"/>
      <c r="M493" s="1"/>
      <c r="N493" s="1"/>
      <c r="O493" s="27"/>
      <c r="P493" s="1"/>
      <c r="Q493" s="1"/>
      <c r="R493" s="1"/>
      <c r="S493" s="1"/>
      <c r="T493" s="1"/>
      <c r="U493" s="1"/>
      <c r="V493" s="27"/>
      <c r="W493" s="1"/>
      <c r="X493" s="1"/>
      <c r="Y493" s="4" t="str">
        <f t="shared" si="421"/>
        <v/>
      </c>
      <c r="Z493" s="7"/>
      <c r="AA493" s="1"/>
      <c r="AB493" s="1"/>
      <c r="AC493" s="27"/>
      <c r="AD493" s="1"/>
      <c r="AE493" s="1"/>
      <c r="AF493" s="4" t="str">
        <f t="shared" si="420"/>
        <v/>
      </c>
      <c r="AG493" s="7"/>
      <c r="AH493" s="1"/>
      <c r="AI493" s="1"/>
      <c r="AJ493" s="27"/>
      <c r="AK493" s="1"/>
      <c r="AL493" s="1"/>
      <c r="AM493" s="1"/>
      <c r="AN493" s="1"/>
      <c r="AO493" s="1"/>
      <c r="AP493" s="1"/>
      <c r="AQ493" s="27"/>
      <c r="AR493" s="1"/>
      <c r="AS493" s="1"/>
      <c r="AT493" s="1"/>
      <c r="AU493" s="1"/>
      <c r="AV493" s="1"/>
      <c r="AW493" s="1"/>
      <c r="AX493" s="27"/>
      <c r="AY493" s="1"/>
      <c r="AZ493" s="1"/>
      <c r="BA493" s="4" t="str">
        <f t="shared" si="337"/>
        <v/>
      </c>
      <c r="BB493" s="7"/>
      <c r="BC493" s="1"/>
      <c r="BD493" s="1"/>
      <c r="BE493" s="27"/>
      <c r="BF493" s="1"/>
      <c r="BG493" s="1"/>
      <c r="BH493" s="4" t="str">
        <f t="shared" si="424"/>
        <v/>
      </c>
      <c r="BI493" s="7"/>
      <c r="BJ493" s="1"/>
      <c r="BK493" s="1"/>
      <c r="BL493" s="27"/>
      <c r="BM493" s="1"/>
      <c r="BN493" s="1"/>
      <c r="BO493" s="4" t="str">
        <f t="shared" si="423"/>
        <v/>
      </c>
      <c r="BP493" s="7"/>
      <c r="BQ493" s="1"/>
      <c r="BR493" s="1"/>
      <c r="BS493" s="27"/>
      <c r="BT493" s="1"/>
      <c r="BU493" s="1"/>
      <c r="BV493" s="4" t="str">
        <f t="shared" si="422"/>
        <v/>
      </c>
      <c r="BW493" s="7"/>
      <c r="BX493" s="1"/>
      <c r="BY493" s="1"/>
      <c r="BZ493" s="27"/>
      <c r="CA493" s="1"/>
      <c r="CB493" s="1"/>
      <c r="CC493" s="1"/>
      <c r="CD493" s="1"/>
      <c r="CE493" s="1"/>
      <c r="CF493" s="1"/>
      <c r="CG493" s="27"/>
      <c r="CH493" s="1"/>
      <c r="CI493" s="1"/>
      <c r="CJ493" s="1"/>
      <c r="CK493" s="1"/>
      <c r="CL493" s="1"/>
      <c r="CM493" s="1"/>
      <c r="CN493" s="27"/>
      <c r="CO493" s="1"/>
      <c r="CP493" s="1"/>
      <c r="CQ493" s="1"/>
      <c r="CR493" s="1"/>
      <c r="CS493" s="1"/>
      <c r="CT493" s="1"/>
      <c r="CU493" s="27"/>
      <c r="CV493" s="1"/>
      <c r="CW493" s="1"/>
      <c r="CX493" s="1"/>
      <c r="CY493" s="1"/>
      <c r="CZ493" s="1"/>
      <c r="DA493" s="1"/>
      <c r="DB493" s="1"/>
      <c r="DC493" s="1"/>
      <c r="DD493" s="1"/>
      <c r="DE493" s="1"/>
      <c r="DF493" s="1"/>
      <c r="DG493" s="1"/>
      <c r="DH493" s="1"/>
      <c r="DI493" s="1"/>
    </row>
    <row r="494" spans="1:113" ht="15" hidden="1" x14ac:dyDescent="0.25">
      <c r="A494" s="27"/>
      <c r="B494" s="1"/>
      <c r="C494" s="1"/>
      <c r="D494" s="4" t="str">
        <f t="shared" si="341"/>
        <v/>
      </c>
      <c r="E494" s="7"/>
      <c r="F494" s="1"/>
      <c r="G494" s="1"/>
      <c r="H494" s="27"/>
      <c r="I494" s="1"/>
      <c r="J494" s="1"/>
      <c r="K494" s="1"/>
      <c r="L494" s="1"/>
      <c r="M494" s="1"/>
      <c r="N494" s="1"/>
      <c r="O494" s="27"/>
      <c r="P494" s="1"/>
      <c r="Q494" s="1"/>
      <c r="R494" s="1"/>
      <c r="S494" s="1"/>
      <c r="T494" s="1"/>
      <c r="U494" s="1"/>
      <c r="V494" s="27"/>
      <c r="W494" s="1"/>
      <c r="X494" s="1"/>
      <c r="Y494" s="4" t="str">
        <f t="shared" si="421"/>
        <v/>
      </c>
      <c r="Z494" s="7"/>
      <c r="AA494" s="1"/>
      <c r="AB494" s="1"/>
      <c r="AC494" s="27"/>
      <c r="AD494" s="1"/>
      <c r="AE494" s="1"/>
      <c r="AF494" s="4" t="str">
        <f t="shared" si="420"/>
        <v/>
      </c>
      <c r="AG494" s="7"/>
      <c r="AH494" s="1"/>
      <c r="AI494" s="1"/>
      <c r="AJ494" s="27"/>
      <c r="AK494" s="1"/>
      <c r="AL494" s="1"/>
      <c r="AM494" s="1"/>
      <c r="AN494" s="1"/>
      <c r="AO494" s="1"/>
      <c r="AP494" s="1"/>
      <c r="AQ494" s="27"/>
      <c r="AR494" s="1"/>
      <c r="AS494" s="1"/>
      <c r="AT494" s="1"/>
      <c r="AU494" s="1"/>
      <c r="AV494" s="1"/>
      <c r="AW494" s="1"/>
      <c r="AX494" s="27"/>
      <c r="AY494" s="1"/>
      <c r="AZ494" s="1"/>
      <c r="BA494" s="4" t="str">
        <f t="shared" si="337"/>
        <v/>
      </c>
      <c r="BB494" s="7"/>
      <c r="BC494" s="1"/>
      <c r="BD494" s="1"/>
      <c r="BE494" s="27"/>
      <c r="BF494" s="1"/>
      <c r="BG494" s="1"/>
      <c r="BH494" s="4" t="str">
        <f t="shared" si="424"/>
        <v/>
      </c>
      <c r="BI494" s="7"/>
      <c r="BJ494" s="1"/>
      <c r="BK494" s="1"/>
      <c r="BL494" s="27"/>
      <c r="BM494" s="1"/>
      <c r="BN494" s="1"/>
      <c r="BO494" s="4" t="str">
        <f t="shared" si="423"/>
        <v/>
      </c>
      <c r="BP494" s="7"/>
      <c r="BQ494" s="1"/>
      <c r="BR494" s="1"/>
      <c r="BS494" s="27"/>
      <c r="BT494" s="1"/>
      <c r="BU494" s="1"/>
      <c r="BV494" s="4" t="str">
        <f t="shared" si="422"/>
        <v/>
      </c>
      <c r="BW494" s="7"/>
      <c r="BX494" s="1"/>
      <c r="BY494" s="1"/>
      <c r="BZ494" s="27"/>
      <c r="CA494" s="1"/>
      <c r="CB494" s="1"/>
      <c r="CC494" s="1"/>
      <c r="CD494" s="1"/>
      <c r="CE494" s="1"/>
      <c r="CF494" s="1"/>
      <c r="CG494" s="27"/>
      <c r="CH494" s="1"/>
      <c r="CI494" s="1"/>
      <c r="CJ494" s="1"/>
      <c r="CK494" s="1"/>
      <c r="CL494" s="1"/>
      <c r="CM494" s="1"/>
      <c r="CN494" s="27"/>
      <c r="CO494" s="1"/>
      <c r="CP494" s="1"/>
      <c r="CQ494" s="1"/>
      <c r="CR494" s="1"/>
      <c r="CS494" s="1"/>
      <c r="CT494" s="1"/>
      <c r="CU494" s="27"/>
      <c r="CV494" s="1"/>
      <c r="CW494" s="1"/>
      <c r="CX494" s="1"/>
      <c r="CY494" s="1"/>
      <c r="CZ494" s="1"/>
      <c r="DA494" s="1"/>
      <c r="DB494" s="1"/>
      <c r="DC494" s="1"/>
      <c r="DD494" s="1"/>
      <c r="DE494" s="1"/>
      <c r="DF494" s="1"/>
      <c r="DG494" s="1"/>
      <c r="DH494" s="1"/>
      <c r="DI494" s="1"/>
    </row>
    <row r="495" spans="1:113" ht="15" hidden="1" x14ac:dyDescent="0.25">
      <c r="A495" s="27"/>
      <c r="B495" s="1"/>
      <c r="C495" s="1"/>
      <c r="D495" s="4" t="str">
        <f t="shared" si="341"/>
        <v/>
      </c>
      <c r="E495" s="7"/>
      <c r="F495" s="1"/>
      <c r="G495" s="1"/>
      <c r="H495" s="27"/>
      <c r="I495" s="1"/>
      <c r="J495" s="1"/>
      <c r="K495" s="1"/>
      <c r="L495" s="1"/>
      <c r="M495" s="1"/>
      <c r="N495" s="1"/>
      <c r="O495" s="27"/>
      <c r="P495" s="1"/>
      <c r="Q495" s="1"/>
      <c r="R495" s="1"/>
      <c r="S495" s="1"/>
      <c r="T495" s="1"/>
      <c r="U495" s="1"/>
      <c r="V495" s="27"/>
      <c r="W495" s="1"/>
      <c r="X495" s="1"/>
      <c r="Y495" s="4" t="str">
        <f t="shared" si="421"/>
        <v/>
      </c>
      <c r="Z495" s="7"/>
      <c r="AA495" s="1"/>
      <c r="AB495" s="1"/>
      <c r="AC495" s="27"/>
      <c r="AD495" s="1"/>
      <c r="AE495" s="1"/>
      <c r="AF495" s="4" t="str">
        <f t="shared" si="420"/>
        <v/>
      </c>
      <c r="AG495" s="7"/>
      <c r="AH495" s="1"/>
      <c r="AI495" s="1"/>
      <c r="AJ495" s="27"/>
      <c r="AK495" s="1"/>
      <c r="AL495" s="1"/>
      <c r="AM495" s="1"/>
      <c r="AN495" s="1"/>
      <c r="AO495" s="1"/>
      <c r="AP495" s="1"/>
      <c r="AQ495" s="27"/>
      <c r="AR495" s="1"/>
      <c r="AS495" s="1"/>
      <c r="AT495" s="1"/>
      <c r="AU495" s="1"/>
      <c r="AV495" s="1"/>
      <c r="AW495" s="1"/>
      <c r="AX495" s="27"/>
      <c r="AY495" s="1"/>
      <c r="AZ495" s="1"/>
      <c r="BA495" s="4" t="str">
        <f t="shared" si="337"/>
        <v/>
      </c>
      <c r="BB495" s="7"/>
      <c r="BC495" s="1"/>
      <c r="BD495" s="1"/>
      <c r="BE495" s="27"/>
      <c r="BF495" s="1"/>
      <c r="BG495" s="1"/>
      <c r="BH495" s="4" t="str">
        <f t="shared" si="424"/>
        <v/>
      </c>
      <c r="BI495" s="7"/>
      <c r="BJ495" s="1"/>
      <c r="BK495" s="1"/>
      <c r="BL495" s="27"/>
      <c r="BM495" s="1"/>
      <c r="BN495" s="1"/>
      <c r="BO495" s="4" t="str">
        <f t="shared" si="423"/>
        <v/>
      </c>
      <c r="BP495" s="7"/>
      <c r="BQ495" s="1"/>
      <c r="BR495" s="1"/>
      <c r="BS495" s="27"/>
      <c r="BT495" s="1"/>
      <c r="BU495" s="1"/>
      <c r="BV495" s="4" t="str">
        <f t="shared" si="422"/>
        <v/>
      </c>
      <c r="BW495" s="7"/>
      <c r="BX495" s="1"/>
      <c r="BY495" s="1"/>
      <c r="BZ495" s="27"/>
      <c r="CA495" s="1"/>
      <c r="CB495" s="1"/>
      <c r="CC495" s="1"/>
      <c r="CD495" s="1"/>
      <c r="CE495" s="1"/>
      <c r="CF495" s="1"/>
      <c r="CG495" s="27"/>
      <c r="CH495" s="1"/>
      <c r="CI495" s="1"/>
      <c r="CJ495" s="1"/>
      <c r="CK495" s="1"/>
      <c r="CL495" s="1"/>
      <c r="CM495" s="1"/>
      <c r="CN495" s="27"/>
      <c r="CO495" s="1"/>
      <c r="CP495" s="1"/>
      <c r="CQ495" s="1"/>
      <c r="CR495" s="1"/>
      <c r="CS495" s="1"/>
      <c r="CT495" s="1"/>
      <c r="CU495" s="27"/>
      <c r="CV495" s="1"/>
      <c r="CW495" s="1"/>
      <c r="CX495" s="1"/>
      <c r="CY495" s="1"/>
      <c r="CZ495" s="1"/>
      <c r="DA495" s="1"/>
      <c r="DB495" s="1"/>
      <c r="DC495" s="1"/>
      <c r="DD495" s="1"/>
      <c r="DE495" s="1"/>
      <c r="DF495" s="1"/>
      <c r="DG495" s="1"/>
      <c r="DH495" s="1"/>
      <c r="DI495" s="1"/>
    </row>
    <row r="496" spans="1:113" ht="15" hidden="1" x14ac:dyDescent="0.25">
      <c r="A496" s="27"/>
      <c r="B496" s="1"/>
      <c r="C496" s="1"/>
      <c r="D496" s="4" t="str">
        <f t="shared" si="341"/>
        <v/>
      </c>
      <c r="E496" s="7"/>
      <c r="F496" s="1"/>
      <c r="G496" s="1"/>
      <c r="H496" s="27"/>
      <c r="I496" s="1"/>
      <c r="J496" s="1"/>
      <c r="K496" s="1"/>
      <c r="L496" s="1"/>
      <c r="M496" s="1"/>
      <c r="N496" s="1"/>
      <c r="O496" s="27"/>
      <c r="P496" s="1"/>
      <c r="Q496" s="1"/>
      <c r="R496" s="1"/>
      <c r="S496" s="1"/>
      <c r="T496" s="1"/>
      <c r="U496" s="1"/>
      <c r="V496" s="27"/>
      <c r="W496" s="1"/>
      <c r="X496" s="1"/>
      <c r="Y496" s="4" t="str">
        <f t="shared" si="421"/>
        <v/>
      </c>
      <c r="Z496" s="7"/>
      <c r="AA496" s="1"/>
      <c r="AB496" s="1"/>
      <c r="AC496" s="27"/>
      <c r="AD496" s="1"/>
      <c r="AE496" s="1"/>
      <c r="AF496" s="4" t="str">
        <f t="shared" si="420"/>
        <v/>
      </c>
      <c r="AG496" s="7"/>
      <c r="AH496" s="1"/>
      <c r="AI496" s="1"/>
      <c r="AJ496" s="27"/>
      <c r="AK496" s="1"/>
      <c r="AL496" s="1"/>
      <c r="AM496" s="1"/>
      <c r="AN496" s="1"/>
      <c r="AO496" s="1"/>
      <c r="AP496" s="1"/>
      <c r="AQ496" s="27"/>
      <c r="AR496" s="1"/>
      <c r="AS496" s="1"/>
      <c r="AT496" s="1"/>
      <c r="AU496" s="1"/>
      <c r="AV496" s="1"/>
      <c r="AW496" s="1"/>
      <c r="AX496" s="27"/>
      <c r="AY496" s="1"/>
      <c r="AZ496" s="1"/>
      <c r="BA496" s="4" t="str">
        <f t="shared" si="337"/>
        <v/>
      </c>
      <c r="BB496" s="7"/>
      <c r="BC496" s="1"/>
      <c r="BD496" s="1"/>
      <c r="BE496" s="27"/>
      <c r="BF496" s="1"/>
      <c r="BG496" s="1"/>
      <c r="BH496" s="4" t="str">
        <f t="shared" si="424"/>
        <v/>
      </c>
      <c r="BI496" s="7"/>
      <c r="BJ496" s="1"/>
      <c r="BK496" s="1"/>
      <c r="BL496" s="27"/>
      <c r="BM496" s="1"/>
      <c r="BN496" s="1"/>
      <c r="BO496" s="4" t="str">
        <f t="shared" si="423"/>
        <v/>
      </c>
      <c r="BP496" s="7"/>
      <c r="BQ496" s="1"/>
      <c r="BR496" s="1"/>
      <c r="BS496" s="27"/>
      <c r="BT496" s="1"/>
      <c r="BU496" s="1"/>
      <c r="BV496" s="4" t="str">
        <f t="shared" si="422"/>
        <v/>
      </c>
      <c r="BW496" s="7"/>
      <c r="BX496" s="1"/>
      <c r="BY496" s="1"/>
      <c r="BZ496" s="27"/>
      <c r="CA496" s="1"/>
      <c r="CB496" s="1"/>
      <c r="CC496" s="1"/>
      <c r="CD496" s="1"/>
      <c r="CE496" s="1"/>
      <c r="CF496" s="1"/>
      <c r="CG496" s="27"/>
      <c r="CH496" s="1"/>
      <c r="CI496" s="1"/>
      <c r="CJ496" s="1"/>
      <c r="CK496" s="1"/>
      <c r="CL496" s="1"/>
      <c r="CM496" s="1"/>
      <c r="CN496" s="27"/>
      <c r="CO496" s="1"/>
      <c r="CP496" s="1"/>
      <c r="CQ496" s="1"/>
      <c r="CR496" s="1"/>
      <c r="CS496" s="1"/>
      <c r="CT496" s="1"/>
      <c r="CU496" s="27"/>
      <c r="CV496" s="1"/>
      <c r="CW496" s="1"/>
      <c r="CX496" s="1"/>
      <c r="CY496" s="1"/>
      <c r="CZ496" s="1"/>
      <c r="DA496" s="1"/>
      <c r="DB496" s="1"/>
      <c r="DC496" s="1"/>
      <c r="DD496" s="1"/>
      <c r="DE496" s="1"/>
      <c r="DF496" s="1"/>
      <c r="DG496" s="1"/>
      <c r="DH496" s="1"/>
      <c r="DI496" s="1"/>
    </row>
    <row r="497" spans="1:113" ht="15" hidden="1" x14ac:dyDescent="0.25">
      <c r="A497" s="27"/>
      <c r="B497" s="1"/>
      <c r="C497" s="1"/>
      <c r="D497" s="4" t="str">
        <f t="shared" si="341"/>
        <v/>
      </c>
      <c r="E497" s="7"/>
      <c r="F497" s="1"/>
      <c r="G497" s="1"/>
      <c r="H497" s="27"/>
      <c r="I497" s="1"/>
      <c r="J497" s="1"/>
      <c r="K497" s="1"/>
      <c r="L497" s="1"/>
      <c r="M497" s="1"/>
      <c r="N497" s="1"/>
      <c r="O497" s="27"/>
      <c r="P497" s="1"/>
      <c r="Q497" s="1"/>
      <c r="R497" s="1"/>
      <c r="S497" s="1"/>
      <c r="T497" s="1"/>
      <c r="U497" s="1"/>
      <c r="V497" s="27"/>
      <c r="W497" s="1"/>
      <c r="X497" s="1"/>
      <c r="Y497" s="4" t="str">
        <f t="shared" si="421"/>
        <v/>
      </c>
      <c r="Z497" s="7"/>
      <c r="AA497" s="1"/>
      <c r="AB497" s="1"/>
      <c r="AC497" s="27"/>
      <c r="AD497" s="1"/>
      <c r="AE497" s="1"/>
      <c r="AF497" s="4" t="str">
        <f t="shared" si="420"/>
        <v/>
      </c>
      <c r="AG497" s="7"/>
      <c r="AH497" s="1"/>
      <c r="AI497" s="1"/>
      <c r="AJ497" s="27"/>
      <c r="AK497" s="1"/>
      <c r="AL497" s="1"/>
      <c r="AM497" s="1"/>
      <c r="AN497" s="1"/>
      <c r="AO497" s="1"/>
      <c r="AP497" s="1"/>
      <c r="AQ497" s="27"/>
      <c r="AR497" s="1"/>
      <c r="AS497" s="1"/>
      <c r="AT497" s="1"/>
      <c r="AU497" s="1"/>
      <c r="AV497" s="1"/>
      <c r="AW497" s="1"/>
      <c r="AX497" s="27"/>
      <c r="AY497" s="1"/>
      <c r="AZ497" s="1"/>
      <c r="BA497" s="4" t="str">
        <f t="shared" si="337"/>
        <v/>
      </c>
      <c r="BB497" s="7"/>
      <c r="BC497" s="1"/>
      <c r="BD497" s="1"/>
      <c r="BE497" s="27"/>
      <c r="BF497" s="1"/>
      <c r="BG497" s="1"/>
      <c r="BH497" s="4" t="str">
        <f t="shared" si="424"/>
        <v/>
      </c>
      <c r="BI497" s="7"/>
      <c r="BJ497" s="1"/>
      <c r="BK497" s="1"/>
      <c r="BL497" s="27"/>
      <c r="BM497" s="1"/>
      <c r="BN497" s="1"/>
      <c r="BO497" s="4" t="str">
        <f t="shared" si="423"/>
        <v/>
      </c>
      <c r="BP497" s="7"/>
      <c r="BQ497" s="1"/>
      <c r="BR497" s="1"/>
      <c r="BS497" s="27"/>
      <c r="BT497" s="1"/>
      <c r="BU497" s="1"/>
      <c r="BV497" s="4" t="str">
        <f t="shared" si="422"/>
        <v/>
      </c>
      <c r="BW497" s="7"/>
      <c r="BX497" s="1"/>
      <c r="BY497" s="1"/>
      <c r="BZ497" s="27"/>
      <c r="CA497" s="1"/>
      <c r="CB497" s="1"/>
      <c r="CC497" s="1"/>
      <c r="CD497" s="1"/>
      <c r="CE497" s="1"/>
      <c r="CF497" s="1"/>
      <c r="CG497" s="27"/>
      <c r="CH497" s="1"/>
      <c r="CI497" s="1"/>
      <c r="CJ497" s="1"/>
      <c r="CK497" s="1"/>
      <c r="CL497" s="1"/>
      <c r="CM497" s="1"/>
      <c r="CN497" s="27"/>
      <c r="CO497" s="1"/>
      <c r="CP497" s="1"/>
      <c r="CQ497" s="1"/>
      <c r="CR497" s="1"/>
      <c r="CS497" s="1"/>
      <c r="CT497" s="1"/>
      <c r="CU497" s="27"/>
      <c r="CV497" s="1"/>
      <c r="CW497" s="1"/>
      <c r="CX497" s="1"/>
      <c r="CY497" s="1"/>
      <c r="CZ497" s="1"/>
      <c r="DA497" s="1"/>
      <c r="DB497" s="1"/>
      <c r="DC497" s="1"/>
      <c r="DD497" s="1"/>
      <c r="DE497" s="1"/>
      <c r="DF497" s="1"/>
      <c r="DG497" s="1"/>
      <c r="DH497" s="1"/>
      <c r="DI497" s="1"/>
    </row>
    <row r="498" spans="1:113" ht="15" hidden="1" x14ac:dyDescent="0.25">
      <c r="A498" s="27"/>
      <c r="B498" s="1"/>
      <c r="C498" s="1"/>
      <c r="D498" s="4" t="str">
        <f t="shared" si="341"/>
        <v/>
      </c>
      <c r="E498" s="7"/>
      <c r="F498" s="1"/>
      <c r="G498" s="1"/>
      <c r="H498" s="27"/>
      <c r="I498" s="1"/>
      <c r="J498" s="1"/>
      <c r="K498" s="1"/>
      <c r="L498" s="1"/>
      <c r="M498" s="1"/>
      <c r="N498" s="1"/>
      <c r="O498" s="27"/>
      <c r="P498" s="1"/>
      <c r="Q498" s="1"/>
      <c r="R498" s="1"/>
      <c r="S498" s="1"/>
      <c r="T498" s="1"/>
      <c r="U498" s="1"/>
      <c r="V498" s="27"/>
      <c r="W498" s="1"/>
      <c r="X498" s="1"/>
      <c r="Y498" s="4" t="str">
        <f t="shared" si="421"/>
        <v/>
      </c>
      <c r="Z498" s="7"/>
      <c r="AA498" s="1"/>
      <c r="AB498" s="1"/>
      <c r="AC498" s="27"/>
      <c r="AD498" s="1"/>
      <c r="AE498" s="1"/>
      <c r="AF498" s="4" t="str">
        <f t="shared" si="420"/>
        <v/>
      </c>
      <c r="AG498" s="7"/>
      <c r="AH498" s="1"/>
      <c r="AI498" s="1"/>
      <c r="AJ498" s="27"/>
      <c r="AK498" s="1"/>
      <c r="AL498" s="1"/>
      <c r="AM498" s="1"/>
      <c r="AN498" s="1"/>
      <c r="AO498" s="1"/>
      <c r="AP498" s="1"/>
      <c r="AQ498" s="27"/>
      <c r="AR498" s="1"/>
      <c r="AS498" s="1"/>
      <c r="AT498" s="1"/>
      <c r="AU498" s="1"/>
      <c r="AV498" s="1"/>
      <c r="AW498" s="1"/>
      <c r="AX498" s="27"/>
      <c r="AY498" s="1"/>
      <c r="AZ498" s="1"/>
      <c r="BA498" s="4" t="str">
        <f t="shared" si="337"/>
        <v/>
      </c>
      <c r="BB498" s="7"/>
      <c r="BC498" s="1"/>
      <c r="BD498" s="1"/>
      <c r="BE498" s="27"/>
      <c r="BF498" s="1"/>
      <c r="BG498" s="1"/>
      <c r="BH498" s="4" t="str">
        <f t="shared" si="424"/>
        <v/>
      </c>
      <c r="BI498" s="7"/>
      <c r="BJ498" s="1"/>
      <c r="BK498" s="1"/>
      <c r="BL498" s="27"/>
      <c r="BM498" s="1"/>
      <c r="BN498" s="1"/>
      <c r="BO498" s="4" t="str">
        <f t="shared" si="423"/>
        <v/>
      </c>
      <c r="BP498" s="7"/>
      <c r="BQ498" s="1"/>
      <c r="BR498" s="1"/>
      <c r="BS498" s="27"/>
      <c r="BT498" s="1"/>
      <c r="BU498" s="1"/>
      <c r="BV498" s="4" t="str">
        <f t="shared" si="422"/>
        <v/>
      </c>
      <c r="BW498" s="7"/>
      <c r="BX498" s="1"/>
      <c r="BY498" s="1"/>
      <c r="BZ498" s="27"/>
      <c r="CA498" s="1"/>
      <c r="CB498" s="1"/>
      <c r="CC498" s="1"/>
      <c r="CD498" s="1"/>
      <c r="CE498" s="1"/>
      <c r="CF498" s="1"/>
      <c r="CG498" s="27"/>
      <c r="CH498" s="1"/>
      <c r="CI498" s="1"/>
      <c r="CJ498" s="1"/>
      <c r="CK498" s="1"/>
      <c r="CL498" s="1"/>
      <c r="CM498" s="1"/>
      <c r="CN498" s="27"/>
      <c r="CO498" s="1"/>
      <c r="CP498" s="1"/>
      <c r="CQ498" s="1"/>
      <c r="CR498" s="1"/>
      <c r="CS498" s="1"/>
      <c r="CT498" s="1"/>
      <c r="CU498" s="27"/>
      <c r="CV498" s="1"/>
      <c r="CW498" s="1"/>
      <c r="CX498" s="1"/>
      <c r="CY498" s="1"/>
      <c r="CZ498" s="1"/>
      <c r="DA498" s="1"/>
      <c r="DB498" s="1"/>
      <c r="DC498" s="1"/>
      <c r="DD498" s="1"/>
      <c r="DE498" s="1"/>
      <c r="DF498" s="1"/>
      <c r="DG498" s="1"/>
      <c r="DH498" s="1"/>
      <c r="DI498" s="1"/>
    </row>
    <row r="499" spans="1:113" ht="15" hidden="1" x14ac:dyDescent="0.25">
      <c r="A499" s="27"/>
      <c r="B499" s="1"/>
      <c r="C499" s="1"/>
      <c r="D499" s="4" t="str">
        <f t="shared" si="341"/>
        <v/>
      </c>
      <c r="E499" s="7"/>
      <c r="F499" s="1"/>
      <c r="G499" s="1"/>
      <c r="H499" s="27"/>
      <c r="I499" s="1"/>
      <c r="J499" s="1"/>
      <c r="K499" s="1"/>
      <c r="L499" s="1"/>
      <c r="M499" s="1"/>
      <c r="N499" s="1"/>
      <c r="O499" s="27"/>
      <c r="P499" s="1"/>
      <c r="Q499" s="1"/>
      <c r="R499" s="1"/>
      <c r="S499" s="1"/>
      <c r="T499" s="1"/>
      <c r="U499" s="1"/>
      <c r="V499" s="27"/>
      <c r="W499" s="1"/>
      <c r="X499" s="1"/>
      <c r="Y499" s="4" t="str">
        <f t="shared" si="421"/>
        <v/>
      </c>
      <c r="Z499" s="7"/>
      <c r="AA499" s="1"/>
      <c r="AB499" s="1"/>
      <c r="AC499" s="27"/>
      <c r="AD499" s="1"/>
      <c r="AE499" s="1"/>
      <c r="AF499" s="4" t="str">
        <f t="shared" si="420"/>
        <v/>
      </c>
      <c r="AG499" s="7"/>
      <c r="AH499" s="1"/>
      <c r="AI499" s="1"/>
      <c r="AJ499" s="27"/>
      <c r="AK499" s="1"/>
      <c r="AL499" s="1"/>
      <c r="AM499" s="1"/>
      <c r="AN499" s="1"/>
      <c r="AO499" s="1"/>
      <c r="AP499" s="1"/>
      <c r="AQ499" s="27"/>
      <c r="AR499" s="1"/>
      <c r="AS499" s="1"/>
      <c r="AT499" s="1"/>
      <c r="AU499" s="1"/>
      <c r="AV499" s="1"/>
      <c r="AW499" s="1"/>
      <c r="AX499" s="27"/>
      <c r="AY499" s="1"/>
      <c r="AZ499" s="1"/>
      <c r="BA499" s="4" t="str">
        <f t="shared" si="337"/>
        <v/>
      </c>
      <c r="BB499" s="7"/>
      <c r="BC499" s="1"/>
      <c r="BD499" s="1"/>
      <c r="BE499" s="27"/>
      <c r="BF499" s="1"/>
      <c r="BG499" s="1"/>
      <c r="BH499" s="4" t="str">
        <f t="shared" si="424"/>
        <v/>
      </c>
      <c r="BI499" s="7"/>
      <c r="BJ499" s="1"/>
      <c r="BK499" s="1"/>
      <c r="BL499" s="27"/>
      <c r="BM499" s="1"/>
      <c r="BN499" s="1"/>
      <c r="BO499" s="4" t="str">
        <f t="shared" si="423"/>
        <v/>
      </c>
      <c r="BP499" s="7"/>
      <c r="BQ499" s="1"/>
      <c r="BR499" s="1"/>
      <c r="BS499" s="27"/>
      <c r="BT499" s="1"/>
      <c r="BU499" s="1"/>
      <c r="BV499" s="4" t="str">
        <f t="shared" si="422"/>
        <v/>
      </c>
      <c r="BW499" s="7"/>
      <c r="BX499" s="1"/>
      <c r="BY499" s="1"/>
      <c r="BZ499" s="27"/>
      <c r="CA499" s="1"/>
      <c r="CB499" s="1"/>
      <c r="CC499" s="1"/>
      <c r="CD499" s="1"/>
      <c r="CE499" s="1"/>
      <c r="CF499" s="1"/>
      <c r="CG499" s="27"/>
      <c r="CH499" s="1"/>
      <c r="CI499" s="1"/>
      <c r="CJ499" s="1"/>
      <c r="CK499" s="1"/>
      <c r="CL499" s="1"/>
      <c r="CM499" s="1"/>
      <c r="CN499" s="27"/>
      <c r="CO499" s="1"/>
      <c r="CP499" s="1"/>
      <c r="CQ499" s="1"/>
      <c r="CR499" s="1"/>
      <c r="CS499" s="1"/>
      <c r="CT499" s="1"/>
      <c r="CU499" s="27"/>
      <c r="CV499" s="1"/>
      <c r="CW499" s="1"/>
      <c r="CX499" s="1"/>
      <c r="CY499" s="1"/>
      <c r="CZ499" s="1"/>
      <c r="DA499" s="1"/>
      <c r="DB499" s="1"/>
      <c r="DC499" s="1"/>
      <c r="DD499" s="1"/>
      <c r="DE499" s="1"/>
      <c r="DF499" s="1"/>
      <c r="DG499" s="1"/>
      <c r="DH499" s="1"/>
      <c r="DI499" s="1"/>
    </row>
    <row r="500" spans="1:113" ht="15" hidden="1" x14ac:dyDescent="0.25">
      <c r="A500" s="27"/>
      <c r="B500" s="1"/>
      <c r="C500" s="1"/>
      <c r="D500" s="4" t="str">
        <f t="shared" si="341"/>
        <v/>
      </c>
      <c r="E500" s="7"/>
      <c r="F500" s="1"/>
      <c r="G500" s="1"/>
      <c r="H500" s="27"/>
      <c r="I500" s="1"/>
      <c r="J500" s="1"/>
      <c r="K500" s="1"/>
      <c r="L500" s="1"/>
      <c r="M500" s="1"/>
      <c r="N500" s="1"/>
      <c r="O500" s="27"/>
      <c r="P500" s="1"/>
      <c r="Q500" s="1"/>
      <c r="R500" s="1"/>
      <c r="S500" s="1"/>
      <c r="T500" s="1"/>
      <c r="U500" s="1"/>
      <c r="V500" s="27"/>
      <c r="W500" s="1"/>
      <c r="X500" s="1"/>
      <c r="Y500" s="4" t="str">
        <f t="shared" si="421"/>
        <v/>
      </c>
      <c r="Z500" s="7"/>
      <c r="AA500" s="1"/>
      <c r="AB500" s="1"/>
      <c r="AC500" s="27"/>
      <c r="AD500" s="1"/>
      <c r="AE500" s="1"/>
      <c r="AF500" s="4" t="str">
        <f t="shared" si="420"/>
        <v/>
      </c>
      <c r="AG500" s="7"/>
      <c r="AH500" s="1"/>
      <c r="AI500" s="1"/>
      <c r="AJ500" s="27"/>
      <c r="AK500" s="1"/>
      <c r="AL500" s="1"/>
      <c r="AM500" s="1"/>
      <c r="AN500" s="1"/>
      <c r="AO500" s="1"/>
      <c r="AP500" s="1"/>
      <c r="AQ500" s="27"/>
      <c r="AR500" s="1"/>
      <c r="AS500" s="1"/>
      <c r="AT500" s="1"/>
      <c r="AU500" s="1"/>
      <c r="AV500" s="1"/>
      <c r="AW500" s="1"/>
      <c r="AX500" s="27"/>
      <c r="AY500" s="1"/>
      <c r="AZ500" s="1"/>
      <c r="BA500" s="4" t="str">
        <f t="shared" ref="BA500:BA754" si="425">IF(AZ500="","",-PMT(AZ$2/1200,BD$2,BB$2))</f>
        <v/>
      </c>
      <c r="BB500" s="7"/>
      <c r="BC500" s="1"/>
      <c r="BD500" s="1"/>
      <c r="BE500" s="27"/>
      <c r="BF500" s="1"/>
      <c r="BG500" s="1"/>
      <c r="BH500" s="4" t="str">
        <f t="shared" si="424"/>
        <v/>
      </c>
      <c r="BI500" s="7"/>
      <c r="BJ500" s="1"/>
      <c r="BK500" s="1"/>
      <c r="BL500" s="27"/>
      <c r="BM500" s="1"/>
      <c r="BN500" s="1"/>
      <c r="BO500" s="4" t="str">
        <f t="shared" si="423"/>
        <v/>
      </c>
      <c r="BP500" s="7"/>
      <c r="BQ500" s="1"/>
      <c r="BR500" s="1"/>
      <c r="BS500" s="27"/>
      <c r="BT500" s="1"/>
      <c r="BU500" s="1"/>
      <c r="BV500" s="4" t="str">
        <f t="shared" si="422"/>
        <v/>
      </c>
      <c r="BW500" s="7"/>
      <c r="BX500" s="1"/>
      <c r="BY500" s="1"/>
      <c r="BZ500" s="27"/>
      <c r="CA500" s="1"/>
      <c r="CB500" s="1"/>
      <c r="CC500" s="1"/>
      <c r="CD500" s="1"/>
      <c r="CE500" s="1"/>
      <c r="CF500" s="1"/>
      <c r="CG500" s="27"/>
      <c r="CH500" s="1"/>
      <c r="CI500" s="1"/>
      <c r="CJ500" s="1"/>
      <c r="CK500" s="1"/>
      <c r="CL500" s="1"/>
      <c r="CM500" s="1"/>
      <c r="CN500" s="27"/>
      <c r="CO500" s="1"/>
      <c r="CP500" s="1"/>
      <c r="CQ500" s="1"/>
      <c r="CR500" s="1"/>
      <c r="CS500" s="1"/>
      <c r="CT500" s="1"/>
      <c r="CU500" s="27"/>
      <c r="CV500" s="1"/>
      <c r="CW500" s="1"/>
      <c r="CX500" s="1"/>
      <c r="CY500" s="1"/>
      <c r="CZ500" s="1"/>
      <c r="DA500" s="1"/>
      <c r="DB500" s="1"/>
      <c r="DC500" s="1"/>
      <c r="DD500" s="1"/>
      <c r="DE500" s="1"/>
      <c r="DF500" s="1"/>
      <c r="DG500" s="1"/>
      <c r="DH500" s="1"/>
      <c r="DI500" s="1"/>
    </row>
    <row r="501" spans="1:113" ht="15" hidden="1" x14ac:dyDescent="0.25">
      <c r="A501" s="27"/>
      <c r="B501" s="1"/>
      <c r="C501" s="1"/>
      <c r="D501" s="4" t="str">
        <f t="shared" si="341"/>
        <v/>
      </c>
      <c r="E501" s="7"/>
      <c r="F501" s="1"/>
      <c r="G501" s="1"/>
      <c r="H501" s="27"/>
      <c r="I501" s="1"/>
      <c r="J501" s="1"/>
      <c r="K501" s="1"/>
      <c r="L501" s="1"/>
      <c r="M501" s="1"/>
      <c r="N501" s="1"/>
      <c r="O501" s="27"/>
      <c r="P501" s="1"/>
      <c r="Q501" s="1"/>
      <c r="R501" s="1"/>
      <c r="S501" s="1"/>
      <c r="T501" s="1"/>
      <c r="U501" s="1"/>
      <c r="V501" s="27"/>
      <c r="W501" s="1"/>
      <c r="X501" s="1"/>
      <c r="Y501" s="4" t="str">
        <f t="shared" si="421"/>
        <v/>
      </c>
      <c r="Z501" s="7"/>
      <c r="AA501" s="1"/>
      <c r="AB501" s="1"/>
      <c r="AC501" s="27"/>
      <c r="AD501" s="1"/>
      <c r="AE501" s="1"/>
      <c r="AF501" s="4" t="str">
        <f t="shared" si="420"/>
        <v/>
      </c>
      <c r="AG501" s="7"/>
      <c r="AH501" s="1"/>
      <c r="AI501" s="1"/>
      <c r="AJ501" s="27"/>
      <c r="AK501" s="1"/>
      <c r="AL501" s="1"/>
      <c r="AM501" s="1"/>
      <c r="AN501" s="1"/>
      <c r="AO501" s="1"/>
      <c r="AP501" s="1"/>
      <c r="AQ501" s="27"/>
      <c r="AR501" s="1"/>
      <c r="AS501" s="1"/>
      <c r="AT501" s="1"/>
      <c r="AU501" s="1"/>
      <c r="AV501" s="1"/>
      <c r="AW501" s="1"/>
      <c r="AX501" s="27"/>
      <c r="AY501" s="1"/>
      <c r="AZ501" s="1"/>
      <c r="BA501" s="4" t="str">
        <f t="shared" si="425"/>
        <v/>
      </c>
      <c r="BB501" s="7"/>
      <c r="BC501" s="1"/>
      <c r="BD501" s="1"/>
      <c r="BE501" s="27"/>
      <c r="BF501" s="1"/>
      <c r="BG501" s="1"/>
      <c r="BH501" s="4" t="str">
        <f t="shared" si="424"/>
        <v/>
      </c>
      <c r="BI501" s="7"/>
      <c r="BJ501" s="1"/>
      <c r="BK501" s="1"/>
      <c r="BL501" s="27"/>
      <c r="BM501" s="1"/>
      <c r="BN501" s="1"/>
      <c r="BO501" s="4" t="str">
        <f t="shared" si="423"/>
        <v/>
      </c>
      <c r="BP501" s="7"/>
      <c r="BQ501" s="1"/>
      <c r="BR501" s="1"/>
      <c r="BS501" s="27"/>
      <c r="BT501" s="1"/>
      <c r="BU501" s="1"/>
      <c r="BV501" s="4" t="str">
        <f t="shared" si="422"/>
        <v/>
      </c>
      <c r="BW501" s="7"/>
      <c r="BX501" s="1"/>
      <c r="BY501" s="1"/>
      <c r="BZ501" s="27"/>
      <c r="CA501" s="1"/>
      <c r="CB501" s="1"/>
      <c r="CC501" s="1"/>
      <c r="CD501" s="1"/>
      <c r="CE501" s="1"/>
      <c r="CF501" s="1"/>
      <c r="CG501" s="27"/>
      <c r="CH501" s="1"/>
      <c r="CI501" s="1"/>
      <c r="CJ501" s="1"/>
      <c r="CK501" s="1"/>
      <c r="CL501" s="1"/>
      <c r="CM501" s="1"/>
      <c r="CN501" s="27"/>
      <c r="CO501" s="1"/>
      <c r="CP501" s="1"/>
      <c r="CQ501" s="1"/>
      <c r="CR501" s="1"/>
      <c r="CS501" s="1"/>
      <c r="CT501" s="1"/>
      <c r="CU501" s="27"/>
      <c r="CV501" s="1"/>
      <c r="CW501" s="1"/>
      <c r="CX501" s="1"/>
      <c r="CY501" s="1"/>
      <c r="CZ501" s="1"/>
      <c r="DA501" s="1"/>
      <c r="DB501" s="1"/>
      <c r="DC501" s="1"/>
      <c r="DD501" s="1"/>
      <c r="DE501" s="1"/>
      <c r="DF501" s="1"/>
      <c r="DG501" s="1"/>
      <c r="DH501" s="1"/>
      <c r="DI501" s="1"/>
    </row>
    <row r="502" spans="1:113" ht="15" hidden="1" x14ac:dyDescent="0.25">
      <c r="A502" s="27"/>
      <c r="B502" s="1"/>
      <c r="C502" s="1"/>
      <c r="D502" s="4" t="str">
        <f t="shared" si="341"/>
        <v/>
      </c>
      <c r="E502" s="7"/>
      <c r="F502" s="1"/>
      <c r="G502" s="1"/>
      <c r="H502" s="27"/>
      <c r="I502" s="1"/>
      <c r="J502" s="1"/>
      <c r="K502" s="1"/>
      <c r="L502" s="1"/>
      <c r="M502" s="1"/>
      <c r="N502" s="1"/>
      <c r="O502" s="27"/>
      <c r="P502" s="1"/>
      <c r="Q502" s="1"/>
      <c r="R502" s="1"/>
      <c r="S502" s="1"/>
      <c r="T502" s="1"/>
      <c r="U502" s="1"/>
      <c r="V502" s="27"/>
      <c r="W502" s="1"/>
      <c r="X502" s="1"/>
      <c r="Y502" s="4" t="str">
        <f t="shared" si="421"/>
        <v/>
      </c>
      <c r="Z502" s="7"/>
      <c r="AA502" s="1"/>
      <c r="AB502" s="1"/>
      <c r="AC502" s="27"/>
      <c r="AD502" s="1"/>
      <c r="AE502" s="1"/>
      <c r="AF502" s="4" t="str">
        <f t="shared" si="420"/>
        <v/>
      </c>
      <c r="AG502" s="7"/>
      <c r="AH502" s="1"/>
      <c r="AI502" s="1"/>
      <c r="AJ502" s="27"/>
      <c r="AK502" s="1"/>
      <c r="AL502" s="1"/>
      <c r="AM502" s="1"/>
      <c r="AN502" s="1"/>
      <c r="AO502" s="1"/>
      <c r="AP502" s="1"/>
      <c r="AQ502" s="27"/>
      <c r="AR502" s="1"/>
      <c r="AS502" s="1"/>
      <c r="AT502" s="1"/>
      <c r="AU502" s="1"/>
      <c r="AV502" s="1"/>
      <c r="AW502" s="1"/>
      <c r="AX502" s="27"/>
      <c r="AY502" s="1"/>
      <c r="AZ502" s="1"/>
      <c r="BA502" s="4" t="str">
        <f t="shared" si="425"/>
        <v/>
      </c>
      <c r="BB502" s="7"/>
      <c r="BC502" s="1"/>
      <c r="BD502" s="1"/>
      <c r="BE502" s="27"/>
      <c r="BF502" s="1"/>
      <c r="BG502" s="1"/>
      <c r="BH502" s="4" t="str">
        <f t="shared" si="424"/>
        <v/>
      </c>
      <c r="BI502" s="7"/>
      <c r="BJ502" s="1"/>
      <c r="BK502" s="1"/>
      <c r="BL502" s="27"/>
      <c r="BM502" s="1"/>
      <c r="BN502" s="1"/>
      <c r="BO502" s="4" t="str">
        <f t="shared" si="423"/>
        <v/>
      </c>
      <c r="BP502" s="7"/>
      <c r="BQ502" s="1"/>
      <c r="BR502" s="1"/>
      <c r="BS502" s="27"/>
      <c r="BT502" s="1"/>
      <c r="BU502" s="1"/>
      <c r="BV502" s="4" t="str">
        <f t="shared" si="422"/>
        <v/>
      </c>
      <c r="BW502" s="7"/>
      <c r="BX502" s="1"/>
      <c r="BY502" s="1"/>
      <c r="BZ502" s="27"/>
      <c r="CA502" s="1"/>
      <c r="CB502" s="1"/>
      <c r="CC502" s="1"/>
      <c r="CD502" s="1"/>
      <c r="CE502" s="1"/>
      <c r="CF502" s="1"/>
      <c r="CG502" s="27"/>
      <c r="CH502" s="1"/>
      <c r="CI502" s="1"/>
      <c r="CJ502" s="1"/>
      <c r="CK502" s="1"/>
      <c r="CL502" s="1"/>
      <c r="CM502" s="1"/>
      <c r="CN502" s="27"/>
      <c r="CO502" s="1"/>
      <c r="CP502" s="1"/>
      <c r="CQ502" s="1"/>
      <c r="CR502" s="1"/>
      <c r="CS502" s="1"/>
      <c r="CT502" s="1"/>
      <c r="CU502" s="27"/>
      <c r="CV502" s="1"/>
      <c r="CW502" s="1"/>
      <c r="CX502" s="1"/>
      <c r="CY502" s="1"/>
      <c r="CZ502" s="1"/>
      <c r="DA502" s="1"/>
      <c r="DB502" s="1"/>
      <c r="DC502" s="1"/>
      <c r="DD502" s="1"/>
      <c r="DE502" s="1"/>
      <c r="DF502" s="1"/>
      <c r="DG502" s="1"/>
      <c r="DH502" s="1"/>
      <c r="DI502" s="1"/>
    </row>
    <row r="503" spans="1:113" ht="15" hidden="1" x14ac:dyDescent="0.25">
      <c r="A503" s="27"/>
      <c r="B503" s="1"/>
      <c r="C503" s="1"/>
      <c r="D503" s="4" t="str">
        <f t="shared" si="341"/>
        <v/>
      </c>
      <c r="E503" s="7"/>
      <c r="F503" s="1"/>
      <c r="G503" s="1"/>
      <c r="H503" s="27"/>
      <c r="I503" s="1"/>
      <c r="J503" s="1"/>
      <c r="K503" s="1"/>
      <c r="L503" s="1"/>
      <c r="M503" s="1"/>
      <c r="N503" s="1"/>
      <c r="O503" s="27"/>
      <c r="P503" s="1"/>
      <c r="Q503" s="1"/>
      <c r="R503" s="1"/>
      <c r="S503" s="1"/>
      <c r="T503" s="1"/>
      <c r="U503" s="1"/>
      <c r="V503" s="27"/>
      <c r="W503" s="1"/>
      <c r="X503" s="1"/>
      <c r="Y503" s="4" t="str">
        <f t="shared" si="421"/>
        <v/>
      </c>
      <c r="Z503" s="7"/>
      <c r="AA503" s="1"/>
      <c r="AB503" s="1"/>
      <c r="AC503" s="27"/>
      <c r="AD503" s="1"/>
      <c r="AE503" s="1"/>
      <c r="AF503" s="4" t="str">
        <f t="shared" si="420"/>
        <v/>
      </c>
      <c r="AG503" s="7"/>
      <c r="AH503" s="1"/>
      <c r="AI503" s="1"/>
      <c r="AJ503" s="27"/>
      <c r="AK503" s="1"/>
      <c r="AL503" s="1"/>
      <c r="AM503" s="1"/>
      <c r="AN503" s="1"/>
      <c r="AO503" s="1"/>
      <c r="AP503" s="1"/>
      <c r="AQ503" s="27"/>
      <c r="AR503" s="1"/>
      <c r="AS503" s="1"/>
      <c r="AT503" s="1"/>
      <c r="AU503" s="1"/>
      <c r="AV503" s="1"/>
      <c r="AW503" s="1"/>
      <c r="AX503" s="27"/>
      <c r="AY503" s="1"/>
      <c r="AZ503" s="1"/>
      <c r="BA503" s="4" t="str">
        <f t="shared" si="425"/>
        <v/>
      </c>
      <c r="BB503" s="7"/>
      <c r="BC503" s="1"/>
      <c r="BD503" s="1"/>
      <c r="BE503" s="27"/>
      <c r="BF503" s="1"/>
      <c r="BG503" s="1"/>
      <c r="BH503" s="4" t="str">
        <f t="shared" si="424"/>
        <v/>
      </c>
      <c r="BI503" s="7"/>
      <c r="BJ503" s="1"/>
      <c r="BK503" s="1"/>
      <c r="BL503" s="27"/>
      <c r="BM503" s="1"/>
      <c r="BN503" s="1"/>
      <c r="BO503" s="4" t="str">
        <f t="shared" si="423"/>
        <v/>
      </c>
      <c r="BP503" s="7"/>
      <c r="BQ503" s="1"/>
      <c r="BR503" s="1"/>
      <c r="BS503" s="27"/>
      <c r="BT503" s="1"/>
      <c r="BU503" s="1"/>
      <c r="BV503" s="4" t="str">
        <f t="shared" si="422"/>
        <v/>
      </c>
      <c r="BW503" s="7"/>
      <c r="BX503" s="1"/>
      <c r="BY503" s="1"/>
      <c r="BZ503" s="27"/>
      <c r="CA503" s="1"/>
      <c r="CB503" s="1"/>
      <c r="CC503" s="1"/>
      <c r="CD503" s="1"/>
      <c r="CE503" s="1"/>
      <c r="CF503" s="1"/>
      <c r="CG503" s="27"/>
      <c r="CH503" s="1"/>
      <c r="CI503" s="1"/>
      <c r="CJ503" s="1"/>
      <c r="CK503" s="1"/>
      <c r="CL503" s="1"/>
      <c r="CM503" s="1"/>
      <c r="CN503" s="27"/>
      <c r="CO503" s="1"/>
      <c r="CP503" s="1"/>
      <c r="CQ503" s="1"/>
      <c r="CR503" s="1"/>
      <c r="CS503" s="1"/>
      <c r="CT503" s="1"/>
      <c r="CU503" s="27"/>
      <c r="CV503" s="1"/>
      <c r="CW503" s="1"/>
      <c r="CX503" s="1"/>
      <c r="CY503" s="1"/>
      <c r="CZ503" s="1"/>
      <c r="DA503" s="1"/>
      <c r="DB503" s="1"/>
      <c r="DC503" s="1"/>
      <c r="DD503" s="1"/>
      <c r="DE503" s="1"/>
      <c r="DF503" s="1"/>
      <c r="DG503" s="1"/>
      <c r="DH503" s="1"/>
      <c r="DI503" s="1"/>
    </row>
    <row r="504" spans="1:113" ht="15" hidden="1" x14ac:dyDescent="0.25">
      <c r="A504" s="27"/>
      <c r="B504" s="1"/>
      <c r="C504" s="1"/>
      <c r="D504" s="4" t="str">
        <f t="shared" si="341"/>
        <v/>
      </c>
      <c r="E504" s="7"/>
      <c r="F504" s="1"/>
      <c r="G504" s="1"/>
      <c r="H504" s="27"/>
      <c r="I504" s="1"/>
      <c r="J504" s="1"/>
      <c r="K504" s="1"/>
      <c r="L504" s="1"/>
      <c r="M504" s="1"/>
      <c r="N504" s="1"/>
      <c r="O504" s="27"/>
      <c r="P504" s="1"/>
      <c r="Q504" s="1"/>
      <c r="R504" s="1"/>
      <c r="S504" s="1"/>
      <c r="T504" s="1"/>
      <c r="U504" s="1"/>
      <c r="V504" s="27"/>
      <c r="W504" s="1"/>
      <c r="X504" s="1"/>
      <c r="Y504" s="4" t="str">
        <f t="shared" si="421"/>
        <v/>
      </c>
      <c r="Z504" s="7"/>
      <c r="AA504" s="1"/>
      <c r="AB504" s="1"/>
      <c r="AC504" s="27"/>
      <c r="AD504" s="1"/>
      <c r="AE504" s="1"/>
      <c r="AF504" s="4" t="str">
        <f t="shared" si="420"/>
        <v/>
      </c>
      <c r="AG504" s="7"/>
      <c r="AH504" s="1"/>
      <c r="AI504" s="1"/>
      <c r="AJ504" s="27"/>
      <c r="AK504" s="1"/>
      <c r="AL504" s="1"/>
      <c r="AM504" s="1"/>
      <c r="AN504" s="1"/>
      <c r="AO504" s="1"/>
      <c r="AP504" s="1"/>
      <c r="AQ504" s="27"/>
      <c r="AR504" s="1"/>
      <c r="AS504" s="1"/>
      <c r="AT504" s="1"/>
      <c r="AU504" s="1"/>
      <c r="AV504" s="1"/>
      <c r="AW504" s="1"/>
      <c r="AX504" s="27"/>
      <c r="AY504" s="1"/>
      <c r="AZ504" s="1"/>
      <c r="BA504" s="4" t="str">
        <f t="shared" si="425"/>
        <v/>
      </c>
      <c r="BB504" s="7"/>
      <c r="BC504" s="1"/>
      <c r="BD504" s="1"/>
      <c r="BE504" s="27"/>
      <c r="BF504" s="1"/>
      <c r="BG504" s="1"/>
      <c r="BH504" s="4" t="str">
        <f t="shared" si="424"/>
        <v/>
      </c>
      <c r="BI504" s="7"/>
      <c r="BJ504" s="1"/>
      <c r="BK504" s="1"/>
      <c r="BL504" s="27"/>
      <c r="BM504" s="1"/>
      <c r="BN504" s="1"/>
      <c r="BO504" s="4" t="str">
        <f t="shared" si="423"/>
        <v/>
      </c>
      <c r="BP504" s="7"/>
      <c r="BQ504" s="1"/>
      <c r="BR504" s="1"/>
      <c r="BS504" s="27"/>
      <c r="BT504" s="1"/>
      <c r="BU504" s="1"/>
      <c r="BV504" s="4" t="str">
        <f t="shared" si="422"/>
        <v/>
      </c>
      <c r="BW504" s="7"/>
      <c r="BX504" s="1"/>
      <c r="BY504" s="1"/>
      <c r="BZ504" s="27"/>
      <c r="CA504" s="1"/>
      <c r="CB504" s="1"/>
      <c r="CC504" s="1"/>
      <c r="CD504" s="1"/>
      <c r="CE504" s="1"/>
      <c r="CF504" s="1"/>
      <c r="CG504" s="27"/>
      <c r="CH504" s="1"/>
      <c r="CI504" s="1"/>
      <c r="CJ504" s="1"/>
      <c r="CK504" s="1"/>
      <c r="CL504" s="1"/>
      <c r="CM504" s="1"/>
      <c r="CN504" s="27"/>
      <c r="CO504" s="1"/>
      <c r="CP504" s="1"/>
      <c r="CQ504" s="1"/>
      <c r="CR504" s="1"/>
      <c r="CS504" s="1"/>
      <c r="CT504" s="1"/>
      <c r="CU504" s="27"/>
      <c r="CV504" s="1"/>
      <c r="CW504" s="1"/>
      <c r="CX504" s="1"/>
      <c r="CY504" s="1"/>
      <c r="CZ504" s="1"/>
      <c r="DA504" s="1"/>
      <c r="DB504" s="1"/>
      <c r="DC504" s="1"/>
      <c r="DD504" s="1"/>
      <c r="DE504" s="1"/>
      <c r="DF504" s="1"/>
      <c r="DG504" s="1"/>
      <c r="DH504" s="1"/>
      <c r="DI504" s="1"/>
    </row>
    <row r="505" spans="1:113" ht="15" hidden="1" x14ac:dyDescent="0.25">
      <c r="A505" s="27"/>
      <c r="B505" s="1"/>
      <c r="C505" s="1"/>
      <c r="D505" s="4" t="str">
        <f t="shared" si="341"/>
        <v/>
      </c>
      <c r="E505" s="7"/>
      <c r="F505" s="1"/>
      <c r="G505" s="1"/>
      <c r="H505" s="27"/>
      <c r="I505" s="1"/>
      <c r="J505" s="1"/>
      <c r="K505" s="1"/>
      <c r="L505" s="1"/>
      <c r="M505" s="1"/>
      <c r="N505" s="1"/>
      <c r="O505" s="27"/>
      <c r="P505" s="1"/>
      <c r="Q505" s="1"/>
      <c r="R505" s="1"/>
      <c r="S505" s="1"/>
      <c r="T505" s="1"/>
      <c r="U505" s="1"/>
      <c r="V505" s="27"/>
      <c r="W505" s="1"/>
      <c r="X505" s="1"/>
      <c r="Y505" s="4" t="str">
        <f t="shared" si="421"/>
        <v/>
      </c>
      <c r="Z505" s="7"/>
      <c r="AA505" s="1"/>
      <c r="AB505" s="1"/>
      <c r="AC505" s="27"/>
      <c r="AD505" s="1"/>
      <c r="AE505" s="1"/>
      <c r="AF505" s="4" t="str">
        <f t="shared" si="420"/>
        <v/>
      </c>
      <c r="AG505" s="7"/>
      <c r="AH505" s="1"/>
      <c r="AI505" s="1"/>
      <c r="AJ505" s="27"/>
      <c r="AK505" s="1"/>
      <c r="AL505" s="1"/>
      <c r="AM505" s="1"/>
      <c r="AN505" s="1"/>
      <c r="AO505" s="1"/>
      <c r="AP505" s="1"/>
      <c r="AQ505" s="27"/>
      <c r="AR505" s="1"/>
      <c r="AS505" s="1"/>
      <c r="AT505" s="1"/>
      <c r="AU505" s="1"/>
      <c r="AV505" s="1"/>
      <c r="AW505" s="1"/>
      <c r="AX505" s="27"/>
      <c r="AY505" s="1"/>
      <c r="AZ505" s="1"/>
      <c r="BA505" s="4" t="str">
        <f t="shared" si="425"/>
        <v/>
      </c>
      <c r="BB505" s="7"/>
      <c r="BC505" s="1"/>
      <c r="BD505" s="1"/>
      <c r="BE505" s="27"/>
      <c r="BF505" s="1"/>
      <c r="BG505" s="1"/>
      <c r="BH505" s="4" t="str">
        <f t="shared" si="424"/>
        <v/>
      </c>
      <c r="BI505" s="7"/>
      <c r="BJ505" s="1"/>
      <c r="BK505" s="1"/>
      <c r="BL505" s="27"/>
      <c r="BM505" s="1"/>
      <c r="BN505" s="1"/>
      <c r="BO505" s="4" t="str">
        <f t="shared" si="423"/>
        <v/>
      </c>
      <c r="BP505" s="7"/>
      <c r="BQ505" s="1"/>
      <c r="BR505" s="1"/>
      <c r="BS505" s="27"/>
      <c r="BT505" s="1"/>
      <c r="BU505" s="1"/>
      <c r="BV505" s="4" t="str">
        <f t="shared" si="422"/>
        <v/>
      </c>
      <c r="BW505" s="7"/>
      <c r="BX505" s="1"/>
      <c r="BY505" s="1"/>
      <c r="BZ505" s="27"/>
      <c r="CA505" s="1"/>
      <c r="CB505" s="1"/>
      <c r="CC505" s="1"/>
      <c r="CD505" s="1"/>
      <c r="CE505" s="1"/>
      <c r="CF505" s="1"/>
      <c r="CG505" s="27"/>
      <c r="CH505" s="1"/>
      <c r="CI505" s="1"/>
      <c r="CJ505" s="1"/>
      <c r="CK505" s="1"/>
      <c r="CL505" s="1"/>
      <c r="CM505" s="1"/>
      <c r="CN505" s="27"/>
      <c r="CO505" s="1"/>
      <c r="CP505" s="1"/>
      <c r="CQ505" s="1"/>
      <c r="CR505" s="1"/>
      <c r="CS505" s="1"/>
      <c r="CT505" s="1"/>
      <c r="CU505" s="27"/>
      <c r="CV505" s="1"/>
      <c r="CW505" s="1"/>
      <c r="CX505" s="1"/>
      <c r="CY505" s="1"/>
      <c r="CZ505" s="1"/>
      <c r="DA505" s="1"/>
      <c r="DB505" s="1"/>
      <c r="DC505" s="1"/>
      <c r="DD505" s="1"/>
      <c r="DE505" s="1"/>
      <c r="DF505" s="1"/>
      <c r="DG505" s="1"/>
      <c r="DH505" s="1"/>
      <c r="DI505" s="1"/>
    </row>
    <row r="506" spans="1:113" ht="15" hidden="1" x14ac:dyDescent="0.25">
      <c r="A506" s="27"/>
      <c r="B506" s="1"/>
      <c r="C506" s="1"/>
      <c r="D506" s="4" t="str">
        <f t="shared" si="341"/>
        <v/>
      </c>
      <c r="E506" s="7"/>
      <c r="F506" s="1"/>
      <c r="G506" s="1"/>
      <c r="H506" s="27"/>
      <c r="I506" s="1"/>
      <c r="J506" s="1"/>
      <c r="K506" s="1"/>
      <c r="L506" s="1"/>
      <c r="M506" s="1"/>
      <c r="N506" s="1"/>
      <c r="O506" s="27"/>
      <c r="P506" s="1"/>
      <c r="Q506" s="1"/>
      <c r="R506" s="1"/>
      <c r="S506" s="1"/>
      <c r="T506" s="1"/>
      <c r="U506" s="1"/>
      <c r="V506" s="27"/>
      <c r="W506" s="1"/>
      <c r="X506" s="1"/>
      <c r="Y506" s="4" t="str">
        <f t="shared" si="421"/>
        <v/>
      </c>
      <c r="Z506" s="7"/>
      <c r="AA506" s="1"/>
      <c r="AB506" s="1"/>
      <c r="AC506" s="27"/>
      <c r="AD506" s="1"/>
      <c r="AE506" s="1"/>
      <c r="AF506" s="4" t="str">
        <f t="shared" si="420"/>
        <v/>
      </c>
      <c r="AG506" s="7"/>
      <c r="AH506" s="1"/>
      <c r="AI506" s="1"/>
      <c r="AJ506" s="27"/>
      <c r="AK506" s="1"/>
      <c r="AL506" s="1"/>
      <c r="AM506" s="1"/>
      <c r="AN506" s="1"/>
      <c r="AO506" s="1"/>
      <c r="AP506" s="1"/>
      <c r="AQ506" s="27"/>
      <c r="AR506" s="1"/>
      <c r="AS506" s="1"/>
      <c r="AT506" s="1"/>
      <c r="AU506" s="1"/>
      <c r="AV506" s="1"/>
      <c r="AW506" s="1"/>
      <c r="AX506" s="27"/>
      <c r="AY506" s="1"/>
      <c r="AZ506" s="1"/>
      <c r="BA506" s="4" t="str">
        <f t="shared" si="425"/>
        <v/>
      </c>
      <c r="BB506" s="7"/>
      <c r="BC506" s="1"/>
      <c r="BD506" s="1"/>
      <c r="BE506" s="27"/>
      <c r="BF506" s="1"/>
      <c r="BG506" s="1"/>
      <c r="BH506" s="4" t="str">
        <f t="shared" si="424"/>
        <v/>
      </c>
      <c r="BI506" s="7"/>
      <c r="BJ506" s="1"/>
      <c r="BK506" s="1"/>
      <c r="BL506" s="27"/>
      <c r="BM506" s="1"/>
      <c r="BN506" s="1"/>
      <c r="BO506" s="4" t="str">
        <f t="shared" si="423"/>
        <v/>
      </c>
      <c r="BP506" s="7"/>
      <c r="BQ506" s="1"/>
      <c r="BR506" s="1"/>
      <c r="BS506" s="27"/>
      <c r="BT506" s="1"/>
      <c r="BU506" s="1"/>
      <c r="BV506" s="4" t="str">
        <f t="shared" si="422"/>
        <v/>
      </c>
      <c r="BW506" s="7"/>
      <c r="BX506" s="1"/>
      <c r="BY506" s="1"/>
      <c r="BZ506" s="27"/>
      <c r="CA506" s="1"/>
      <c r="CB506" s="1"/>
      <c r="CC506" s="1"/>
      <c r="CD506" s="1"/>
      <c r="CE506" s="1"/>
      <c r="CF506" s="1"/>
      <c r="CG506" s="27"/>
      <c r="CH506" s="1"/>
      <c r="CI506" s="1"/>
      <c r="CJ506" s="1"/>
      <c r="CK506" s="1"/>
      <c r="CL506" s="1"/>
      <c r="CM506" s="1"/>
      <c r="CN506" s="27"/>
      <c r="CO506" s="1"/>
      <c r="CP506" s="1"/>
      <c r="CQ506" s="1"/>
      <c r="CR506" s="1"/>
      <c r="CS506" s="1"/>
      <c r="CT506" s="1"/>
      <c r="CU506" s="27"/>
      <c r="CV506" s="1"/>
      <c r="CW506" s="1"/>
      <c r="CX506" s="1"/>
      <c r="CY506" s="1"/>
      <c r="CZ506" s="1"/>
      <c r="DA506" s="1"/>
      <c r="DB506" s="1"/>
      <c r="DC506" s="1"/>
      <c r="DD506" s="1"/>
      <c r="DE506" s="1"/>
      <c r="DF506" s="1"/>
      <c r="DG506" s="1"/>
      <c r="DH506" s="1"/>
      <c r="DI506" s="1"/>
    </row>
    <row r="507" spans="1:113" ht="15" hidden="1" x14ac:dyDescent="0.25">
      <c r="A507" s="27"/>
      <c r="B507" s="1"/>
      <c r="C507" s="1"/>
      <c r="D507" s="4" t="str">
        <f t="shared" si="341"/>
        <v/>
      </c>
      <c r="E507" s="7"/>
      <c r="F507" s="1"/>
      <c r="G507" s="1"/>
      <c r="H507" s="27"/>
      <c r="I507" s="1"/>
      <c r="J507" s="1"/>
      <c r="K507" s="1"/>
      <c r="L507" s="1"/>
      <c r="M507" s="1"/>
      <c r="N507" s="1"/>
      <c r="O507" s="27"/>
      <c r="P507" s="1"/>
      <c r="Q507" s="1"/>
      <c r="R507" s="1"/>
      <c r="S507" s="1"/>
      <c r="T507" s="1"/>
      <c r="U507" s="1"/>
      <c r="V507" s="27"/>
      <c r="W507" s="1"/>
      <c r="X507" s="1"/>
      <c r="Y507" s="4" t="str">
        <f t="shared" si="421"/>
        <v/>
      </c>
      <c r="Z507" s="7"/>
      <c r="AA507" s="1"/>
      <c r="AB507" s="1"/>
      <c r="AC507" s="27"/>
      <c r="AD507" s="1"/>
      <c r="AE507" s="1"/>
      <c r="AF507" s="4" t="str">
        <f t="shared" si="420"/>
        <v/>
      </c>
      <c r="AG507" s="7"/>
      <c r="AH507" s="1"/>
      <c r="AI507" s="1"/>
      <c r="AJ507" s="27"/>
      <c r="AK507" s="1"/>
      <c r="AL507" s="1"/>
      <c r="AM507" s="1"/>
      <c r="AN507" s="1"/>
      <c r="AO507" s="1"/>
      <c r="AP507" s="1"/>
      <c r="AQ507" s="27"/>
      <c r="AR507" s="1"/>
      <c r="AS507" s="1"/>
      <c r="AT507" s="1"/>
      <c r="AU507" s="1"/>
      <c r="AV507" s="1"/>
      <c r="AW507" s="1"/>
      <c r="AX507" s="27"/>
      <c r="AY507" s="1"/>
      <c r="AZ507" s="1"/>
      <c r="BA507" s="4" t="str">
        <f t="shared" si="425"/>
        <v/>
      </c>
      <c r="BB507" s="7"/>
      <c r="BC507" s="1"/>
      <c r="BD507" s="1"/>
      <c r="BE507" s="27"/>
      <c r="BF507" s="1"/>
      <c r="BG507" s="1"/>
      <c r="BH507" s="4" t="str">
        <f t="shared" si="424"/>
        <v/>
      </c>
      <c r="BI507" s="7"/>
      <c r="BJ507" s="1"/>
      <c r="BK507" s="1"/>
      <c r="BL507" s="27"/>
      <c r="BM507" s="1"/>
      <c r="BN507" s="1"/>
      <c r="BO507" s="4" t="str">
        <f t="shared" si="423"/>
        <v/>
      </c>
      <c r="BP507" s="7"/>
      <c r="BQ507" s="1"/>
      <c r="BR507" s="1"/>
      <c r="BS507" s="27"/>
      <c r="BT507" s="1"/>
      <c r="BU507" s="1"/>
      <c r="BV507" s="4" t="str">
        <f t="shared" si="422"/>
        <v/>
      </c>
      <c r="BW507" s="7"/>
      <c r="BX507" s="1"/>
      <c r="BY507" s="1"/>
      <c r="BZ507" s="27"/>
      <c r="CA507" s="1"/>
      <c r="CB507" s="1"/>
      <c r="CC507" s="1"/>
      <c r="CD507" s="1"/>
      <c r="CE507" s="1"/>
      <c r="CF507" s="1"/>
      <c r="CG507" s="27"/>
      <c r="CH507" s="1"/>
      <c r="CI507" s="1"/>
      <c r="CJ507" s="1"/>
      <c r="CK507" s="1"/>
      <c r="CL507" s="1"/>
      <c r="CM507" s="1"/>
      <c r="CN507" s="27"/>
      <c r="CO507" s="1"/>
      <c r="CP507" s="1"/>
      <c r="CQ507" s="1"/>
      <c r="CR507" s="1"/>
      <c r="CS507" s="1"/>
      <c r="CT507" s="1"/>
      <c r="CU507" s="27"/>
      <c r="CV507" s="1"/>
      <c r="CW507" s="1"/>
      <c r="CX507" s="1"/>
      <c r="CY507" s="1"/>
      <c r="CZ507" s="1"/>
      <c r="DA507" s="1"/>
      <c r="DB507" s="1"/>
      <c r="DC507" s="1"/>
      <c r="DD507" s="1"/>
      <c r="DE507" s="1"/>
      <c r="DF507" s="1"/>
      <c r="DG507" s="1"/>
      <c r="DH507" s="1"/>
      <c r="DI507" s="1"/>
    </row>
    <row r="508" spans="1:113" ht="15" hidden="1" x14ac:dyDescent="0.25">
      <c r="A508" s="27"/>
      <c r="B508" s="1"/>
      <c r="C508" s="1"/>
      <c r="D508" s="4" t="str">
        <f t="shared" si="341"/>
        <v/>
      </c>
      <c r="E508" s="7"/>
      <c r="F508" s="1"/>
      <c r="G508" s="1"/>
      <c r="H508" s="27"/>
      <c r="I508" s="1"/>
      <c r="J508" s="1"/>
      <c r="K508" s="1"/>
      <c r="L508" s="1"/>
      <c r="M508" s="1"/>
      <c r="N508" s="1"/>
      <c r="O508" s="27"/>
      <c r="P508" s="1"/>
      <c r="Q508" s="1"/>
      <c r="R508" s="1"/>
      <c r="S508" s="1"/>
      <c r="T508" s="1"/>
      <c r="U508" s="1"/>
      <c r="V508" s="27"/>
      <c r="W508" s="1"/>
      <c r="X508" s="1"/>
      <c r="Y508" s="4" t="str">
        <f t="shared" si="421"/>
        <v/>
      </c>
      <c r="Z508" s="7"/>
      <c r="AA508" s="1"/>
      <c r="AB508" s="1"/>
      <c r="AC508" s="27"/>
      <c r="AD508" s="1"/>
      <c r="AE508" s="1"/>
      <c r="AF508" s="4" t="str">
        <f t="shared" si="420"/>
        <v/>
      </c>
      <c r="AG508" s="7"/>
      <c r="AH508" s="1"/>
      <c r="AI508" s="1"/>
      <c r="AJ508" s="27"/>
      <c r="AK508" s="1"/>
      <c r="AL508" s="1"/>
      <c r="AM508" s="1"/>
      <c r="AN508" s="1"/>
      <c r="AO508" s="1"/>
      <c r="AP508" s="1"/>
      <c r="AQ508" s="27"/>
      <c r="AR508" s="1"/>
      <c r="AS508" s="1"/>
      <c r="AT508" s="1"/>
      <c r="AU508" s="1"/>
      <c r="AV508" s="1"/>
      <c r="AW508" s="1"/>
      <c r="AX508" s="27"/>
      <c r="AY508" s="1"/>
      <c r="AZ508" s="1"/>
      <c r="BA508" s="4" t="str">
        <f t="shared" si="425"/>
        <v/>
      </c>
      <c r="BB508" s="7"/>
      <c r="BC508" s="1"/>
      <c r="BD508" s="1"/>
      <c r="BE508" s="27"/>
      <c r="BF508" s="1"/>
      <c r="BG508" s="1"/>
      <c r="BH508" s="4" t="str">
        <f t="shared" si="424"/>
        <v/>
      </c>
      <c r="BI508" s="7"/>
      <c r="BJ508" s="1"/>
      <c r="BK508" s="1"/>
      <c r="BL508" s="27"/>
      <c r="BM508" s="1"/>
      <c r="BN508" s="1"/>
      <c r="BO508" s="4" t="str">
        <f t="shared" si="423"/>
        <v/>
      </c>
      <c r="BP508" s="7"/>
      <c r="BQ508" s="1"/>
      <c r="BR508" s="1"/>
      <c r="BS508" s="27"/>
      <c r="BT508" s="1"/>
      <c r="BU508" s="1"/>
      <c r="BV508" s="4" t="str">
        <f t="shared" si="422"/>
        <v/>
      </c>
      <c r="BW508" s="7"/>
      <c r="BX508" s="1"/>
      <c r="BY508" s="1"/>
      <c r="BZ508" s="27"/>
      <c r="CA508" s="1"/>
      <c r="CB508" s="1"/>
      <c r="CC508" s="1"/>
      <c r="CD508" s="1"/>
      <c r="CE508" s="1"/>
      <c r="CF508" s="1"/>
      <c r="CG508" s="27"/>
      <c r="CH508" s="1"/>
      <c r="CI508" s="1"/>
      <c r="CJ508" s="1"/>
      <c r="CK508" s="1"/>
      <c r="CL508" s="1"/>
      <c r="CM508" s="1"/>
      <c r="CN508" s="27"/>
      <c r="CO508" s="1"/>
      <c r="CP508" s="1"/>
      <c r="CQ508" s="1"/>
      <c r="CR508" s="1"/>
      <c r="CS508" s="1"/>
      <c r="CT508" s="1"/>
      <c r="CU508" s="27"/>
      <c r="CV508" s="1"/>
      <c r="CW508" s="1"/>
      <c r="CX508" s="1"/>
      <c r="CY508" s="1"/>
      <c r="CZ508" s="1"/>
      <c r="DA508" s="1"/>
      <c r="DB508" s="1"/>
      <c r="DC508" s="1"/>
      <c r="DD508" s="1"/>
      <c r="DE508" s="1"/>
      <c r="DF508" s="1"/>
      <c r="DG508" s="1"/>
      <c r="DH508" s="1"/>
      <c r="DI508" s="1"/>
    </row>
    <row r="509" spans="1:113" ht="15" hidden="1" x14ac:dyDescent="0.25">
      <c r="A509" s="27"/>
      <c r="B509" s="1"/>
      <c r="C509" s="1"/>
      <c r="D509" s="4" t="str">
        <f t="shared" si="341"/>
        <v/>
      </c>
      <c r="E509" s="7"/>
      <c r="F509" s="1"/>
      <c r="G509" s="1"/>
      <c r="H509" s="27"/>
      <c r="I509" s="1"/>
      <c r="J509" s="1"/>
      <c r="K509" s="1"/>
      <c r="L509" s="1"/>
      <c r="M509" s="1"/>
      <c r="N509" s="1"/>
      <c r="O509" s="27"/>
      <c r="P509" s="1"/>
      <c r="Q509" s="1"/>
      <c r="R509" s="1"/>
      <c r="S509" s="1"/>
      <c r="T509" s="1"/>
      <c r="U509" s="1"/>
      <c r="V509" s="27"/>
      <c r="W509" s="1"/>
      <c r="X509" s="1"/>
      <c r="Y509" s="4" t="str">
        <f t="shared" si="421"/>
        <v/>
      </c>
      <c r="Z509" s="7"/>
      <c r="AA509" s="1"/>
      <c r="AB509" s="1"/>
      <c r="AC509" s="27"/>
      <c r="AD509" s="1"/>
      <c r="AE509" s="1"/>
      <c r="AF509" s="4" t="str">
        <f t="shared" si="420"/>
        <v/>
      </c>
      <c r="AG509" s="7"/>
      <c r="AH509" s="1"/>
      <c r="AI509" s="1"/>
      <c r="AJ509" s="27"/>
      <c r="AK509" s="1"/>
      <c r="AL509" s="1"/>
      <c r="AM509" s="1"/>
      <c r="AN509" s="1"/>
      <c r="AO509" s="1"/>
      <c r="AP509" s="1"/>
      <c r="AQ509" s="27"/>
      <c r="AR509" s="1"/>
      <c r="AS509" s="1"/>
      <c r="AT509" s="1"/>
      <c r="AU509" s="1"/>
      <c r="AV509" s="1"/>
      <c r="AW509" s="1"/>
      <c r="AX509" s="27"/>
      <c r="AY509" s="1"/>
      <c r="AZ509" s="1"/>
      <c r="BA509" s="4" t="str">
        <f t="shared" si="425"/>
        <v/>
      </c>
      <c r="BB509" s="7"/>
      <c r="BC509" s="1"/>
      <c r="BD509" s="1"/>
      <c r="BE509" s="27"/>
      <c r="BF509" s="1"/>
      <c r="BG509" s="1"/>
      <c r="BH509" s="4" t="str">
        <f t="shared" si="424"/>
        <v/>
      </c>
      <c r="BI509" s="7"/>
      <c r="BJ509" s="1"/>
      <c r="BK509" s="1"/>
      <c r="BL509" s="27"/>
      <c r="BM509" s="1"/>
      <c r="BN509" s="1"/>
      <c r="BO509" s="4" t="str">
        <f t="shared" si="423"/>
        <v/>
      </c>
      <c r="BP509" s="7"/>
      <c r="BQ509" s="1"/>
      <c r="BR509" s="1"/>
      <c r="BS509" s="27"/>
      <c r="BT509" s="1"/>
      <c r="BU509" s="1"/>
      <c r="BV509" s="4" t="str">
        <f t="shared" si="422"/>
        <v/>
      </c>
      <c r="BW509" s="7"/>
      <c r="BX509" s="1"/>
      <c r="BY509" s="1"/>
      <c r="BZ509" s="27"/>
      <c r="CA509" s="1"/>
      <c r="CB509" s="1"/>
      <c r="CC509" s="1"/>
      <c r="CD509" s="1"/>
      <c r="CE509" s="1"/>
      <c r="CF509" s="1"/>
      <c r="CG509" s="27"/>
      <c r="CH509" s="1"/>
      <c r="CI509" s="1"/>
      <c r="CJ509" s="1"/>
      <c r="CK509" s="1"/>
      <c r="CL509" s="1"/>
      <c r="CM509" s="1"/>
      <c r="CN509" s="27"/>
      <c r="CO509" s="1"/>
      <c r="CP509" s="1"/>
      <c r="CQ509" s="1"/>
      <c r="CR509" s="1"/>
      <c r="CS509" s="1"/>
      <c r="CT509" s="1"/>
      <c r="CU509" s="27"/>
      <c r="CV509" s="1"/>
      <c r="CW509" s="1"/>
      <c r="CX509" s="1"/>
      <c r="CY509" s="1"/>
      <c r="CZ509" s="1"/>
      <c r="DA509" s="1"/>
      <c r="DB509" s="1"/>
      <c r="DC509" s="1"/>
      <c r="DD509" s="1"/>
      <c r="DE509" s="1"/>
      <c r="DF509" s="1"/>
      <c r="DG509" s="1"/>
      <c r="DH509" s="1"/>
      <c r="DI509" s="1"/>
    </row>
    <row r="510" spans="1:113" ht="15" hidden="1" x14ac:dyDescent="0.25">
      <c r="A510" s="27"/>
      <c r="B510" s="1"/>
      <c r="C510" s="1"/>
      <c r="D510" s="4" t="str">
        <f t="shared" si="341"/>
        <v/>
      </c>
      <c r="E510" s="7"/>
      <c r="F510" s="1"/>
      <c r="G510" s="1"/>
      <c r="H510" s="27"/>
      <c r="I510" s="1"/>
      <c r="J510" s="1"/>
      <c r="K510" s="1"/>
      <c r="L510" s="1"/>
      <c r="M510" s="1"/>
      <c r="N510" s="1"/>
      <c r="O510" s="27"/>
      <c r="P510" s="1"/>
      <c r="Q510" s="1"/>
      <c r="R510" s="1"/>
      <c r="S510" s="1"/>
      <c r="T510" s="1"/>
      <c r="U510" s="1"/>
      <c r="V510" s="27"/>
      <c r="W510" s="1"/>
      <c r="X510" s="1"/>
      <c r="Y510" s="4" t="str">
        <f t="shared" si="421"/>
        <v/>
      </c>
      <c r="Z510" s="7"/>
      <c r="AA510" s="1"/>
      <c r="AB510" s="1"/>
      <c r="AC510" s="27"/>
      <c r="AD510" s="1"/>
      <c r="AE510" s="1"/>
      <c r="AF510" s="4" t="str">
        <f t="shared" si="420"/>
        <v/>
      </c>
      <c r="AG510" s="7"/>
      <c r="AH510" s="1"/>
      <c r="AI510" s="1"/>
      <c r="AJ510" s="27"/>
      <c r="AK510" s="1"/>
      <c r="AL510" s="1"/>
      <c r="AM510" s="1"/>
      <c r="AN510" s="1"/>
      <c r="AO510" s="1"/>
      <c r="AP510" s="1"/>
      <c r="AQ510" s="27"/>
      <c r="AR510" s="1"/>
      <c r="AS510" s="1"/>
      <c r="AT510" s="1"/>
      <c r="AU510" s="1"/>
      <c r="AV510" s="1"/>
      <c r="AW510" s="1"/>
      <c r="AX510" s="27"/>
      <c r="AY510" s="1"/>
      <c r="AZ510" s="1"/>
      <c r="BA510" s="4" t="str">
        <f t="shared" si="425"/>
        <v/>
      </c>
      <c r="BB510" s="7"/>
      <c r="BC510" s="1"/>
      <c r="BD510" s="1"/>
      <c r="BE510" s="27"/>
      <c r="BF510" s="1"/>
      <c r="BG510" s="1"/>
      <c r="BH510" s="4" t="str">
        <f t="shared" si="424"/>
        <v/>
      </c>
      <c r="BI510" s="7"/>
      <c r="BJ510" s="1"/>
      <c r="BK510" s="1"/>
      <c r="BL510" s="27"/>
      <c r="BM510" s="1"/>
      <c r="BN510" s="1"/>
      <c r="BO510" s="4" t="str">
        <f t="shared" si="423"/>
        <v/>
      </c>
      <c r="BP510" s="7"/>
      <c r="BQ510" s="1"/>
      <c r="BR510" s="1"/>
      <c r="BS510" s="27"/>
      <c r="BT510" s="1"/>
      <c r="BU510" s="1"/>
      <c r="BV510" s="4" t="str">
        <f t="shared" si="422"/>
        <v/>
      </c>
      <c r="BW510" s="7"/>
      <c r="BX510" s="1"/>
      <c r="BY510" s="1"/>
      <c r="BZ510" s="27"/>
      <c r="CA510" s="1"/>
      <c r="CB510" s="1"/>
      <c r="CC510" s="1"/>
      <c r="CD510" s="1"/>
      <c r="CE510" s="1"/>
      <c r="CF510" s="1"/>
      <c r="CG510" s="27"/>
      <c r="CH510" s="1"/>
      <c r="CI510" s="1"/>
      <c r="CJ510" s="1"/>
      <c r="CK510" s="1"/>
      <c r="CL510" s="1"/>
      <c r="CM510" s="1"/>
      <c r="CN510" s="27"/>
      <c r="CO510" s="1"/>
      <c r="CP510" s="1"/>
      <c r="CQ510" s="1"/>
      <c r="CR510" s="1"/>
      <c r="CS510" s="1"/>
      <c r="CT510" s="1"/>
      <c r="CU510" s="27"/>
      <c r="CV510" s="1"/>
      <c r="CW510" s="1"/>
      <c r="CX510" s="1"/>
      <c r="CY510" s="1"/>
      <c r="CZ510" s="1"/>
      <c r="DA510" s="1"/>
      <c r="DB510" s="1"/>
      <c r="DC510" s="1"/>
      <c r="DD510" s="1"/>
      <c r="DE510" s="1"/>
      <c r="DF510" s="1"/>
      <c r="DG510" s="1"/>
      <c r="DH510" s="1"/>
      <c r="DI510" s="1"/>
    </row>
    <row r="511" spans="1:113" ht="15" hidden="1" x14ac:dyDescent="0.25">
      <c r="A511" s="27"/>
      <c r="B511" s="1"/>
      <c r="C511" s="1"/>
      <c r="D511" s="4" t="str">
        <f t="shared" si="341"/>
        <v/>
      </c>
      <c r="E511" s="7"/>
      <c r="F511" s="1"/>
      <c r="G511" s="1"/>
      <c r="H511" s="27"/>
      <c r="I511" s="1"/>
      <c r="J511" s="1"/>
      <c r="K511" s="1"/>
      <c r="L511" s="1"/>
      <c r="M511" s="1"/>
      <c r="N511" s="1"/>
      <c r="O511" s="27"/>
      <c r="P511" s="1"/>
      <c r="Q511" s="1"/>
      <c r="R511" s="1"/>
      <c r="S511" s="1"/>
      <c r="T511" s="1"/>
      <c r="U511" s="1"/>
      <c r="V511" s="27"/>
      <c r="W511" s="1"/>
      <c r="X511" s="1"/>
      <c r="Y511" s="4" t="str">
        <f t="shared" si="421"/>
        <v/>
      </c>
      <c r="Z511" s="7"/>
      <c r="AA511" s="1"/>
      <c r="AB511" s="1"/>
      <c r="AC511" s="27"/>
      <c r="AD511" s="1"/>
      <c r="AE511" s="1"/>
      <c r="AF511" s="4" t="str">
        <f t="shared" si="420"/>
        <v/>
      </c>
      <c r="AG511" s="7"/>
      <c r="AH511" s="1"/>
      <c r="AI511" s="1"/>
      <c r="AJ511" s="27"/>
      <c r="AK511" s="1"/>
      <c r="AL511" s="1"/>
      <c r="AM511" s="1"/>
      <c r="AN511" s="1"/>
      <c r="AO511" s="1"/>
      <c r="AP511" s="1"/>
      <c r="AQ511" s="27"/>
      <c r="AR511" s="1"/>
      <c r="AS511" s="1"/>
      <c r="AT511" s="1"/>
      <c r="AU511" s="1"/>
      <c r="AV511" s="1"/>
      <c r="AW511" s="1"/>
      <c r="AX511" s="27"/>
      <c r="AY511" s="1"/>
      <c r="AZ511" s="1"/>
      <c r="BA511" s="4" t="str">
        <f t="shared" si="425"/>
        <v/>
      </c>
      <c r="BB511" s="7"/>
      <c r="BC511" s="1"/>
      <c r="BD511" s="1"/>
      <c r="BE511" s="27"/>
      <c r="BF511" s="1"/>
      <c r="BG511" s="1"/>
      <c r="BH511" s="4" t="str">
        <f t="shared" si="424"/>
        <v/>
      </c>
      <c r="BI511" s="7"/>
      <c r="BJ511" s="1"/>
      <c r="BK511" s="1"/>
      <c r="BL511" s="27"/>
      <c r="BM511" s="1"/>
      <c r="BN511" s="1"/>
      <c r="BO511" s="4" t="str">
        <f t="shared" si="423"/>
        <v/>
      </c>
      <c r="BP511" s="7"/>
      <c r="BQ511" s="1"/>
      <c r="BR511" s="1"/>
      <c r="BS511" s="27"/>
      <c r="BT511" s="1"/>
      <c r="BU511" s="1"/>
      <c r="BV511" s="4" t="str">
        <f t="shared" si="422"/>
        <v/>
      </c>
      <c r="BW511" s="7"/>
      <c r="BX511" s="1"/>
      <c r="BY511" s="1"/>
      <c r="BZ511" s="27"/>
      <c r="CA511" s="1"/>
      <c r="CB511" s="1"/>
      <c r="CC511" s="1"/>
      <c r="CD511" s="1"/>
      <c r="CE511" s="1"/>
      <c r="CF511" s="1"/>
      <c r="CG511" s="27"/>
      <c r="CH511" s="1"/>
      <c r="CI511" s="1"/>
      <c r="CJ511" s="1"/>
      <c r="CK511" s="1"/>
      <c r="CL511" s="1"/>
      <c r="CM511" s="1"/>
      <c r="CN511" s="27"/>
      <c r="CO511" s="1"/>
      <c r="CP511" s="1"/>
      <c r="CQ511" s="1"/>
      <c r="CR511" s="1"/>
      <c r="CS511" s="1"/>
      <c r="CT511" s="1"/>
      <c r="CU511" s="27"/>
      <c r="CV511" s="1"/>
      <c r="CW511" s="1"/>
      <c r="CX511" s="1"/>
      <c r="CY511" s="1"/>
      <c r="CZ511" s="1"/>
      <c r="DA511" s="1"/>
      <c r="DB511" s="1"/>
      <c r="DC511" s="1"/>
      <c r="DD511" s="1"/>
      <c r="DE511" s="1"/>
      <c r="DF511" s="1"/>
      <c r="DG511" s="1"/>
      <c r="DH511" s="1"/>
      <c r="DI511" s="1"/>
    </row>
    <row r="512" spans="1:113" ht="15" hidden="1" x14ac:dyDescent="0.25">
      <c r="A512" s="27"/>
      <c r="B512" s="1"/>
      <c r="C512" s="1"/>
      <c r="D512" s="4" t="str">
        <f t="shared" si="341"/>
        <v/>
      </c>
      <c r="E512" s="7"/>
      <c r="F512" s="1"/>
      <c r="G512" s="1"/>
      <c r="H512" s="27"/>
      <c r="I512" s="1"/>
      <c r="J512" s="1"/>
      <c r="K512" s="1"/>
      <c r="L512" s="1"/>
      <c r="M512" s="1"/>
      <c r="N512" s="1"/>
      <c r="O512" s="27"/>
      <c r="P512" s="1"/>
      <c r="Q512" s="1"/>
      <c r="R512" s="1"/>
      <c r="S512" s="1"/>
      <c r="T512" s="1"/>
      <c r="U512" s="1"/>
      <c r="V512" s="27"/>
      <c r="W512" s="1"/>
      <c r="X512" s="1"/>
      <c r="Y512" s="4" t="str">
        <f t="shared" si="421"/>
        <v/>
      </c>
      <c r="Z512" s="7"/>
      <c r="AA512" s="1"/>
      <c r="AB512" s="1"/>
      <c r="AC512" s="27"/>
      <c r="AD512" s="1"/>
      <c r="AE512" s="1"/>
      <c r="AF512" s="4" t="str">
        <f t="shared" si="420"/>
        <v/>
      </c>
      <c r="AG512" s="7"/>
      <c r="AH512" s="1"/>
      <c r="AI512" s="1"/>
      <c r="AJ512" s="27"/>
      <c r="AK512" s="1"/>
      <c r="AL512" s="1"/>
      <c r="AM512" s="1"/>
      <c r="AN512" s="1"/>
      <c r="AO512" s="1"/>
      <c r="AP512" s="1"/>
      <c r="AQ512" s="27"/>
      <c r="AR512" s="1"/>
      <c r="AS512" s="1"/>
      <c r="AT512" s="1"/>
      <c r="AU512" s="1"/>
      <c r="AV512" s="1"/>
      <c r="AW512" s="1"/>
      <c r="AX512" s="27"/>
      <c r="AY512" s="1"/>
      <c r="AZ512" s="1"/>
      <c r="BA512" s="4" t="str">
        <f t="shared" si="425"/>
        <v/>
      </c>
      <c r="BB512" s="7"/>
      <c r="BC512" s="1"/>
      <c r="BD512" s="1"/>
      <c r="BE512" s="27"/>
      <c r="BF512" s="1"/>
      <c r="BG512" s="1"/>
      <c r="BH512" s="4" t="str">
        <f t="shared" si="424"/>
        <v/>
      </c>
      <c r="BI512" s="7"/>
      <c r="BJ512" s="1"/>
      <c r="BK512" s="1"/>
      <c r="BL512" s="27"/>
      <c r="BM512" s="1"/>
      <c r="BN512" s="1"/>
      <c r="BO512" s="4" t="str">
        <f t="shared" si="423"/>
        <v/>
      </c>
      <c r="BP512" s="7"/>
      <c r="BQ512" s="1"/>
      <c r="BR512" s="1"/>
      <c r="BS512" s="27"/>
      <c r="BT512" s="1"/>
      <c r="BU512" s="1"/>
      <c r="BV512" s="4" t="str">
        <f t="shared" si="422"/>
        <v/>
      </c>
      <c r="BW512" s="7"/>
      <c r="BX512" s="1"/>
      <c r="BY512" s="1"/>
      <c r="BZ512" s="27"/>
      <c r="CA512" s="1"/>
      <c r="CB512" s="1"/>
      <c r="CC512" s="1"/>
      <c r="CD512" s="1"/>
      <c r="CE512" s="1"/>
      <c r="CF512" s="1"/>
      <c r="CG512" s="27"/>
      <c r="CH512" s="1"/>
      <c r="CI512" s="1"/>
      <c r="CJ512" s="1"/>
      <c r="CK512" s="1"/>
      <c r="CL512" s="1"/>
      <c r="CM512" s="1"/>
      <c r="CN512" s="27"/>
      <c r="CO512" s="1"/>
      <c r="CP512" s="1"/>
      <c r="CQ512" s="1"/>
      <c r="CR512" s="1"/>
      <c r="CS512" s="1"/>
      <c r="CT512" s="1"/>
      <c r="CU512" s="27"/>
      <c r="CV512" s="1"/>
      <c r="CW512" s="1"/>
      <c r="CX512" s="1"/>
      <c r="CY512" s="1"/>
      <c r="CZ512" s="1"/>
      <c r="DA512" s="1"/>
      <c r="DB512" s="1"/>
      <c r="DC512" s="1"/>
      <c r="DD512" s="1"/>
      <c r="DE512" s="1"/>
      <c r="DF512" s="1"/>
      <c r="DG512" s="1"/>
      <c r="DH512" s="1"/>
      <c r="DI512" s="1"/>
    </row>
    <row r="513" spans="1:113" ht="15" hidden="1" x14ac:dyDescent="0.25">
      <c r="A513" s="27"/>
      <c r="B513" s="1"/>
      <c r="C513" s="1"/>
      <c r="D513" s="4" t="str">
        <f t="shared" si="341"/>
        <v/>
      </c>
      <c r="E513" s="7"/>
      <c r="F513" s="1"/>
      <c r="G513" s="1"/>
      <c r="H513" s="27"/>
      <c r="I513" s="1"/>
      <c r="J513" s="1"/>
      <c r="K513" s="1"/>
      <c r="L513" s="1"/>
      <c r="M513" s="1"/>
      <c r="N513" s="1"/>
      <c r="O513" s="27"/>
      <c r="P513" s="1"/>
      <c r="Q513" s="1"/>
      <c r="R513" s="1"/>
      <c r="S513" s="1"/>
      <c r="T513" s="1"/>
      <c r="U513" s="1"/>
      <c r="V513" s="27"/>
      <c r="W513" s="1"/>
      <c r="X513" s="1"/>
      <c r="Y513" s="4" t="str">
        <f t="shared" si="421"/>
        <v/>
      </c>
      <c r="Z513" s="7"/>
      <c r="AA513" s="1"/>
      <c r="AB513" s="1"/>
      <c r="AC513" s="27"/>
      <c r="AD513" s="1"/>
      <c r="AE513" s="1"/>
      <c r="AF513" s="4" t="str">
        <f t="shared" si="420"/>
        <v/>
      </c>
      <c r="AG513" s="7"/>
      <c r="AH513" s="1"/>
      <c r="AI513" s="1"/>
      <c r="AJ513" s="27"/>
      <c r="AK513" s="1"/>
      <c r="AL513" s="1"/>
      <c r="AM513" s="1"/>
      <c r="AN513" s="1"/>
      <c r="AO513" s="1"/>
      <c r="AP513" s="1"/>
      <c r="AQ513" s="27"/>
      <c r="AR513" s="1"/>
      <c r="AS513" s="1"/>
      <c r="AT513" s="1"/>
      <c r="AU513" s="1"/>
      <c r="AV513" s="1"/>
      <c r="AW513" s="1"/>
      <c r="AX513" s="27"/>
      <c r="AY513" s="1"/>
      <c r="AZ513" s="1"/>
      <c r="BA513" s="4" t="str">
        <f t="shared" si="425"/>
        <v/>
      </c>
      <c r="BB513" s="7"/>
      <c r="BC513" s="1"/>
      <c r="BD513" s="1"/>
      <c r="BE513" s="27"/>
      <c r="BF513" s="1"/>
      <c r="BG513" s="1"/>
      <c r="BH513" s="4" t="str">
        <f t="shared" si="424"/>
        <v/>
      </c>
      <c r="BI513" s="7"/>
      <c r="BJ513" s="1"/>
      <c r="BK513" s="1"/>
      <c r="BL513" s="27"/>
      <c r="BM513" s="1"/>
      <c r="BN513" s="1"/>
      <c r="BO513" s="4" t="str">
        <f t="shared" si="423"/>
        <v/>
      </c>
      <c r="BP513" s="7"/>
      <c r="BQ513" s="1"/>
      <c r="BR513" s="1"/>
      <c r="BS513" s="27"/>
      <c r="BT513" s="1"/>
      <c r="BU513" s="1"/>
      <c r="BV513" s="4" t="str">
        <f t="shared" si="422"/>
        <v/>
      </c>
      <c r="BW513" s="7"/>
      <c r="BX513" s="1"/>
      <c r="BY513" s="1"/>
      <c r="BZ513" s="27"/>
      <c r="CA513" s="1"/>
      <c r="CB513" s="1"/>
      <c r="CC513" s="1"/>
      <c r="CD513" s="1"/>
      <c r="CE513" s="1"/>
      <c r="CF513" s="1"/>
      <c r="CG513" s="27"/>
      <c r="CH513" s="1"/>
      <c r="CI513" s="1"/>
      <c r="CJ513" s="1"/>
      <c r="CK513" s="1"/>
      <c r="CL513" s="1"/>
      <c r="CM513" s="1"/>
      <c r="CN513" s="27"/>
      <c r="CO513" s="1"/>
      <c r="CP513" s="1"/>
      <c r="CQ513" s="1"/>
      <c r="CR513" s="1"/>
      <c r="CS513" s="1"/>
      <c r="CT513" s="1"/>
      <c r="CU513" s="27"/>
      <c r="CV513" s="1"/>
      <c r="CW513" s="1"/>
      <c r="CX513" s="1"/>
      <c r="CY513" s="1"/>
      <c r="CZ513" s="1"/>
      <c r="DA513" s="1"/>
      <c r="DB513" s="1"/>
      <c r="DC513" s="1"/>
      <c r="DD513" s="1"/>
      <c r="DE513" s="1"/>
      <c r="DF513" s="1"/>
      <c r="DG513" s="1"/>
      <c r="DH513" s="1"/>
      <c r="DI513" s="1"/>
    </row>
    <row r="514" spans="1:113" ht="15" hidden="1" x14ac:dyDescent="0.25">
      <c r="A514" s="27"/>
      <c r="B514" s="1"/>
      <c r="C514" s="1"/>
      <c r="D514" s="4" t="str">
        <f t="shared" si="341"/>
        <v/>
      </c>
      <c r="E514" s="7"/>
      <c r="F514" s="1"/>
      <c r="G514" s="1"/>
      <c r="H514" s="27"/>
      <c r="I514" s="1"/>
      <c r="J514" s="1"/>
      <c r="K514" s="1"/>
      <c r="L514" s="1"/>
      <c r="M514" s="1"/>
      <c r="N514" s="1"/>
      <c r="O514" s="27"/>
      <c r="P514" s="1"/>
      <c r="Q514" s="1"/>
      <c r="R514" s="1"/>
      <c r="S514" s="1"/>
      <c r="T514" s="1"/>
      <c r="U514" s="1"/>
      <c r="V514" s="27"/>
      <c r="W514" s="1"/>
      <c r="X514" s="1"/>
      <c r="Y514" s="4" t="str">
        <f t="shared" si="421"/>
        <v/>
      </c>
      <c r="Z514" s="7"/>
      <c r="AA514" s="1"/>
      <c r="AB514" s="1"/>
      <c r="AC514" s="27"/>
      <c r="AD514" s="1"/>
      <c r="AE514" s="1"/>
      <c r="AF514" s="4" t="str">
        <f t="shared" si="420"/>
        <v/>
      </c>
      <c r="AG514" s="7"/>
      <c r="AH514" s="1"/>
      <c r="AI514" s="1"/>
      <c r="AJ514" s="27"/>
      <c r="AK514" s="1"/>
      <c r="AL514" s="1"/>
      <c r="AM514" s="1"/>
      <c r="AN514" s="1"/>
      <c r="AO514" s="1"/>
      <c r="AP514" s="1"/>
      <c r="AQ514" s="27"/>
      <c r="AR514" s="1"/>
      <c r="AS514" s="1"/>
      <c r="AT514" s="1"/>
      <c r="AU514" s="1"/>
      <c r="AV514" s="1"/>
      <c r="AW514" s="1"/>
      <c r="AX514" s="27"/>
      <c r="AY514" s="1"/>
      <c r="AZ514" s="1"/>
      <c r="BA514" s="4" t="str">
        <f t="shared" si="425"/>
        <v/>
      </c>
      <c r="BB514" s="7"/>
      <c r="BC514" s="1"/>
      <c r="BD514" s="1"/>
      <c r="BE514" s="27"/>
      <c r="BF514" s="1"/>
      <c r="BG514" s="1"/>
      <c r="BH514" s="4" t="str">
        <f t="shared" si="424"/>
        <v/>
      </c>
      <c r="BI514" s="7"/>
      <c r="BJ514" s="1"/>
      <c r="BK514" s="1"/>
      <c r="BL514" s="27"/>
      <c r="BM514" s="1"/>
      <c r="BN514" s="1"/>
      <c r="BO514" s="4" t="str">
        <f t="shared" si="423"/>
        <v/>
      </c>
      <c r="BP514" s="7"/>
      <c r="BQ514" s="1"/>
      <c r="BR514" s="1"/>
      <c r="BS514" s="27"/>
      <c r="BT514" s="1"/>
      <c r="BU514" s="1"/>
      <c r="BV514" s="4" t="str">
        <f t="shared" si="422"/>
        <v/>
      </c>
      <c r="BW514" s="7"/>
      <c r="BX514" s="1"/>
      <c r="BY514" s="1"/>
      <c r="BZ514" s="27"/>
      <c r="CA514" s="1"/>
      <c r="CB514" s="1"/>
      <c r="CC514" s="1"/>
      <c r="CD514" s="1"/>
      <c r="CE514" s="1"/>
      <c r="CF514" s="1"/>
      <c r="CG514" s="27"/>
      <c r="CH514" s="1"/>
      <c r="CI514" s="1"/>
      <c r="CJ514" s="1"/>
      <c r="CK514" s="1"/>
      <c r="CL514" s="1"/>
      <c r="CM514" s="1"/>
      <c r="CN514" s="27"/>
      <c r="CO514" s="1"/>
      <c r="CP514" s="1"/>
      <c r="CQ514" s="1"/>
      <c r="CR514" s="1"/>
      <c r="CS514" s="1"/>
      <c r="CT514" s="1"/>
      <c r="CU514" s="27"/>
      <c r="CV514" s="1"/>
      <c r="CW514" s="1"/>
      <c r="CX514" s="1"/>
      <c r="CY514" s="1"/>
      <c r="CZ514" s="1"/>
      <c r="DA514" s="1"/>
      <c r="DB514" s="1"/>
      <c r="DC514" s="1"/>
      <c r="DD514" s="1"/>
      <c r="DE514" s="1"/>
      <c r="DF514" s="1"/>
      <c r="DG514" s="1"/>
      <c r="DH514" s="1"/>
      <c r="DI514" s="1"/>
    </row>
    <row r="515" spans="1:113" ht="15" hidden="1" x14ac:dyDescent="0.25">
      <c r="A515" s="27"/>
      <c r="B515" s="1"/>
      <c r="C515" s="1"/>
      <c r="D515" s="4" t="str">
        <f t="shared" ref="D515:D769" si="426">IF(C515="","",-PMT(C$2/1200,G$2,E$2))</f>
        <v/>
      </c>
      <c r="E515" s="7"/>
      <c r="F515" s="1"/>
      <c r="G515" s="1"/>
      <c r="H515" s="27"/>
      <c r="I515" s="1"/>
      <c r="J515" s="1"/>
      <c r="K515" s="1"/>
      <c r="L515" s="1"/>
      <c r="M515" s="1"/>
      <c r="N515" s="1"/>
      <c r="O515" s="27"/>
      <c r="P515" s="1"/>
      <c r="Q515" s="1"/>
      <c r="R515" s="1"/>
      <c r="S515" s="1"/>
      <c r="T515" s="1"/>
      <c r="U515" s="1"/>
      <c r="V515" s="27"/>
      <c r="W515" s="1"/>
      <c r="X515" s="1"/>
      <c r="Y515" s="4" t="str">
        <f t="shared" si="421"/>
        <v/>
      </c>
      <c r="Z515" s="7"/>
      <c r="AA515" s="1"/>
      <c r="AB515" s="1"/>
      <c r="AC515" s="27"/>
      <c r="AD515" s="1"/>
      <c r="AE515" s="1"/>
      <c r="AF515" s="4" t="str">
        <f t="shared" si="420"/>
        <v/>
      </c>
      <c r="AG515" s="7"/>
      <c r="AH515" s="1"/>
      <c r="AI515" s="1"/>
      <c r="AJ515" s="27"/>
      <c r="AK515" s="1"/>
      <c r="AL515" s="1"/>
      <c r="AM515" s="1"/>
      <c r="AN515" s="1"/>
      <c r="AO515" s="1"/>
      <c r="AP515" s="1"/>
      <c r="AQ515" s="27"/>
      <c r="AR515" s="1"/>
      <c r="AS515" s="1"/>
      <c r="AT515" s="1"/>
      <c r="AU515" s="1"/>
      <c r="AV515" s="1"/>
      <c r="AW515" s="1"/>
      <c r="AX515" s="27"/>
      <c r="AY515" s="1"/>
      <c r="AZ515" s="1"/>
      <c r="BA515" s="4" t="str">
        <f t="shared" si="425"/>
        <v/>
      </c>
      <c r="BB515" s="7"/>
      <c r="BC515" s="1"/>
      <c r="BD515" s="1"/>
      <c r="BE515" s="27"/>
      <c r="BF515" s="1"/>
      <c r="BG515" s="1"/>
      <c r="BH515" s="4" t="str">
        <f t="shared" si="424"/>
        <v/>
      </c>
      <c r="BI515" s="7"/>
      <c r="BJ515" s="1"/>
      <c r="BK515" s="1"/>
      <c r="BL515" s="27"/>
      <c r="BM515" s="1"/>
      <c r="BN515" s="1"/>
      <c r="BO515" s="4" t="str">
        <f t="shared" si="423"/>
        <v/>
      </c>
      <c r="BP515" s="7"/>
      <c r="BQ515" s="1"/>
      <c r="BR515" s="1"/>
      <c r="BS515" s="27"/>
      <c r="BT515" s="1"/>
      <c r="BU515" s="1"/>
      <c r="BV515" s="4" t="str">
        <f t="shared" si="422"/>
        <v/>
      </c>
      <c r="BW515" s="7"/>
      <c r="BX515" s="1"/>
      <c r="BY515" s="1"/>
      <c r="BZ515" s="27"/>
      <c r="CA515" s="1"/>
      <c r="CB515" s="1"/>
      <c r="CC515" s="1"/>
      <c r="CD515" s="1"/>
      <c r="CE515" s="1"/>
      <c r="CF515" s="1"/>
      <c r="CG515" s="27"/>
      <c r="CH515" s="1"/>
      <c r="CI515" s="1"/>
      <c r="CJ515" s="1"/>
      <c r="CK515" s="1"/>
      <c r="CL515" s="1"/>
      <c r="CM515" s="1"/>
      <c r="CN515" s="27"/>
      <c r="CO515" s="1"/>
      <c r="CP515" s="1"/>
      <c r="CQ515" s="1"/>
      <c r="CR515" s="1"/>
      <c r="CS515" s="1"/>
      <c r="CT515" s="1"/>
      <c r="CU515" s="27"/>
      <c r="CV515" s="1"/>
      <c r="CW515" s="1"/>
      <c r="CX515" s="1"/>
      <c r="CY515" s="1"/>
      <c r="CZ515" s="1"/>
      <c r="DA515" s="1"/>
      <c r="DB515" s="1"/>
      <c r="DC515" s="1"/>
      <c r="DD515" s="1"/>
      <c r="DE515" s="1"/>
      <c r="DF515" s="1"/>
      <c r="DG515" s="1"/>
      <c r="DH515" s="1"/>
      <c r="DI515" s="1"/>
    </row>
    <row r="516" spans="1:113" ht="15" hidden="1" x14ac:dyDescent="0.25">
      <c r="A516" s="27"/>
      <c r="B516" s="1"/>
      <c r="C516" s="1"/>
      <c r="D516" s="4" t="str">
        <f t="shared" si="426"/>
        <v/>
      </c>
      <c r="E516" s="7"/>
      <c r="F516" s="1"/>
      <c r="G516" s="1"/>
      <c r="H516" s="27"/>
      <c r="I516" s="1"/>
      <c r="J516" s="1"/>
      <c r="K516" s="1"/>
      <c r="L516" s="1"/>
      <c r="M516" s="1"/>
      <c r="N516" s="1"/>
      <c r="O516" s="27"/>
      <c r="P516" s="1"/>
      <c r="Q516" s="1"/>
      <c r="R516" s="1"/>
      <c r="S516" s="1"/>
      <c r="T516" s="1"/>
      <c r="U516" s="1"/>
      <c r="V516" s="27"/>
      <c r="W516" s="1"/>
      <c r="X516" s="1"/>
      <c r="Y516" s="4" t="str">
        <f t="shared" si="421"/>
        <v/>
      </c>
      <c r="Z516" s="7"/>
      <c r="AA516" s="1"/>
      <c r="AB516" s="1"/>
      <c r="AC516" s="27"/>
      <c r="AD516" s="1"/>
      <c r="AE516" s="1"/>
      <c r="AF516" s="4" t="str">
        <f t="shared" si="420"/>
        <v/>
      </c>
      <c r="AG516" s="7"/>
      <c r="AH516" s="1"/>
      <c r="AI516" s="1"/>
      <c r="AJ516" s="27"/>
      <c r="AK516" s="1"/>
      <c r="AL516" s="1"/>
      <c r="AM516" s="1"/>
      <c r="AN516" s="1"/>
      <c r="AO516" s="1"/>
      <c r="AP516" s="1"/>
      <c r="AQ516" s="27"/>
      <c r="AR516" s="1"/>
      <c r="AS516" s="1"/>
      <c r="AT516" s="1"/>
      <c r="AU516" s="1"/>
      <c r="AV516" s="1"/>
      <c r="AW516" s="1"/>
      <c r="AX516" s="27"/>
      <c r="AY516" s="1"/>
      <c r="AZ516" s="1"/>
      <c r="BA516" s="4" t="str">
        <f t="shared" si="425"/>
        <v/>
      </c>
      <c r="BB516" s="7"/>
      <c r="BC516" s="1"/>
      <c r="BD516" s="1"/>
      <c r="BE516" s="27"/>
      <c r="BF516" s="1"/>
      <c r="BG516" s="1"/>
      <c r="BH516" s="4" t="str">
        <f t="shared" si="424"/>
        <v/>
      </c>
      <c r="BI516" s="7"/>
      <c r="BJ516" s="1"/>
      <c r="BK516" s="1"/>
      <c r="BL516" s="27"/>
      <c r="BM516" s="1"/>
      <c r="BN516" s="1"/>
      <c r="BO516" s="4" t="str">
        <f t="shared" si="423"/>
        <v/>
      </c>
      <c r="BP516" s="7"/>
      <c r="BQ516" s="1"/>
      <c r="BR516" s="1"/>
      <c r="BS516" s="27"/>
      <c r="BT516" s="1"/>
      <c r="BU516" s="1"/>
      <c r="BV516" s="4" t="str">
        <f t="shared" si="422"/>
        <v/>
      </c>
      <c r="BW516" s="7"/>
      <c r="BX516" s="1"/>
      <c r="BY516" s="1"/>
      <c r="BZ516" s="27"/>
      <c r="CA516" s="1"/>
      <c r="CB516" s="1"/>
      <c r="CC516" s="1"/>
      <c r="CD516" s="1"/>
      <c r="CE516" s="1"/>
      <c r="CF516" s="1"/>
      <c r="CG516" s="27"/>
      <c r="CH516" s="1"/>
      <c r="CI516" s="1"/>
      <c r="CJ516" s="1"/>
      <c r="CK516" s="1"/>
      <c r="CL516" s="1"/>
      <c r="CM516" s="1"/>
      <c r="CN516" s="27"/>
      <c r="CO516" s="1"/>
      <c r="CP516" s="1"/>
      <c r="CQ516" s="1"/>
      <c r="CR516" s="1"/>
      <c r="CS516" s="1"/>
      <c r="CT516" s="1"/>
      <c r="CU516" s="27"/>
      <c r="CV516" s="1"/>
      <c r="CW516" s="1"/>
      <c r="CX516" s="1"/>
      <c r="CY516" s="1"/>
      <c r="CZ516" s="1"/>
      <c r="DA516" s="1"/>
      <c r="DB516" s="1"/>
      <c r="DC516" s="1"/>
      <c r="DD516" s="1"/>
      <c r="DE516" s="1"/>
      <c r="DF516" s="1"/>
      <c r="DG516" s="1"/>
      <c r="DH516" s="1"/>
      <c r="DI516" s="1"/>
    </row>
    <row r="517" spans="1:113" ht="15" hidden="1" x14ac:dyDescent="0.25">
      <c r="A517" s="27"/>
      <c r="B517" s="1"/>
      <c r="C517" s="1"/>
      <c r="D517" s="4" t="str">
        <f t="shared" si="426"/>
        <v/>
      </c>
      <c r="E517" s="7"/>
      <c r="F517" s="1"/>
      <c r="G517" s="1"/>
      <c r="H517" s="27"/>
      <c r="I517" s="1"/>
      <c r="J517" s="1"/>
      <c r="K517" s="1"/>
      <c r="L517" s="1"/>
      <c r="M517" s="1"/>
      <c r="N517" s="1"/>
      <c r="O517" s="27"/>
      <c r="P517" s="1"/>
      <c r="Q517" s="1"/>
      <c r="R517" s="1"/>
      <c r="S517" s="1"/>
      <c r="T517" s="1"/>
      <c r="U517" s="1"/>
      <c r="V517" s="27"/>
      <c r="W517" s="1"/>
      <c r="X517" s="1"/>
      <c r="Y517" s="4" t="str">
        <f t="shared" si="421"/>
        <v/>
      </c>
      <c r="Z517" s="7"/>
      <c r="AA517" s="1"/>
      <c r="AB517" s="1"/>
      <c r="AC517" s="27"/>
      <c r="AD517" s="1"/>
      <c r="AE517" s="1"/>
      <c r="AF517" s="4" t="str">
        <f t="shared" si="420"/>
        <v/>
      </c>
      <c r="AG517" s="7"/>
      <c r="AH517" s="1"/>
      <c r="AI517" s="1"/>
      <c r="AJ517" s="27"/>
      <c r="AK517" s="1"/>
      <c r="AL517" s="1"/>
      <c r="AM517" s="1"/>
      <c r="AN517" s="1"/>
      <c r="AO517" s="1"/>
      <c r="AP517" s="1"/>
      <c r="AQ517" s="27"/>
      <c r="AR517" s="1"/>
      <c r="AS517" s="1"/>
      <c r="AT517" s="1"/>
      <c r="AU517" s="1"/>
      <c r="AV517" s="1"/>
      <c r="AW517" s="1"/>
      <c r="AX517" s="27"/>
      <c r="AY517" s="1"/>
      <c r="AZ517" s="1"/>
      <c r="BA517" s="4" t="str">
        <f t="shared" si="425"/>
        <v/>
      </c>
      <c r="BB517" s="7"/>
      <c r="BC517" s="1"/>
      <c r="BD517" s="1"/>
      <c r="BE517" s="27"/>
      <c r="BF517" s="1"/>
      <c r="BG517" s="1"/>
      <c r="BH517" s="4" t="str">
        <f t="shared" si="424"/>
        <v/>
      </c>
      <c r="BI517" s="7"/>
      <c r="BJ517" s="1"/>
      <c r="BK517" s="1"/>
      <c r="BL517" s="27"/>
      <c r="BM517" s="1"/>
      <c r="BN517" s="1"/>
      <c r="BO517" s="4" t="str">
        <f t="shared" si="423"/>
        <v/>
      </c>
      <c r="BP517" s="7"/>
      <c r="BQ517" s="1"/>
      <c r="BR517" s="1"/>
      <c r="BS517" s="27"/>
      <c r="BT517" s="1"/>
      <c r="BU517" s="1"/>
      <c r="BV517" s="4" t="str">
        <f t="shared" si="422"/>
        <v/>
      </c>
      <c r="BW517" s="7"/>
      <c r="BX517" s="1"/>
      <c r="BY517" s="1"/>
      <c r="BZ517" s="27"/>
      <c r="CA517" s="1"/>
      <c r="CB517" s="1"/>
      <c r="CC517" s="1"/>
      <c r="CD517" s="1"/>
      <c r="CE517" s="1"/>
      <c r="CF517" s="1"/>
      <c r="CG517" s="27"/>
      <c r="CH517" s="1"/>
      <c r="CI517" s="1"/>
      <c r="CJ517" s="1"/>
      <c r="CK517" s="1"/>
      <c r="CL517" s="1"/>
      <c r="CM517" s="1"/>
      <c r="CN517" s="27"/>
      <c r="CO517" s="1"/>
      <c r="CP517" s="1"/>
      <c r="CQ517" s="1"/>
      <c r="CR517" s="1"/>
      <c r="CS517" s="1"/>
      <c r="CT517" s="1"/>
      <c r="CU517" s="27"/>
      <c r="CV517" s="1"/>
      <c r="CW517" s="1"/>
      <c r="CX517" s="1"/>
      <c r="CY517" s="1"/>
      <c r="CZ517" s="1"/>
      <c r="DA517" s="1"/>
      <c r="DB517" s="1"/>
      <c r="DC517" s="1"/>
      <c r="DD517" s="1"/>
      <c r="DE517" s="1"/>
      <c r="DF517" s="1"/>
      <c r="DG517" s="1"/>
      <c r="DH517" s="1"/>
      <c r="DI517" s="1"/>
    </row>
    <row r="518" spans="1:113" ht="15" hidden="1" x14ac:dyDescent="0.25">
      <c r="A518" s="27"/>
      <c r="B518" s="1"/>
      <c r="C518" s="1"/>
      <c r="D518" s="4" t="str">
        <f t="shared" si="426"/>
        <v/>
      </c>
      <c r="E518" s="7"/>
      <c r="F518" s="1"/>
      <c r="G518" s="1"/>
      <c r="H518" s="27"/>
      <c r="I518" s="1"/>
      <c r="J518" s="1"/>
      <c r="K518" s="1"/>
      <c r="L518" s="1"/>
      <c r="M518" s="1"/>
      <c r="N518" s="1"/>
      <c r="O518" s="27"/>
      <c r="P518" s="1"/>
      <c r="Q518" s="1"/>
      <c r="R518" s="1"/>
      <c r="S518" s="1"/>
      <c r="T518" s="1"/>
      <c r="U518" s="1"/>
      <c r="V518" s="27"/>
      <c r="W518" s="1"/>
      <c r="X518" s="1"/>
      <c r="Y518" s="4" t="str">
        <f t="shared" si="421"/>
        <v/>
      </c>
      <c r="Z518" s="7"/>
      <c r="AA518" s="1"/>
      <c r="AB518" s="1"/>
      <c r="AC518" s="27"/>
      <c r="AD518" s="1"/>
      <c r="AE518" s="1"/>
      <c r="AF518" s="4" t="str">
        <f t="shared" si="420"/>
        <v/>
      </c>
      <c r="AG518" s="7"/>
      <c r="AH518" s="1"/>
      <c r="AI518" s="1"/>
      <c r="AJ518" s="27"/>
      <c r="AK518" s="1"/>
      <c r="AL518" s="1"/>
      <c r="AM518" s="1"/>
      <c r="AN518" s="1"/>
      <c r="AO518" s="1"/>
      <c r="AP518" s="1"/>
      <c r="AQ518" s="27"/>
      <c r="AR518" s="1"/>
      <c r="AS518" s="1"/>
      <c r="AT518" s="1"/>
      <c r="AU518" s="1"/>
      <c r="AV518" s="1"/>
      <c r="AW518" s="1"/>
      <c r="AX518" s="27"/>
      <c r="AY518" s="1"/>
      <c r="AZ518" s="1"/>
      <c r="BA518" s="4" t="str">
        <f t="shared" si="425"/>
        <v/>
      </c>
      <c r="BB518" s="7"/>
      <c r="BC518" s="1"/>
      <c r="BD518" s="1"/>
      <c r="BE518" s="27"/>
      <c r="BF518" s="1"/>
      <c r="BG518" s="1"/>
      <c r="BH518" s="4" t="str">
        <f t="shared" si="424"/>
        <v/>
      </c>
      <c r="BI518" s="7"/>
      <c r="BJ518" s="1"/>
      <c r="BK518" s="1"/>
      <c r="BL518" s="27"/>
      <c r="BM518" s="1"/>
      <c r="BN518" s="1"/>
      <c r="BO518" s="4" t="str">
        <f t="shared" si="423"/>
        <v/>
      </c>
      <c r="BP518" s="7"/>
      <c r="BQ518" s="1"/>
      <c r="BR518" s="1"/>
      <c r="BS518" s="27"/>
      <c r="BT518" s="1"/>
      <c r="BU518" s="1"/>
      <c r="BV518" s="4" t="str">
        <f t="shared" si="422"/>
        <v/>
      </c>
      <c r="BW518" s="7"/>
      <c r="BX518" s="1"/>
      <c r="BY518" s="1"/>
      <c r="BZ518" s="27"/>
      <c r="CA518" s="1"/>
      <c r="CB518" s="1"/>
      <c r="CC518" s="1"/>
      <c r="CD518" s="1"/>
      <c r="CE518" s="1"/>
      <c r="CF518" s="1"/>
      <c r="CG518" s="27"/>
      <c r="CH518" s="1"/>
      <c r="CI518" s="1"/>
      <c r="CJ518" s="1"/>
      <c r="CK518" s="1"/>
      <c r="CL518" s="1"/>
      <c r="CM518" s="1"/>
      <c r="CN518" s="27"/>
      <c r="CO518" s="1"/>
      <c r="CP518" s="1"/>
      <c r="CQ518" s="1"/>
      <c r="CR518" s="1"/>
      <c r="CS518" s="1"/>
      <c r="CT518" s="1"/>
      <c r="CU518" s="27"/>
      <c r="CV518" s="1"/>
      <c r="CW518" s="1"/>
      <c r="CX518" s="1"/>
      <c r="CY518" s="1"/>
      <c r="CZ518" s="1"/>
      <c r="DA518" s="1"/>
      <c r="DB518" s="1"/>
      <c r="DC518" s="1"/>
      <c r="DD518" s="1"/>
      <c r="DE518" s="1"/>
      <c r="DF518" s="1"/>
      <c r="DG518" s="1"/>
      <c r="DH518" s="1"/>
      <c r="DI518" s="1"/>
    </row>
    <row r="519" spans="1:113" ht="15" hidden="1" x14ac:dyDescent="0.25">
      <c r="A519" s="27"/>
      <c r="B519" s="1"/>
      <c r="C519" s="1"/>
      <c r="D519" s="4" t="str">
        <f t="shared" si="426"/>
        <v/>
      </c>
      <c r="E519" s="7"/>
      <c r="F519" s="1"/>
      <c r="G519" s="1"/>
      <c r="H519" s="27"/>
      <c r="I519" s="1"/>
      <c r="J519" s="1"/>
      <c r="K519" s="1"/>
      <c r="L519" s="1"/>
      <c r="M519" s="1"/>
      <c r="N519" s="1"/>
      <c r="O519" s="27"/>
      <c r="P519" s="1"/>
      <c r="Q519" s="1"/>
      <c r="R519" s="1"/>
      <c r="S519" s="1"/>
      <c r="T519" s="1"/>
      <c r="U519" s="1"/>
      <c r="V519" s="27"/>
      <c r="W519" s="1"/>
      <c r="X519" s="1"/>
      <c r="Y519" s="4" t="str">
        <f t="shared" si="421"/>
        <v/>
      </c>
      <c r="Z519" s="7"/>
      <c r="AA519" s="1"/>
      <c r="AB519" s="1"/>
      <c r="AC519" s="27"/>
      <c r="AD519" s="1"/>
      <c r="AE519" s="1"/>
      <c r="AF519" s="4" t="str">
        <f t="shared" si="420"/>
        <v/>
      </c>
      <c r="AG519" s="7"/>
      <c r="AH519" s="1"/>
      <c r="AI519" s="1"/>
      <c r="AJ519" s="27"/>
      <c r="AK519" s="1"/>
      <c r="AL519" s="1"/>
      <c r="AM519" s="1"/>
      <c r="AN519" s="1"/>
      <c r="AO519" s="1"/>
      <c r="AP519" s="1"/>
      <c r="AQ519" s="27"/>
      <c r="AR519" s="1"/>
      <c r="AS519" s="1"/>
      <c r="AT519" s="1"/>
      <c r="AU519" s="1"/>
      <c r="AV519" s="1"/>
      <c r="AW519" s="1"/>
      <c r="AX519" s="27"/>
      <c r="AY519" s="1"/>
      <c r="AZ519" s="1"/>
      <c r="BA519" s="4" t="str">
        <f t="shared" si="425"/>
        <v/>
      </c>
      <c r="BB519" s="7"/>
      <c r="BC519" s="1"/>
      <c r="BD519" s="1"/>
      <c r="BE519" s="27"/>
      <c r="BF519" s="1"/>
      <c r="BG519" s="1"/>
      <c r="BH519" s="4" t="str">
        <f t="shared" si="424"/>
        <v/>
      </c>
      <c r="BI519" s="7"/>
      <c r="BJ519" s="1"/>
      <c r="BK519" s="1"/>
      <c r="BL519" s="27"/>
      <c r="BM519" s="1"/>
      <c r="BN519" s="1"/>
      <c r="BO519" s="4" t="str">
        <f t="shared" si="423"/>
        <v/>
      </c>
      <c r="BP519" s="7"/>
      <c r="BQ519" s="1"/>
      <c r="BR519" s="1"/>
      <c r="BS519" s="27"/>
      <c r="BT519" s="1"/>
      <c r="BU519" s="1"/>
      <c r="BV519" s="4" t="str">
        <f t="shared" si="422"/>
        <v/>
      </c>
      <c r="BW519" s="7"/>
      <c r="BX519" s="1"/>
      <c r="BY519" s="1"/>
      <c r="BZ519" s="27"/>
      <c r="CA519" s="1"/>
      <c r="CB519" s="1"/>
      <c r="CC519" s="1"/>
      <c r="CD519" s="1"/>
      <c r="CE519" s="1"/>
      <c r="CF519" s="1"/>
      <c r="CG519" s="27"/>
      <c r="CH519" s="1"/>
      <c r="CI519" s="1"/>
      <c r="CJ519" s="1"/>
      <c r="CK519" s="1"/>
      <c r="CL519" s="1"/>
      <c r="CM519" s="1"/>
      <c r="CN519" s="27"/>
      <c r="CO519" s="1"/>
      <c r="CP519" s="1"/>
      <c r="CQ519" s="1"/>
      <c r="CR519" s="1"/>
      <c r="CS519" s="1"/>
      <c r="CT519" s="1"/>
      <c r="CU519" s="27"/>
      <c r="CV519" s="1"/>
      <c r="CW519" s="1"/>
      <c r="CX519" s="1"/>
      <c r="CY519" s="1"/>
      <c r="CZ519" s="1"/>
      <c r="DA519" s="1"/>
      <c r="DB519" s="1"/>
      <c r="DC519" s="1"/>
      <c r="DD519" s="1"/>
      <c r="DE519" s="1"/>
      <c r="DF519" s="1"/>
      <c r="DG519" s="1"/>
      <c r="DH519" s="1"/>
      <c r="DI519" s="1"/>
    </row>
    <row r="520" spans="1:113" ht="15" hidden="1" x14ac:dyDescent="0.25">
      <c r="A520" s="27"/>
      <c r="B520" s="1"/>
      <c r="C520" s="1"/>
      <c r="D520" s="4" t="str">
        <f t="shared" si="426"/>
        <v/>
      </c>
      <c r="E520" s="7"/>
      <c r="F520" s="1"/>
      <c r="G520" s="1"/>
      <c r="H520" s="27"/>
      <c r="I520" s="1"/>
      <c r="J520" s="1"/>
      <c r="K520" s="1"/>
      <c r="L520" s="1"/>
      <c r="M520" s="1"/>
      <c r="N520" s="1"/>
      <c r="O520" s="27"/>
      <c r="P520" s="1"/>
      <c r="Q520" s="1"/>
      <c r="R520" s="1"/>
      <c r="S520" s="1"/>
      <c r="T520" s="1"/>
      <c r="U520" s="1"/>
      <c r="V520" s="27"/>
      <c r="W520" s="1"/>
      <c r="X520" s="1"/>
      <c r="Y520" s="4" t="str">
        <f t="shared" si="421"/>
        <v/>
      </c>
      <c r="Z520" s="7"/>
      <c r="AA520" s="1"/>
      <c r="AB520" s="1"/>
      <c r="AC520" s="27"/>
      <c r="AD520" s="1"/>
      <c r="AE520" s="1"/>
      <c r="AF520" s="4" t="str">
        <f t="shared" si="420"/>
        <v/>
      </c>
      <c r="AG520" s="7"/>
      <c r="AH520" s="1"/>
      <c r="AI520" s="1"/>
      <c r="AJ520" s="27"/>
      <c r="AK520" s="1"/>
      <c r="AL520" s="1"/>
      <c r="AM520" s="1"/>
      <c r="AN520" s="1"/>
      <c r="AO520" s="1"/>
      <c r="AP520" s="1"/>
      <c r="AQ520" s="27"/>
      <c r="AR520" s="1"/>
      <c r="AS520" s="1"/>
      <c r="AT520" s="1"/>
      <c r="AU520" s="1"/>
      <c r="AV520" s="1"/>
      <c r="AW520" s="1"/>
      <c r="AX520" s="27"/>
      <c r="AY520" s="1"/>
      <c r="AZ520" s="1"/>
      <c r="BA520" s="4" t="str">
        <f t="shared" si="425"/>
        <v/>
      </c>
      <c r="BB520" s="7"/>
      <c r="BC520" s="1"/>
      <c r="BD520" s="1"/>
      <c r="BE520" s="27"/>
      <c r="BF520" s="1"/>
      <c r="BG520" s="1"/>
      <c r="BH520" s="4" t="str">
        <f t="shared" si="424"/>
        <v/>
      </c>
      <c r="BI520" s="7"/>
      <c r="BJ520" s="1"/>
      <c r="BK520" s="1"/>
      <c r="BL520" s="27"/>
      <c r="BM520" s="1"/>
      <c r="BN520" s="1"/>
      <c r="BO520" s="4" t="str">
        <f t="shared" si="423"/>
        <v/>
      </c>
      <c r="BP520" s="7"/>
      <c r="BQ520" s="1"/>
      <c r="BR520" s="1"/>
      <c r="BS520" s="27"/>
      <c r="BT520" s="1"/>
      <c r="BU520" s="1"/>
      <c r="BV520" s="4" t="str">
        <f t="shared" si="422"/>
        <v/>
      </c>
      <c r="BW520" s="7"/>
      <c r="BX520" s="1"/>
      <c r="BY520" s="1"/>
      <c r="BZ520" s="27"/>
      <c r="CA520" s="1"/>
      <c r="CB520" s="1"/>
      <c r="CC520" s="1"/>
      <c r="CD520" s="1"/>
      <c r="CE520" s="1"/>
      <c r="CF520" s="1"/>
      <c r="CG520" s="27"/>
      <c r="CH520" s="1"/>
      <c r="CI520" s="1"/>
      <c r="CJ520" s="1"/>
      <c r="CK520" s="1"/>
      <c r="CL520" s="1"/>
      <c r="CM520" s="1"/>
      <c r="CN520" s="27"/>
      <c r="CO520" s="1"/>
      <c r="CP520" s="1"/>
      <c r="CQ520" s="1"/>
      <c r="CR520" s="1"/>
      <c r="CS520" s="1"/>
      <c r="CT520" s="1"/>
      <c r="CU520" s="27"/>
      <c r="CV520" s="1"/>
      <c r="CW520" s="1"/>
      <c r="CX520" s="1"/>
      <c r="CY520" s="1"/>
      <c r="CZ520" s="1"/>
      <c r="DA520" s="1"/>
      <c r="DB520" s="1"/>
      <c r="DC520" s="1"/>
      <c r="DD520" s="1"/>
      <c r="DE520" s="1"/>
      <c r="DF520" s="1"/>
      <c r="DG520" s="1"/>
      <c r="DH520" s="1"/>
      <c r="DI520" s="1"/>
    </row>
    <row r="521" spans="1:113" ht="15" hidden="1" x14ac:dyDescent="0.25">
      <c r="A521" s="27"/>
      <c r="B521" s="1"/>
      <c r="C521" s="1"/>
      <c r="D521" s="4" t="str">
        <f t="shared" si="426"/>
        <v/>
      </c>
      <c r="E521" s="7"/>
      <c r="F521" s="1"/>
      <c r="G521" s="1"/>
      <c r="H521" s="27"/>
      <c r="I521" s="1"/>
      <c r="J521" s="1"/>
      <c r="K521" s="1"/>
      <c r="L521" s="1"/>
      <c r="M521" s="1"/>
      <c r="N521" s="1"/>
      <c r="O521" s="27"/>
      <c r="P521" s="1"/>
      <c r="Q521" s="1"/>
      <c r="R521" s="1"/>
      <c r="S521" s="1"/>
      <c r="T521" s="1"/>
      <c r="U521" s="1"/>
      <c r="V521" s="27"/>
      <c r="W521" s="1"/>
      <c r="X521" s="1"/>
      <c r="Y521" s="4" t="str">
        <f t="shared" si="421"/>
        <v/>
      </c>
      <c r="Z521" s="7"/>
      <c r="AA521" s="1"/>
      <c r="AB521" s="1"/>
      <c r="AC521" s="27"/>
      <c r="AD521" s="1"/>
      <c r="AE521" s="1"/>
      <c r="AF521" s="4" t="str">
        <f t="shared" si="420"/>
        <v/>
      </c>
      <c r="AG521" s="7"/>
      <c r="AH521" s="1"/>
      <c r="AI521" s="1"/>
      <c r="AJ521" s="27"/>
      <c r="AK521" s="1"/>
      <c r="AL521" s="1"/>
      <c r="AM521" s="1"/>
      <c r="AN521" s="1"/>
      <c r="AO521" s="1"/>
      <c r="AP521" s="1"/>
      <c r="AQ521" s="27"/>
      <c r="AR521" s="1"/>
      <c r="AS521" s="1"/>
      <c r="AT521" s="1"/>
      <c r="AU521" s="1"/>
      <c r="AV521" s="1"/>
      <c r="AW521" s="1"/>
      <c r="AX521" s="27"/>
      <c r="AY521" s="1"/>
      <c r="AZ521" s="1"/>
      <c r="BA521" s="4" t="str">
        <f t="shared" si="425"/>
        <v/>
      </c>
      <c r="BB521" s="7"/>
      <c r="BC521" s="1"/>
      <c r="BD521" s="1"/>
      <c r="BE521" s="27"/>
      <c r="BF521" s="1"/>
      <c r="BG521" s="1"/>
      <c r="BH521" s="4" t="str">
        <f t="shared" si="424"/>
        <v/>
      </c>
      <c r="BI521" s="7"/>
      <c r="BJ521" s="1"/>
      <c r="BK521" s="1"/>
      <c r="BL521" s="27"/>
      <c r="BM521" s="1"/>
      <c r="BN521" s="1"/>
      <c r="BO521" s="4" t="str">
        <f t="shared" si="423"/>
        <v/>
      </c>
      <c r="BP521" s="7"/>
      <c r="BQ521" s="1"/>
      <c r="BR521" s="1"/>
      <c r="BS521" s="27"/>
      <c r="BT521" s="1"/>
      <c r="BU521" s="1"/>
      <c r="BV521" s="4" t="str">
        <f t="shared" si="422"/>
        <v/>
      </c>
      <c r="BW521" s="7"/>
      <c r="BX521" s="1"/>
      <c r="BY521" s="1"/>
      <c r="BZ521" s="27"/>
      <c r="CA521" s="1"/>
      <c r="CB521" s="1"/>
      <c r="CC521" s="1"/>
      <c r="CD521" s="1"/>
      <c r="CE521" s="1"/>
      <c r="CF521" s="1"/>
      <c r="CG521" s="27"/>
      <c r="CH521" s="1"/>
      <c r="CI521" s="1"/>
      <c r="CJ521" s="1"/>
      <c r="CK521" s="1"/>
      <c r="CL521" s="1"/>
      <c r="CM521" s="1"/>
      <c r="CN521" s="27"/>
      <c r="CO521" s="1"/>
      <c r="CP521" s="1"/>
      <c r="CQ521" s="1"/>
      <c r="CR521" s="1"/>
      <c r="CS521" s="1"/>
      <c r="CT521" s="1"/>
      <c r="CU521" s="27"/>
      <c r="CV521" s="1"/>
      <c r="CW521" s="1"/>
      <c r="CX521" s="1"/>
      <c r="CY521" s="1"/>
      <c r="CZ521" s="1"/>
      <c r="DA521" s="1"/>
      <c r="DB521" s="1"/>
      <c r="DC521" s="1"/>
      <c r="DD521" s="1"/>
      <c r="DE521" s="1"/>
      <c r="DF521" s="1"/>
      <c r="DG521" s="1"/>
      <c r="DH521" s="1"/>
      <c r="DI521" s="1"/>
    </row>
    <row r="522" spans="1:113" ht="15" hidden="1" x14ac:dyDescent="0.25">
      <c r="A522" s="27"/>
      <c r="B522" s="1"/>
      <c r="C522" s="1"/>
      <c r="D522" s="4" t="str">
        <f t="shared" si="426"/>
        <v/>
      </c>
      <c r="E522" s="7"/>
      <c r="F522" s="1"/>
      <c r="G522" s="1"/>
      <c r="H522" s="27"/>
      <c r="I522" s="1"/>
      <c r="J522" s="1"/>
      <c r="K522" s="1"/>
      <c r="L522" s="1"/>
      <c r="M522" s="1"/>
      <c r="N522" s="1"/>
      <c r="O522" s="27"/>
      <c r="P522" s="1"/>
      <c r="Q522" s="1"/>
      <c r="R522" s="1"/>
      <c r="S522" s="1"/>
      <c r="T522" s="1"/>
      <c r="U522" s="1"/>
      <c r="V522" s="27"/>
      <c r="W522" s="1"/>
      <c r="X522" s="1"/>
      <c r="Y522" s="4" t="str">
        <f t="shared" si="421"/>
        <v/>
      </c>
      <c r="Z522" s="7"/>
      <c r="AA522" s="1"/>
      <c r="AB522" s="1"/>
      <c r="AC522" s="27"/>
      <c r="AD522" s="1"/>
      <c r="AE522" s="1"/>
      <c r="AF522" s="4" t="str">
        <f t="shared" si="420"/>
        <v/>
      </c>
      <c r="AG522" s="7"/>
      <c r="AH522" s="1"/>
      <c r="AI522" s="1"/>
      <c r="AJ522" s="27"/>
      <c r="AK522" s="1"/>
      <c r="AL522" s="1"/>
      <c r="AM522" s="1"/>
      <c r="AN522" s="1"/>
      <c r="AO522" s="1"/>
      <c r="AP522" s="1"/>
      <c r="AQ522" s="27"/>
      <c r="AR522" s="1"/>
      <c r="AS522" s="1"/>
      <c r="AT522" s="1"/>
      <c r="AU522" s="1"/>
      <c r="AV522" s="1"/>
      <c r="AW522" s="1"/>
      <c r="AX522" s="27"/>
      <c r="AY522" s="1"/>
      <c r="AZ522" s="1"/>
      <c r="BA522" s="4" t="str">
        <f t="shared" si="425"/>
        <v/>
      </c>
      <c r="BB522" s="7"/>
      <c r="BC522" s="1"/>
      <c r="BD522" s="1"/>
      <c r="BE522" s="27"/>
      <c r="BF522" s="1"/>
      <c r="BG522" s="1"/>
      <c r="BH522" s="4" t="str">
        <f t="shared" si="424"/>
        <v/>
      </c>
      <c r="BI522" s="7"/>
      <c r="BJ522" s="1"/>
      <c r="BK522" s="1"/>
      <c r="BL522" s="27"/>
      <c r="BM522" s="1"/>
      <c r="BN522" s="1"/>
      <c r="BO522" s="4" t="str">
        <f t="shared" si="423"/>
        <v/>
      </c>
      <c r="BP522" s="7"/>
      <c r="BQ522" s="1"/>
      <c r="BR522" s="1"/>
      <c r="BS522" s="27"/>
      <c r="BT522" s="1"/>
      <c r="BU522" s="1"/>
      <c r="BV522" s="4" t="str">
        <f t="shared" si="422"/>
        <v/>
      </c>
      <c r="BW522" s="7"/>
      <c r="BX522" s="1"/>
      <c r="BY522" s="1"/>
      <c r="BZ522" s="27"/>
      <c r="CA522" s="1"/>
      <c r="CB522" s="1"/>
      <c r="CC522" s="1"/>
      <c r="CD522" s="1"/>
      <c r="CE522" s="1"/>
      <c r="CF522" s="1"/>
      <c r="CG522" s="27"/>
      <c r="CH522" s="1"/>
      <c r="CI522" s="1"/>
      <c r="CJ522" s="1"/>
      <c r="CK522" s="1"/>
      <c r="CL522" s="1"/>
      <c r="CM522" s="1"/>
      <c r="CN522" s="27"/>
      <c r="CO522" s="1"/>
      <c r="CP522" s="1"/>
      <c r="CQ522" s="1"/>
      <c r="CR522" s="1"/>
      <c r="CS522" s="1"/>
      <c r="CT522" s="1"/>
      <c r="CU522" s="27"/>
      <c r="CV522" s="1"/>
      <c r="CW522" s="1"/>
      <c r="CX522" s="1"/>
      <c r="CY522" s="1"/>
      <c r="CZ522" s="1"/>
      <c r="DA522" s="1"/>
      <c r="DB522" s="1"/>
      <c r="DC522" s="1"/>
      <c r="DD522" s="1"/>
      <c r="DE522" s="1"/>
      <c r="DF522" s="1"/>
      <c r="DG522" s="1"/>
      <c r="DH522" s="1"/>
      <c r="DI522" s="1"/>
    </row>
    <row r="523" spans="1:113" ht="15" hidden="1" x14ac:dyDescent="0.25">
      <c r="A523" s="27"/>
      <c r="B523" s="1"/>
      <c r="C523" s="1"/>
      <c r="D523" s="4" t="str">
        <f t="shared" si="426"/>
        <v/>
      </c>
      <c r="E523" s="7"/>
      <c r="F523" s="1"/>
      <c r="G523" s="1"/>
      <c r="H523" s="27"/>
      <c r="I523" s="1"/>
      <c r="J523" s="1"/>
      <c r="K523" s="1"/>
      <c r="L523" s="1"/>
      <c r="M523" s="1"/>
      <c r="N523" s="1"/>
      <c r="O523" s="27"/>
      <c r="P523" s="1"/>
      <c r="Q523" s="1"/>
      <c r="R523" s="1"/>
      <c r="S523" s="1"/>
      <c r="T523" s="1"/>
      <c r="U523" s="1"/>
      <c r="V523" s="27"/>
      <c r="W523" s="1"/>
      <c r="X523" s="1"/>
      <c r="Y523" s="4" t="str">
        <f t="shared" si="421"/>
        <v/>
      </c>
      <c r="Z523" s="7"/>
      <c r="AA523" s="1"/>
      <c r="AB523" s="1"/>
      <c r="AC523" s="27"/>
      <c r="AD523" s="1"/>
      <c r="AE523" s="1"/>
      <c r="AF523" s="4" t="str">
        <f t="shared" si="420"/>
        <v/>
      </c>
      <c r="AG523" s="7"/>
      <c r="AH523" s="1"/>
      <c r="AI523" s="1"/>
      <c r="AJ523" s="27"/>
      <c r="AK523" s="1"/>
      <c r="AL523" s="1"/>
      <c r="AM523" s="1"/>
      <c r="AN523" s="1"/>
      <c r="AO523" s="1"/>
      <c r="AP523" s="1"/>
      <c r="AQ523" s="27"/>
      <c r="AR523" s="1"/>
      <c r="AS523" s="1"/>
      <c r="AT523" s="1"/>
      <c r="AU523" s="1"/>
      <c r="AV523" s="1"/>
      <c r="AW523" s="1"/>
      <c r="AX523" s="27"/>
      <c r="AY523" s="1"/>
      <c r="AZ523" s="1"/>
      <c r="BA523" s="4" t="str">
        <f t="shared" si="425"/>
        <v/>
      </c>
      <c r="BB523" s="7"/>
      <c r="BC523" s="1"/>
      <c r="BD523" s="1"/>
      <c r="BE523" s="27"/>
      <c r="BF523" s="1"/>
      <c r="BG523" s="1"/>
      <c r="BH523" s="4" t="str">
        <f t="shared" si="424"/>
        <v/>
      </c>
      <c r="BI523" s="7"/>
      <c r="BJ523" s="1"/>
      <c r="BK523" s="1"/>
      <c r="BL523" s="27"/>
      <c r="BM523" s="1"/>
      <c r="BN523" s="1"/>
      <c r="BO523" s="4" t="str">
        <f t="shared" si="423"/>
        <v/>
      </c>
      <c r="BP523" s="7"/>
      <c r="BQ523" s="1"/>
      <c r="BR523" s="1"/>
      <c r="BS523" s="27"/>
      <c r="BT523" s="1"/>
      <c r="BU523" s="1"/>
      <c r="BV523" s="4" t="str">
        <f t="shared" si="422"/>
        <v/>
      </c>
      <c r="BW523" s="7"/>
      <c r="BX523" s="1"/>
      <c r="BY523" s="1"/>
      <c r="BZ523" s="27"/>
      <c r="CA523" s="1"/>
      <c r="CB523" s="1"/>
      <c r="CC523" s="1"/>
      <c r="CD523" s="1"/>
      <c r="CE523" s="1"/>
      <c r="CF523" s="1"/>
      <c r="CG523" s="27"/>
      <c r="CH523" s="1"/>
      <c r="CI523" s="1"/>
      <c r="CJ523" s="1"/>
      <c r="CK523" s="1"/>
      <c r="CL523" s="1"/>
      <c r="CM523" s="1"/>
      <c r="CN523" s="27"/>
      <c r="CO523" s="1"/>
      <c r="CP523" s="1"/>
      <c r="CQ523" s="1"/>
      <c r="CR523" s="1"/>
      <c r="CS523" s="1"/>
      <c r="CT523" s="1"/>
      <c r="CU523" s="27"/>
      <c r="CV523" s="1"/>
      <c r="CW523" s="1"/>
      <c r="CX523" s="1"/>
      <c r="CY523" s="1"/>
      <c r="CZ523" s="1"/>
      <c r="DA523" s="1"/>
      <c r="DB523" s="1"/>
      <c r="DC523" s="1"/>
      <c r="DD523" s="1"/>
      <c r="DE523" s="1"/>
      <c r="DF523" s="1"/>
      <c r="DG523" s="1"/>
      <c r="DH523" s="1"/>
      <c r="DI523" s="1"/>
    </row>
    <row r="524" spans="1:113" ht="15" hidden="1" x14ac:dyDescent="0.25">
      <c r="A524" s="27"/>
      <c r="B524" s="1"/>
      <c r="C524" s="1"/>
      <c r="D524" s="4" t="str">
        <f t="shared" si="426"/>
        <v/>
      </c>
      <c r="E524" s="7"/>
      <c r="F524" s="1"/>
      <c r="G524" s="1"/>
      <c r="H524" s="27"/>
      <c r="I524" s="1"/>
      <c r="J524" s="1"/>
      <c r="K524" s="1"/>
      <c r="L524" s="1"/>
      <c r="M524" s="1"/>
      <c r="N524" s="1"/>
      <c r="O524" s="27"/>
      <c r="P524" s="1"/>
      <c r="Q524" s="1"/>
      <c r="R524" s="1"/>
      <c r="S524" s="1"/>
      <c r="T524" s="1"/>
      <c r="U524" s="1"/>
      <c r="V524" s="27"/>
      <c r="W524" s="1"/>
      <c r="X524" s="1"/>
      <c r="Y524" s="4" t="str">
        <f t="shared" si="421"/>
        <v/>
      </c>
      <c r="Z524" s="7"/>
      <c r="AA524" s="1"/>
      <c r="AB524" s="1"/>
      <c r="AC524" s="27"/>
      <c r="AD524" s="1"/>
      <c r="AE524" s="1"/>
      <c r="AF524" s="4" t="str">
        <f t="shared" si="420"/>
        <v/>
      </c>
      <c r="AG524" s="7"/>
      <c r="AH524" s="1"/>
      <c r="AI524" s="1"/>
      <c r="AJ524" s="27"/>
      <c r="AK524" s="1"/>
      <c r="AL524" s="1"/>
      <c r="AM524" s="1"/>
      <c r="AN524" s="1"/>
      <c r="AO524" s="1"/>
      <c r="AP524" s="1"/>
      <c r="AQ524" s="27"/>
      <c r="AR524" s="1"/>
      <c r="AS524" s="1"/>
      <c r="AT524" s="1"/>
      <c r="AU524" s="1"/>
      <c r="AV524" s="1"/>
      <c r="AW524" s="1"/>
      <c r="AX524" s="27"/>
      <c r="AY524" s="1"/>
      <c r="AZ524" s="1"/>
      <c r="BA524" s="4" t="str">
        <f t="shared" si="425"/>
        <v/>
      </c>
      <c r="BB524" s="7"/>
      <c r="BC524" s="1"/>
      <c r="BD524" s="1"/>
      <c r="BE524" s="27"/>
      <c r="BF524" s="1"/>
      <c r="BG524" s="1"/>
      <c r="BH524" s="4" t="str">
        <f t="shared" si="424"/>
        <v/>
      </c>
      <c r="BI524" s="7"/>
      <c r="BJ524" s="1"/>
      <c r="BK524" s="1"/>
      <c r="BL524" s="27"/>
      <c r="BM524" s="1"/>
      <c r="BN524" s="1"/>
      <c r="BO524" s="4" t="str">
        <f t="shared" si="423"/>
        <v/>
      </c>
      <c r="BP524" s="7"/>
      <c r="BQ524" s="1"/>
      <c r="BR524" s="1"/>
      <c r="BS524" s="27"/>
      <c r="BT524" s="1"/>
      <c r="BU524" s="1"/>
      <c r="BV524" s="4" t="str">
        <f t="shared" si="422"/>
        <v/>
      </c>
      <c r="BW524" s="7"/>
      <c r="BX524" s="1"/>
      <c r="BY524" s="1"/>
      <c r="BZ524" s="27"/>
      <c r="CA524" s="1"/>
      <c r="CB524" s="1"/>
      <c r="CC524" s="1"/>
      <c r="CD524" s="1"/>
      <c r="CE524" s="1"/>
      <c r="CF524" s="1"/>
      <c r="CG524" s="27"/>
      <c r="CH524" s="1"/>
      <c r="CI524" s="1"/>
      <c r="CJ524" s="1"/>
      <c r="CK524" s="1"/>
      <c r="CL524" s="1"/>
      <c r="CM524" s="1"/>
      <c r="CN524" s="27"/>
      <c r="CO524" s="1"/>
      <c r="CP524" s="1"/>
      <c r="CQ524" s="1"/>
      <c r="CR524" s="1"/>
      <c r="CS524" s="1"/>
      <c r="CT524" s="1"/>
      <c r="CU524" s="27"/>
      <c r="CV524" s="1"/>
      <c r="CW524" s="1"/>
      <c r="CX524" s="1"/>
      <c r="CY524" s="1"/>
      <c r="CZ524" s="1"/>
      <c r="DA524" s="1"/>
      <c r="DB524" s="1"/>
      <c r="DC524" s="1"/>
      <c r="DD524" s="1"/>
      <c r="DE524" s="1"/>
      <c r="DF524" s="1"/>
      <c r="DG524" s="1"/>
      <c r="DH524" s="1"/>
      <c r="DI524" s="1"/>
    </row>
    <row r="525" spans="1:113" ht="15" hidden="1" x14ac:dyDescent="0.25">
      <c r="A525" s="27"/>
      <c r="B525" s="1"/>
      <c r="C525" s="1"/>
      <c r="D525" s="4" t="str">
        <f t="shared" si="426"/>
        <v/>
      </c>
      <c r="E525" s="7"/>
      <c r="F525" s="1"/>
      <c r="G525" s="1"/>
      <c r="H525" s="27"/>
      <c r="I525" s="1"/>
      <c r="J525" s="1"/>
      <c r="K525" s="1"/>
      <c r="L525" s="1"/>
      <c r="M525" s="1"/>
      <c r="N525" s="1"/>
      <c r="O525" s="27"/>
      <c r="P525" s="1"/>
      <c r="Q525" s="1"/>
      <c r="R525" s="1"/>
      <c r="S525" s="1"/>
      <c r="T525" s="1"/>
      <c r="U525" s="1"/>
      <c r="V525" s="27"/>
      <c r="W525" s="1"/>
      <c r="X525" s="1"/>
      <c r="Y525" s="4" t="str">
        <f t="shared" si="421"/>
        <v/>
      </c>
      <c r="Z525" s="7"/>
      <c r="AA525" s="1"/>
      <c r="AB525" s="1"/>
      <c r="AC525" s="27"/>
      <c r="AD525" s="1"/>
      <c r="AE525" s="1"/>
      <c r="AF525" s="4" t="str">
        <f t="shared" si="420"/>
        <v/>
      </c>
      <c r="AG525" s="7"/>
      <c r="AH525" s="1"/>
      <c r="AI525" s="1"/>
      <c r="AJ525" s="27"/>
      <c r="AK525" s="1"/>
      <c r="AL525" s="1"/>
      <c r="AM525" s="1"/>
      <c r="AN525" s="1"/>
      <c r="AO525" s="1"/>
      <c r="AP525" s="1"/>
      <c r="AQ525" s="27"/>
      <c r="AR525" s="1"/>
      <c r="AS525" s="1"/>
      <c r="AT525" s="1"/>
      <c r="AU525" s="1"/>
      <c r="AV525" s="1"/>
      <c r="AW525" s="1"/>
      <c r="AX525" s="27"/>
      <c r="AY525" s="1"/>
      <c r="AZ525" s="1"/>
      <c r="BA525" s="4" t="str">
        <f t="shared" si="425"/>
        <v/>
      </c>
      <c r="BB525" s="7"/>
      <c r="BC525" s="1"/>
      <c r="BD525" s="1"/>
      <c r="BE525" s="27"/>
      <c r="BF525" s="1"/>
      <c r="BG525" s="1"/>
      <c r="BH525" s="4" t="str">
        <f t="shared" si="424"/>
        <v/>
      </c>
      <c r="BI525" s="7"/>
      <c r="BJ525" s="1"/>
      <c r="BK525" s="1"/>
      <c r="BL525" s="27"/>
      <c r="BM525" s="1"/>
      <c r="BN525" s="1"/>
      <c r="BO525" s="4" t="str">
        <f t="shared" si="423"/>
        <v/>
      </c>
      <c r="BP525" s="7"/>
      <c r="BQ525" s="1"/>
      <c r="BR525" s="1"/>
      <c r="BS525" s="27"/>
      <c r="BT525" s="1"/>
      <c r="BU525" s="1"/>
      <c r="BV525" s="4" t="str">
        <f t="shared" si="422"/>
        <v/>
      </c>
      <c r="BW525" s="7"/>
      <c r="BX525" s="1"/>
      <c r="BY525" s="1"/>
      <c r="BZ525" s="27"/>
      <c r="CA525" s="1"/>
      <c r="CB525" s="1"/>
      <c r="CC525" s="1"/>
      <c r="CD525" s="1"/>
      <c r="CE525" s="1"/>
      <c r="CF525" s="1"/>
      <c r="CG525" s="27"/>
      <c r="CH525" s="1"/>
      <c r="CI525" s="1"/>
      <c r="CJ525" s="1"/>
      <c r="CK525" s="1"/>
      <c r="CL525" s="1"/>
      <c r="CM525" s="1"/>
      <c r="CN525" s="27"/>
      <c r="CO525" s="1"/>
      <c r="CP525" s="1"/>
      <c r="CQ525" s="1"/>
      <c r="CR525" s="1"/>
      <c r="CS525" s="1"/>
      <c r="CT525" s="1"/>
      <c r="CU525" s="27"/>
      <c r="CV525" s="1"/>
      <c r="CW525" s="1"/>
      <c r="CX525" s="1"/>
      <c r="CY525" s="1"/>
      <c r="CZ525" s="1"/>
      <c r="DA525" s="1"/>
      <c r="DB525" s="1"/>
      <c r="DC525" s="1"/>
      <c r="DD525" s="1"/>
      <c r="DE525" s="1"/>
      <c r="DF525" s="1"/>
      <c r="DG525" s="1"/>
      <c r="DH525" s="1"/>
      <c r="DI525" s="1"/>
    </row>
    <row r="526" spans="1:113" ht="15" hidden="1" x14ac:dyDescent="0.25">
      <c r="A526" s="27"/>
      <c r="B526" s="1"/>
      <c r="C526" s="1"/>
      <c r="D526" s="4" t="str">
        <f t="shared" si="426"/>
        <v/>
      </c>
      <c r="E526" s="7"/>
      <c r="F526" s="1"/>
      <c r="G526" s="1"/>
      <c r="H526" s="27"/>
      <c r="I526" s="1"/>
      <c r="J526" s="1"/>
      <c r="K526" s="1"/>
      <c r="L526" s="1"/>
      <c r="M526" s="1"/>
      <c r="N526" s="1"/>
      <c r="O526" s="27"/>
      <c r="P526" s="1"/>
      <c r="Q526" s="1"/>
      <c r="R526" s="1"/>
      <c r="S526" s="1"/>
      <c r="T526" s="1"/>
      <c r="U526" s="1"/>
      <c r="V526" s="27"/>
      <c r="W526" s="1"/>
      <c r="X526" s="1"/>
      <c r="Y526" s="4" t="str">
        <f t="shared" si="421"/>
        <v/>
      </c>
      <c r="Z526" s="7"/>
      <c r="AA526" s="1"/>
      <c r="AB526" s="1"/>
      <c r="AC526" s="27"/>
      <c r="AD526" s="1"/>
      <c r="AE526" s="1"/>
      <c r="AF526" s="4" t="str">
        <f t="shared" si="420"/>
        <v/>
      </c>
      <c r="AG526" s="7"/>
      <c r="AH526" s="1"/>
      <c r="AI526" s="1"/>
      <c r="AJ526" s="27"/>
      <c r="AK526" s="1"/>
      <c r="AL526" s="1"/>
      <c r="AM526" s="1"/>
      <c r="AN526" s="1"/>
      <c r="AO526" s="1"/>
      <c r="AP526" s="1"/>
      <c r="AQ526" s="27"/>
      <c r="AR526" s="1"/>
      <c r="AS526" s="1"/>
      <c r="AT526" s="1"/>
      <c r="AU526" s="1"/>
      <c r="AV526" s="1"/>
      <c r="AW526" s="1"/>
      <c r="AX526" s="27"/>
      <c r="AY526" s="1"/>
      <c r="AZ526" s="1"/>
      <c r="BA526" s="4" t="str">
        <f t="shared" si="425"/>
        <v/>
      </c>
      <c r="BB526" s="7"/>
      <c r="BC526" s="1"/>
      <c r="BD526" s="1"/>
      <c r="BE526" s="27"/>
      <c r="BF526" s="1"/>
      <c r="BG526" s="1"/>
      <c r="BH526" s="4" t="str">
        <f t="shared" si="424"/>
        <v/>
      </c>
      <c r="BI526" s="7"/>
      <c r="BJ526" s="1"/>
      <c r="BK526" s="1"/>
      <c r="BL526" s="27"/>
      <c r="BM526" s="1"/>
      <c r="BN526" s="1"/>
      <c r="BO526" s="4" t="str">
        <f t="shared" si="423"/>
        <v/>
      </c>
      <c r="BP526" s="7"/>
      <c r="BQ526" s="1"/>
      <c r="BR526" s="1"/>
      <c r="BS526" s="27"/>
      <c r="BT526" s="1"/>
      <c r="BU526" s="1"/>
      <c r="BV526" s="4" t="str">
        <f t="shared" si="422"/>
        <v/>
      </c>
      <c r="BW526" s="7"/>
      <c r="BX526" s="1"/>
      <c r="BY526" s="1"/>
      <c r="BZ526" s="27"/>
      <c r="CA526" s="1"/>
      <c r="CB526" s="1"/>
      <c r="CC526" s="1"/>
      <c r="CD526" s="1"/>
      <c r="CE526" s="1"/>
      <c r="CF526" s="1"/>
      <c r="CG526" s="27"/>
      <c r="CH526" s="1"/>
      <c r="CI526" s="1"/>
      <c r="CJ526" s="1"/>
      <c r="CK526" s="1"/>
      <c r="CL526" s="1"/>
      <c r="CM526" s="1"/>
      <c r="CN526" s="27"/>
      <c r="CO526" s="1"/>
      <c r="CP526" s="1"/>
      <c r="CQ526" s="1"/>
      <c r="CR526" s="1"/>
      <c r="CS526" s="1"/>
      <c r="CT526" s="1"/>
      <c r="CU526" s="27"/>
      <c r="CV526" s="1"/>
      <c r="CW526" s="1"/>
      <c r="CX526" s="1"/>
      <c r="CY526" s="1"/>
      <c r="CZ526" s="1"/>
      <c r="DA526" s="1"/>
      <c r="DB526" s="1"/>
      <c r="DC526" s="1"/>
      <c r="DD526" s="1"/>
      <c r="DE526" s="1"/>
      <c r="DF526" s="1"/>
      <c r="DG526" s="1"/>
      <c r="DH526" s="1"/>
      <c r="DI526" s="1"/>
    </row>
    <row r="527" spans="1:113" ht="15" hidden="1" x14ac:dyDescent="0.25">
      <c r="A527" s="27"/>
      <c r="B527" s="1"/>
      <c r="C527" s="1"/>
      <c r="D527" s="4" t="str">
        <f t="shared" si="426"/>
        <v/>
      </c>
      <c r="E527" s="7"/>
      <c r="F527" s="1"/>
      <c r="G527" s="1"/>
      <c r="H527" s="27"/>
      <c r="I527" s="1"/>
      <c r="J527" s="1"/>
      <c r="K527" s="1"/>
      <c r="L527" s="1"/>
      <c r="M527" s="1"/>
      <c r="N527" s="1"/>
      <c r="O527" s="27"/>
      <c r="P527" s="1"/>
      <c r="Q527" s="1"/>
      <c r="R527" s="1"/>
      <c r="S527" s="1"/>
      <c r="T527" s="1"/>
      <c r="U527" s="1"/>
      <c r="V527" s="27"/>
      <c r="W527" s="1"/>
      <c r="X527" s="1"/>
      <c r="Y527" s="4" t="str">
        <f t="shared" si="421"/>
        <v/>
      </c>
      <c r="Z527" s="7"/>
      <c r="AA527" s="1"/>
      <c r="AB527" s="1"/>
      <c r="AC527" s="27"/>
      <c r="AD527" s="1"/>
      <c r="AE527" s="1"/>
      <c r="AF527" s="4" t="str">
        <f t="shared" si="420"/>
        <v/>
      </c>
      <c r="AG527" s="7"/>
      <c r="AH527" s="1"/>
      <c r="AI527" s="1"/>
      <c r="AJ527" s="27"/>
      <c r="AK527" s="1"/>
      <c r="AL527" s="1"/>
      <c r="AM527" s="1"/>
      <c r="AN527" s="1"/>
      <c r="AO527" s="1"/>
      <c r="AP527" s="1"/>
      <c r="AQ527" s="27"/>
      <c r="AR527" s="1"/>
      <c r="AS527" s="1"/>
      <c r="AT527" s="1"/>
      <c r="AU527" s="1"/>
      <c r="AV527" s="1"/>
      <c r="AW527" s="1"/>
      <c r="AX527" s="27"/>
      <c r="AY527" s="1"/>
      <c r="AZ527" s="1"/>
      <c r="BA527" s="4" t="str">
        <f t="shared" si="425"/>
        <v/>
      </c>
      <c r="BB527" s="7"/>
      <c r="BC527" s="1"/>
      <c r="BD527" s="1"/>
      <c r="BE527" s="27"/>
      <c r="BF527" s="1"/>
      <c r="BG527" s="1"/>
      <c r="BH527" s="4" t="str">
        <f t="shared" si="424"/>
        <v/>
      </c>
      <c r="BI527" s="7"/>
      <c r="BJ527" s="1"/>
      <c r="BK527" s="1"/>
      <c r="BL527" s="27"/>
      <c r="BM527" s="1"/>
      <c r="BN527" s="1"/>
      <c r="BO527" s="4" t="str">
        <f t="shared" si="423"/>
        <v/>
      </c>
      <c r="BP527" s="7"/>
      <c r="BQ527" s="1"/>
      <c r="BR527" s="1"/>
      <c r="BS527" s="27"/>
      <c r="BT527" s="1"/>
      <c r="BU527" s="1"/>
      <c r="BV527" s="4" t="str">
        <f t="shared" si="422"/>
        <v/>
      </c>
      <c r="BW527" s="7"/>
      <c r="BX527" s="1"/>
      <c r="BY527" s="1"/>
      <c r="BZ527" s="27"/>
      <c r="CA527" s="1"/>
      <c r="CB527" s="1"/>
      <c r="CC527" s="1"/>
      <c r="CD527" s="1"/>
      <c r="CE527" s="1"/>
      <c r="CF527" s="1"/>
      <c r="CG527" s="27"/>
      <c r="CH527" s="1"/>
      <c r="CI527" s="1"/>
      <c r="CJ527" s="1"/>
      <c r="CK527" s="1"/>
      <c r="CL527" s="1"/>
      <c r="CM527" s="1"/>
      <c r="CN527" s="27"/>
      <c r="CO527" s="1"/>
      <c r="CP527" s="1"/>
      <c r="CQ527" s="1"/>
      <c r="CR527" s="1"/>
      <c r="CS527" s="1"/>
      <c r="CT527" s="1"/>
      <c r="CU527" s="27"/>
      <c r="CV527" s="1"/>
      <c r="CW527" s="1"/>
      <c r="CX527" s="1"/>
      <c r="CY527" s="1"/>
      <c r="CZ527" s="1"/>
      <c r="DA527" s="1"/>
      <c r="DB527" s="1"/>
      <c r="DC527" s="1"/>
      <c r="DD527" s="1"/>
      <c r="DE527" s="1"/>
      <c r="DF527" s="1"/>
      <c r="DG527" s="1"/>
      <c r="DH527" s="1"/>
      <c r="DI527" s="1"/>
    </row>
    <row r="528" spans="1:113" ht="15" hidden="1" x14ac:dyDescent="0.25">
      <c r="A528" s="27"/>
      <c r="B528" s="1"/>
      <c r="C528" s="1"/>
      <c r="D528" s="4" t="str">
        <f t="shared" si="426"/>
        <v/>
      </c>
      <c r="E528" s="7"/>
      <c r="F528" s="1"/>
      <c r="G528" s="1"/>
      <c r="H528" s="27"/>
      <c r="I528" s="1"/>
      <c r="J528" s="1"/>
      <c r="K528" s="1"/>
      <c r="L528" s="1"/>
      <c r="M528" s="1"/>
      <c r="N528" s="1"/>
      <c r="O528" s="27"/>
      <c r="P528" s="1"/>
      <c r="Q528" s="1"/>
      <c r="R528" s="1"/>
      <c r="S528" s="1"/>
      <c r="T528" s="1"/>
      <c r="U528" s="1"/>
      <c r="V528" s="27"/>
      <c r="W528" s="1"/>
      <c r="X528" s="1"/>
      <c r="Y528" s="4" t="str">
        <f t="shared" si="421"/>
        <v/>
      </c>
      <c r="Z528" s="7"/>
      <c r="AA528" s="1"/>
      <c r="AB528" s="1"/>
      <c r="AC528" s="27"/>
      <c r="AD528" s="1"/>
      <c r="AE528" s="1"/>
      <c r="AF528" s="4" t="str">
        <f t="shared" si="420"/>
        <v/>
      </c>
      <c r="AG528" s="7"/>
      <c r="AH528" s="1"/>
      <c r="AI528" s="1"/>
      <c r="AJ528" s="27"/>
      <c r="AK528" s="1"/>
      <c r="AL528" s="1"/>
      <c r="AM528" s="1"/>
      <c r="AN528" s="1"/>
      <c r="AO528" s="1"/>
      <c r="AP528" s="1"/>
      <c r="AQ528" s="27"/>
      <c r="AR528" s="1"/>
      <c r="AS528" s="1"/>
      <c r="AT528" s="1"/>
      <c r="AU528" s="1"/>
      <c r="AV528" s="1"/>
      <c r="AW528" s="1"/>
      <c r="AX528" s="27"/>
      <c r="AY528" s="1"/>
      <c r="AZ528" s="1"/>
      <c r="BA528" s="4" t="str">
        <f t="shared" si="425"/>
        <v/>
      </c>
      <c r="BB528" s="7"/>
      <c r="BC528" s="1"/>
      <c r="BD528" s="1"/>
      <c r="BE528" s="27"/>
      <c r="BF528" s="1"/>
      <c r="BG528" s="1"/>
      <c r="BH528" s="4" t="str">
        <f t="shared" si="424"/>
        <v/>
      </c>
      <c r="BI528" s="7"/>
      <c r="BJ528" s="1"/>
      <c r="BK528" s="1"/>
      <c r="BL528" s="27"/>
      <c r="BM528" s="1"/>
      <c r="BN528" s="1"/>
      <c r="BO528" s="4" t="str">
        <f t="shared" si="423"/>
        <v/>
      </c>
      <c r="BP528" s="7"/>
      <c r="BQ528" s="1"/>
      <c r="BR528" s="1"/>
      <c r="BS528" s="27"/>
      <c r="BT528" s="1"/>
      <c r="BU528" s="1"/>
      <c r="BV528" s="4" t="str">
        <f t="shared" si="422"/>
        <v/>
      </c>
      <c r="BW528" s="7"/>
      <c r="BX528" s="1"/>
      <c r="BY528" s="1"/>
      <c r="BZ528" s="27"/>
      <c r="CA528" s="1"/>
      <c r="CB528" s="1"/>
      <c r="CC528" s="1"/>
      <c r="CD528" s="1"/>
      <c r="CE528" s="1"/>
      <c r="CF528" s="1"/>
      <c r="CG528" s="27"/>
      <c r="CH528" s="1"/>
      <c r="CI528" s="1"/>
      <c r="CJ528" s="1"/>
      <c r="CK528" s="1"/>
      <c r="CL528" s="1"/>
      <c r="CM528" s="1"/>
      <c r="CN528" s="27"/>
      <c r="CO528" s="1"/>
      <c r="CP528" s="1"/>
      <c r="CQ528" s="1"/>
      <c r="CR528" s="1"/>
      <c r="CS528" s="1"/>
      <c r="CT528" s="1"/>
      <c r="CU528" s="27"/>
      <c r="CV528" s="1"/>
      <c r="CW528" s="1"/>
      <c r="CX528" s="1"/>
      <c r="CY528" s="1"/>
      <c r="CZ528" s="1"/>
      <c r="DA528" s="1"/>
      <c r="DB528" s="1"/>
      <c r="DC528" s="1"/>
      <c r="DD528" s="1"/>
      <c r="DE528" s="1"/>
      <c r="DF528" s="1"/>
      <c r="DG528" s="1"/>
      <c r="DH528" s="1"/>
      <c r="DI528" s="1"/>
    </row>
    <row r="529" spans="1:113" ht="15" hidden="1" x14ac:dyDescent="0.25">
      <c r="A529" s="27"/>
      <c r="B529" s="1"/>
      <c r="C529" s="1"/>
      <c r="D529" s="4" t="str">
        <f t="shared" si="426"/>
        <v/>
      </c>
      <c r="E529" s="7"/>
      <c r="F529" s="1"/>
      <c r="G529" s="1"/>
      <c r="H529" s="27"/>
      <c r="I529" s="1"/>
      <c r="J529" s="1"/>
      <c r="K529" s="1"/>
      <c r="L529" s="1"/>
      <c r="M529" s="1"/>
      <c r="N529" s="1"/>
      <c r="O529" s="27"/>
      <c r="P529" s="1"/>
      <c r="Q529" s="1"/>
      <c r="R529" s="1"/>
      <c r="S529" s="1"/>
      <c r="T529" s="1"/>
      <c r="U529" s="1"/>
      <c r="V529" s="27"/>
      <c r="W529" s="1"/>
      <c r="X529" s="1"/>
      <c r="Y529" s="4" t="str">
        <f t="shared" si="421"/>
        <v/>
      </c>
      <c r="Z529" s="7"/>
      <c r="AA529" s="1"/>
      <c r="AB529" s="1"/>
      <c r="AC529" s="27"/>
      <c r="AD529" s="1"/>
      <c r="AE529" s="1"/>
      <c r="AF529" s="4" t="str">
        <f t="shared" si="420"/>
        <v/>
      </c>
      <c r="AG529" s="7"/>
      <c r="AH529" s="1"/>
      <c r="AI529" s="1"/>
      <c r="AJ529" s="27"/>
      <c r="AK529" s="1"/>
      <c r="AL529" s="1"/>
      <c r="AM529" s="1"/>
      <c r="AN529" s="1"/>
      <c r="AO529" s="1"/>
      <c r="AP529" s="1"/>
      <c r="AQ529" s="27"/>
      <c r="AR529" s="1"/>
      <c r="AS529" s="1"/>
      <c r="AT529" s="1"/>
      <c r="AU529" s="1"/>
      <c r="AV529" s="1"/>
      <c r="AW529" s="1"/>
      <c r="AX529" s="27"/>
      <c r="AY529" s="1"/>
      <c r="AZ529" s="1"/>
      <c r="BA529" s="4" t="str">
        <f t="shared" si="425"/>
        <v/>
      </c>
      <c r="BB529" s="7"/>
      <c r="BC529" s="1"/>
      <c r="BD529" s="1"/>
      <c r="BE529" s="27"/>
      <c r="BF529" s="1"/>
      <c r="BG529" s="1"/>
      <c r="BH529" s="4" t="str">
        <f t="shared" si="424"/>
        <v/>
      </c>
      <c r="BI529" s="7"/>
      <c r="BJ529" s="1"/>
      <c r="BK529" s="1"/>
      <c r="BL529" s="27"/>
      <c r="BM529" s="1"/>
      <c r="BN529" s="1"/>
      <c r="BO529" s="4" t="str">
        <f t="shared" si="423"/>
        <v/>
      </c>
      <c r="BP529" s="7"/>
      <c r="BQ529" s="1"/>
      <c r="BR529" s="1"/>
      <c r="BS529" s="27"/>
      <c r="BT529" s="1"/>
      <c r="BU529" s="1"/>
      <c r="BV529" s="4" t="str">
        <f t="shared" si="422"/>
        <v/>
      </c>
      <c r="BW529" s="7"/>
      <c r="BX529" s="1"/>
      <c r="BY529" s="1"/>
      <c r="BZ529" s="27"/>
      <c r="CA529" s="1"/>
      <c r="CB529" s="1"/>
      <c r="CC529" s="1"/>
      <c r="CD529" s="1"/>
      <c r="CE529" s="1"/>
      <c r="CF529" s="1"/>
      <c r="CG529" s="27"/>
      <c r="CH529" s="1"/>
      <c r="CI529" s="1"/>
      <c r="CJ529" s="1"/>
      <c r="CK529" s="1"/>
      <c r="CL529" s="1"/>
      <c r="CM529" s="1"/>
      <c r="CN529" s="27"/>
      <c r="CO529" s="1"/>
      <c r="CP529" s="1"/>
      <c r="CQ529" s="1"/>
      <c r="CR529" s="1"/>
      <c r="CS529" s="1"/>
      <c r="CT529" s="1"/>
      <c r="CU529" s="27"/>
      <c r="CV529" s="1"/>
      <c r="CW529" s="1"/>
      <c r="CX529" s="1"/>
      <c r="CY529" s="1"/>
      <c r="CZ529" s="1"/>
      <c r="DA529" s="1"/>
      <c r="DB529" s="1"/>
      <c r="DC529" s="1"/>
      <c r="DD529" s="1"/>
      <c r="DE529" s="1"/>
      <c r="DF529" s="1"/>
      <c r="DG529" s="1"/>
      <c r="DH529" s="1"/>
      <c r="DI529" s="1"/>
    </row>
    <row r="530" spans="1:113" ht="15" hidden="1" x14ac:dyDescent="0.25">
      <c r="A530" s="27"/>
      <c r="B530" s="1"/>
      <c r="C530" s="1"/>
      <c r="D530" s="4" t="str">
        <f t="shared" si="426"/>
        <v/>
      </c>
      <c r="E530" s="7"/>
      <c r="F530" s="1"/>
      <c r="G530" s="1"/>
      <c r="H530" s="27"/>
      <c r="I530" s="1"/>
      <c r="J530" s="1"/>
      <c r="K530" s="1"/>
      <c r="L530" s="1"/>
      <c r="M530" s="1"/>
      <c r="N530" s="1"/>
      <c r="O530" s="27"/>
      <c r="P530" s="1"/>
      <c r="Q530" s="1"/>
      <c r="R530" s="1"/>
      <c r="S530" s="1"/>
      <c r="T530" s="1"/>
      <c r="U530" s="1"/>
      <c r="V530" s="27"/>
      <c r="W530" s="1"/>
      <c r="X530" s="1"/>
      <c r="Y530" s="4" t="str">
        <f t="shared" si="421"/>
        <v/>
      </c>
      <c r="Z530" s="7"/>
      <c r="AA530" s="1"/>
      <c r="AB530" s="1"/>
      <c r="AC530" s="27"/>
      <c r="AD530" s="1"/>
      <c r="AE530" s="1"/>
      <c r="AF530" s="4" t="str">
        <f t="shared" si="420"/>
        <v/>
      </c>
      <c r="AG530" s="7"/>
      <c r="AH530" s="1"/>
      <c r="AI530" s="1"/>
      <c r="AJ530" s="27"/>
      <c r="AK530" s="1"/>
      <c r="AL530" s="1"/>
      <c r="AM530" s="1"/>
      <c r="AN530" s="1"/>
      <c r="AO530" s="1"/>
      <c r="AP530" s="1"/>
      <c r="AQ530" s="27"/>
      <c r="AR530" s="1"/>
      <c r="AS530" s="1"/>
      <c r="AT530" s="1"/>
      <c r="AU530" s="1"/>
      <c r="AV530" s="1"/>
      <c r="AW530" s="1"/>
      <c r="AX530" s="27"/>
      <c r="AY530" s="1"/>
      <c r="AZ530" s="1"/>
      <c r="BA530" s="4" t="str">
        <f t="shared" si="425"/>
        <v/>
      </c>
      <c r="BB530" s="7"/>
      <c r="BC530" s="1"/>
      <c r="BD530" s="1"/>
      <c r="BE530" s="27"/>
      <c r="BF530" s="1"/>
      <c r="BG530" s="1"/>
      <c r="BH530" s="4" t="str">
        <f t="shared" si="424"/>
        <v/>
      </c>
      <c r="BI530" s="7"/>
      <c r="BJ530" s="1"/>
      <c r="BK530" s="1"/>
      <c r="BL530" s="27"/>
      <c r="BM530" s="1"/>
      <c r="BN530" s="1"/>
      <c r="BO530" s="4" t="str">
        <f t="shared" si="423"/>
        <v/>
      </c>
      <c r="BP530" s="7"/>
      <c r="BQ530" s="1"/>
      <c r="BR530" s="1"/>
      <c r="BS530" s="27"/>
      <c r="BT530" s="1"/>
      <c r="BU530" s="1"/>
      <c r="BV530" s="4" t="str">
        <f t="shared" si="422"/>
        <v/>
      </c>
      <c r="BW530" s="7"/>
      <c r="BX530" s="1"/>
      <c r="BY530" s="1"/>
      <c r="BZ530" s="27"/>
      <c r="CA530" s="1"/>
      <c r="CB530" s="1"/>
      <c r="CC530" s="1"/>
      <c r="CD530" s="1"/>
      <c r="CE530" s="1"/>
      <c r="CF530" s="1"/>
      <c r="CG530" s="27"/>
      <c r="CH530" s="1"/>
      <c r="CI530" s="1"/>
      <c r="CJ530" s="1"/>
      <c r="CK530" s="1"/>
      <c r="CL530" s="1"/>
      <c r="CM530" s="1"/>
      <c r="CN530" s="27"/>
      <c r="CO530" s="1"/>
      <c r="CP530" s="1"/>
      <c r="CQ530" s="1"/>
      <c r="CR530" s="1"/>
      <c r="CS530" s="1"/>
      <c r="CT530" s="1"/>
      <c r="CU530" s="27"/>
      <c r="CV530" s="1"/>
      <c r="CW530" s="1"/>
      <c r="CX530" s="1"/>
      <c r="CY530" s="1"/>
      <c r="CZ530" s="1"/>
      <c r="DA530" s="1"/>
      <c r="DB530" s="1"/>
      <c r="DC530" s="1"/>
      <c r="DD530" s="1"/>
      <c r="DE530" s="1"/>
      <c r="DF530" s="1"/>
      <c r="DG530" s="1"/>
      <c r="DH530" s="1"/>
      <c r="DI530" s="1"/>
    </row>
    <row r="531" spans="1:113" ht="15" hidden="1" x14ac:dyDescent="0.25">
      <c r="A531" s="27"/>
      <c r="B531" s="1"/>
      <c r="C531" s="1"/>
      <c r="D531" s="4" t="str">
        <f t="shared" si="426"/>
        <v/>
      </c>
      <c r="E531" s="7"/>
      <c r="F531" s="1"/>
      <c r="G531" s="1"/>
      <c r="H531" s="27"/>
      <c r="I531" s="1"/>
      <c r="J531" s="1"/>
      <c r="K531" s="1"/>
      <c r="L531" s="1"/>
      <c r="M531" s="1"/>
      <c r="N531" s="1"/>
      <c r="O531" s="27"/>
      <c r="P531" s="1"/>
      <c r="Q531" s="1"/>
      <c r="R531" s="1"/>
      <c r="S531" s="1"/>
      <c r="T531" s="1"/>
      <c r="U531" s="1"/>
      <c r="V531" s="27"/>
      <c r="W531" s="1"/>
      <c r="X531" s="1"/>
      <c r="Y531" s="4" t="str">
        <f t="shared" si="421"/>
        <v/>
      </c>
      <c r="Z531" s="7"/>
      <c r="AA531" s="1"/>
      <c r="AB531" s="1"/>
      <c r="AC531" s="27"/>
      <c r="AD531" s="1"/>
      <c r="AE531" s="1"/>
      <c r="AF531" s="4" t="str">
        <f t="shared" si="420"/>
        <v/>
      </c>
      <c r="AG531" s="7"/>
      <c r="AH531" s="1"/>
      <c r="AI531" s="1"/>
      <c r="AJ531" s="27"/>
      <c r="AK531" s="1"/>
      <c r="AL531" s="1"/>
      <c r="AM531" s="1"/>
      <c r="AN531" s="1"/>
      <c r="AO531" s="1"/>
      <c r="AP531" s="1"/>
      <c r="AQ531" s="27"/>
      <c r="AR531" s="1"/>
      <c r="AS531" s="1"/>
      <c r="AT531" s="1"/>
      <c r="AU531" s="1"/>
      <c r="AV531" s="1"/>
      <c r="AW531" s="1"/>
      <c r="AX531" s="27"/>
      <c r="AY531" s="1"/>
      <c r="AZ531" s="1"/>
      <c r="BA531" s="4" t="str">
        <f t="shared" si="425"/>
        <v/>
      </c>
      <c r="BB531" s="7"/>
      <c r="BC531" s="1"/>
      <c r="BD531" s="1"/>
      <c r="BE531" s="27"/>
      <c r="BF531" s="1"/>
      <c r="BG531" s="1"/>
      <c r="BH531" s="4" t="str">
        <f t="shared" si="424"/>
        <v/>
      </c>
      <c r="BI531" s="7"/>
      <c r="BJ531" s="1"/>
      <c r="BK531" s="1"/>
      <c r="BL531" s="27"/>
      <c r="BM531" s="1"/>
      <c r="BN531" s="1"/>
      <c r="BO531" s="4" t="str">
        <f t="shared" si="423"/>
        <v/>
      </c>
      <c r="BP531" s="7"/>
      <c r="BQ531" s="1"/>
      <c r="BR531" s="1"/>
      <c r="BS531" s="27"/>
      <c r="BT531" s="1"/>
      <c r="BU531" s="1"/>
      <c r="BV531" s="4" t="str">
        <f t="shared" si="422"/>
        <v/>
      </c>
      <c r="BW531" s="7"/>
      <c r="BX531" s="1"/>
      <c r="BY531" s="1"/>
      <c r="BZ531" s="27"/>
      <c r="CA531" s="1"/>
      <c r="CB531" s="1"/>
      <c r="CC531" s="1"/>
      <c r="CD531" s="1"/>
      <c r="CE531" s="1"/>
      <c r="CF531" s="1"/>
      <c r="CG531" s="27"/>
      <c r="CH531" s="1"/>
      <c r="CI531" s="1"/>
      <c r="CJ531" s="1"/>
      <c r="CK531" s="1"/>
      <c r="CL531" s="1"/>
      <c r="CM531" s="1"/>
      <c r="CN531" s="27"/>
      <c r="CO531" s="1"/>
      <c r="CP531" s="1"/>
      <c r="CQ531" s="1"/>
      <c r="CR531" s="1"/>
      <c r="CS531" s="1"/>
      <c r="CT531" s="1"/>
      <c r="CU531" s="27"/>
      <c r="CV531" s="1"/>
      <c r="CW531" s="1"/>
      <c r="CX531" s="1"/>
      <c r="CY531" s="1"/>
      <c r="CZ531" s="1"/>
      <c r="DA531" s="1"/>
      <c r="DB531" s="1"/>
      <c r="DC531" s="1"/>
      <c r="DD531" s="1"/>
      <c r="DE531" s="1"/>
      <c r="DF531" s="1"/>
      <c r="DG531" s="1"/>
      <c r="DH531" s="1"/>
      <c r="DI531" s="1"/>
    </row>
    <row r="532" spans="1:113" ht="15" hidden="1" x14ac:dyDescent="0.25">
      <c r="A532" s="27"/>
      <c r="B532" s="1"/>
      <c r="C532" s="1"/>
      <c r="D532" s="4" t="str">
        <f t="shared" si="426"/>
        <v/>
      </c>
      <c r="E532" s="7"/>
      <c r="F532" s="1"/>
      <c r="G532" s="1"/>
      <c r="H532" s="27"/>
      <c r="I532" s="1"/>
      <c r="J532" s="1"/>
      <c r="K532" s="1"/>
      <c r="L532" s="1"/>
      <c r="M532" s="1"/>
      <c r="N532" s="1"/>
      <c r="O532" s="27"/>
      <c r="P532" s="1"/>
      <c r="Q532" s="1"/>
      <c r="R532" s="1"/>
      <c r="S532" s="1"/>
      <c r="T532" s="1"/>
      <c r="U532" s="1"/>
      <c r="V532" s="27"/>
      <c r="W532" s="1"/>
      <c r="X532" s="1"/>
      <c r="Y532" s="4" t="str">
        <f t="shared" si="421"/>
        <v/>
      </c>
      <c r="Z532" s="7"/>
      <c r="AA532" s="1"/>
      <c r="AB532" s="1"/>
      <c r="AC532" s="27"/>
      <c r="AD532" s="1"/>
      <c r="AE532" s="1"/>
      <c r="AF532" s="4" t="str">
        <f t="shared" si="420"/>
        <v/>
      </c>
      <c r="AG532" s="7"/>
      <c r="AH532" s="1"/>
      <c r="AI532" s="1"/>
      <c r="AJ532" s="27"/>
      <c r="AK532" s="1"/>
      <c r="AL532" s="1"/>
      <c r="AM532" s="1"/>
      <c r="AN532" s="1"/>
      <c r="AO532" s="1"/>
      <c r="AP532" s="1"/>
      <c r="AQ532" s="27"/>
      <c r="AR532" s="1"/>
      <c r="AS532" s="1"/>
      <c r="AT532" s="1"/>
      <c r="AU532" s="1"/>
      <c r="AV532" s="1"/>
      <c r="AW532" s="1"/>
      <c r="AX532" s="27"/>
      <c r="AY532" s="1"/>
      <c r="AZ532" s="1"/>
      <c r="BA532" s="4" t="str">
        <f t="shared" si="425"/>
        <v/>
      </c>
      <c r="BB532" s="7"/>
      <c r="BC532" s="1"/>
      <c r="BD532" s="1"/>
      <c r="BE532" s="27"/>
      <c r="BF532" s="1"/>
      <c r="BG532" s="1"/>
      <c r="BH532" s="4" t="str">
        <f t="shared" si="424"/>
        <v/>
      </c>
      <c r="BI532" s="7"/>
      <c r="BJ532" s="1"/>
      <c r="BK532" s="1"/>
      <c r="BL532" s="27"/>
      <c r="BM532" s="1"/>
      <c r="BN532" s="1"/>
      <c r="BO532" s="4" t="str">
        <f t="shared" si="423"/>
        <v/>
      </c>
      <c r="BP532" s="7"/>
      <c r="BQ532" s="1"/>
      <c r="BR532" s="1"/>
      <c r="BS532" s="27"/>
      <c r="BT532" s="1"/>
      <c r="BU532" s="1"/>
      <c r="BV532" s="4" t="str">
        <f t="shared" si="422"/>
        <v/>
      </c>
      <c r="BW532" s="7"/>
      <c r="BX532" s="1"/>
      <c r="BY532" s="1"/>
      <c r="BZ532" s="27"/>
      <c r="CA532" s="1"/>
      <c r="CB532" s="1"/>
      <c r="CC532" s="1"/>
      <c r="CD532" s="1"/>
      <c r="CE532" s="1"/>
      <c r="CF532" s="1"/>
      <c r="CG532" s="27"/>
      <c r="CH532" s="1"/>
      <c r="CI532" s="1"/>
      <c r="CJ532" s="1"/>
      <c r="CK532" s="1"/>
      <c r="CL532" s="1"/>
      <c r="CM532" s="1"/>
      <c r="CN532" s="27"/>
      <c r="CO532" s="1"/>
      <c r="CP532" s="1"/>
      <c r="CQ532" s="1"/>
      <c r="CR532" s="1"/>
      <c r="CS532" s="1"/>
      <c r="CT532" s="1"/>
      <c r="CU532" s="27"/>
      <c r="CV532" s="1"/>
      <c r="CW532" s="1"/>
      <c r="CX532" s="1"/>
      <c r="CY532" s="1"/>
      <c r="CZ532" s="1"/>
      <c r="DA532" s="1"/>
      <c r="DB532" s="1"/>
      <c r="DC532" s="1"/>
      <c r="DD532" s="1"/>
      <c r="DE532" s="1"/>
      <c r="DF532" s="1"/>
      <c r="DG532" s="1"/>
      <c r="DH532" s="1"/>
      <c r="DI532" s="1"/>
    </row>
    <row r="533" spans="1:113" ht="15" hidden="1" x14ac:dyDescent="0.25">
      <c r="A533" s="27"/>
      <c r="B533" s="1"/>
      <c r="C533" s="1"/>
      <c r="D533" s="4" t="str">
        <f t="shared" si="426"/>
        <v/>
      </c>
      <c r="E533" s="7"/>
      <c r="F533" s="1"/>
      <c r="G533" s="1"/>
      <c r="H533" s="27"/>
      <c r="I533" s="1"/>
      <c r="J533" s="1"/>
      <c r="K533" s="1"/>
      <c r="L533" s="1"/>
      <c r="M533" s="1"/>
      <c r="N533" s="1"/>
      <c r="O533" s="27"/>
      <c r="P533" s="1"/>
      <c r="Q533" s="1"/>
      <c r="R533" s="1"/>
      <c r="S533" s="1"/>
      <c r="T533" s="1"/>
      <c r="U533" s="1"/>
      <c r="V533" s="27"/>
      <c r="W533" s="1"/>
      <c r="X533" s="1"/>
      <c r="Y533" s="4" t="str">
        <f t="shared" si="421"/>
        <v/>
      </c>
      <c r="Z533" s="7"/>
      <c r="AA533" s="1"/>
      <c r="AB533" s="1"/>
      <c r="AC533" s="27"/>
      <c r="AD533" s="1"/>
      <c r="AE533" s="1"/>
      <c r="AF533" s="4" t="str">
        <f t="shared" si="420"/>
        <v/>
      </c>
      <c r="AG533" s="7"/>
      <c r="AH533" s="1"/>
      <c r="AI533" s="1"/>
      <c r="AJ533" s="27"/>
      <c r="AK533" s="1"/>
      <c r="AL533" s="1"/>
      <c r="AM533" s="1"/>
      <c r="AN533" s="1"/>
      <c r="AO533" s="1"/>
      <c r="AP533" s="1"/>
      <c r="AQ533" s="27"/>
      <c r="AR533" s="1"/>
      <c r="AS533" s="1"/>
      <c r="AT533" s="1"/>
      <c r="AU533" s="1"/>
      <c r="AV533" s="1"/>
      <c r="AW533" s="1"/>
      <c r="AX533" s="27"/>
      <c r="AY533" s="1"/>
      <c r="AZ533" s="1"/>
      <c r="BA533" s="4" t="str">
        <f t="shared" si="425"/>
        <v/>
      </c>
      <c r="BB533" s="7"/>
      <c r="BC533" s="1"/>
      <c r="BD533" s="1"/>
      <c r="BE533" s="27"/>
      <c r="BF533" s="1"/>
      <c r="BG533" s="1"/>
      <c r="BH533" s="4" t="str">
        <f t="shared" si="424"/>
        <v/>
      </c>
      <c r="BI533" s="7"/>
      <c r="BJ533" s="1"/>
      <c r="BK533" s="1"/>
      <c r="BL533" s="27"/>
      <c r="BM533" s="1"/>
      <c r="BN533" s="1"/>
      <c r="BO533" s="4" t="str">
        <f t="shared" si="423"/>
        <v/>
      </c>
      <c r="BP533" s="7"/>
      <c r="BQ533" s="1"/>
      <c r="BR533" s="1"/>
      <c r="BS533" s="27"/>
      <c r="BT533" s="1"/>
      <c r="BU533" s="1"/>
      <c r="BV533" s="4" t="str">
        <f t="shared" si="422"/>
        <v/>
      </c>
      <c r="BW533" s="7"/>
      <c r="BX533" s="1"/>
      <c r="BY533" s="1"/>
      <c r="BZ533" s="27"/>
      <c r="CA533" s="1"/>
      <c r="CB533" s="1"/>
      <c r="CC533" s="1"/>
      <c r="CD533" s="1"/>
      <c r="CE533" s="1"/>
      <c r="CF533" s="1"/>
      <c r="CG533" s="27"/>
      <c r="CH533" s="1"/>
      <c r="CI533" s="1"/>
      <c r="CJ533" s="1"/>
      <c r="CK533" s="1"/>
      <c r="CL533" s="1"/>
      <c r="CM533" s="1"/>
      <c r="CN533" s="27"/>
      <c r="CO533" s="1"/>
      <c r="CP533" s="1"/>
      <c r="CQ533" s="1"/>
      <c r="CR533" s="1"/>
      <c r="CS533" s="1"/>
      <c r="CT533" s="1"/>
      <c r="CU533" s="27"/>
      <c r="CV533" s="1"/>
      <c r="CW533" s="1"/>
      <c r="CX533" s="1"/>
      <c r="CY533" s="1"/>
      <c r="CZ533" s="1"/>
      <c r="DA533" s="1"/>
      <c r="DB533" s="1"/>
      <c r="DC533" s="1"/>
      <c r="DD533" s="1"/>
      <c r="DE533" s="1"/>
      <c r="DF533" s="1"/>
      <c r="DG533" s="1"/>
      <c r="DH533" s="1"/>
      <c r="DI533" s="1"/>
    </row>
    <row r="534" spans="1:113" ht="15" hidden="1" x14ac:dyDescent="0.25">
      <c r="A534" s="27"/>
      <c r="B534" s="1"/>
      <c r="C534" s="1"/>
      <c r="D534" s="4" t="str">
        <f t="shared" si="426"/>
        <v/>
      </c>
      <c r="E534" s="7"/>
      <c r="F534" s="1"/>
      <c r="G534" s="1"/>
      <c r="H534" s="27"/>
      <c r="I534" s="1"/>
      <c r="J534" s="1"/>
      <c r="K534" s="1"/>
      <c r="L534" s="1"/>
      <c r="M534" s="1"/>
      <c r="N534" s="1"/>
      <c r="O534" s="27"/>
      <c r="P534" s="1"/>
      <c r="Q534" s="1"/>
      <c r="R534" s="1"/>
      <c r="S534" s="1"/>
      <c r="T534" s="1"/>
      <c r="U534" s="1"/>
      <c r="V534" s="27"/>
      <c r="W534" s="1"/>
      <c r="X534" s="1"/>
      <c r="Y534" s="4" t="str">
        <f t="shared" si="421"/>
        <v/>
      </c>
      <c r="Z534" s="7"/>
      <c r="AA534" s="1"/>
      <c r="AB534" s="1"/>
      <c r="AC534" s="27"/>
      <c r="AD534" s="1"/>
      <c r="AE534" s="1"/>
      <c r="AF534" s="4" t="str">
        <f t="shared" si="420"/>
        <v/>
      </c>
      <c r="AG534" s="7"/>
      <c r="AH534" s="1"/>
      <c r="AI534" s="1"/>
      <c r="AJ534" s="27"/>
      <c r="AK534" s="1"/>
      <c r="AL534" s="1"/>
      <c r="AM534" s="1"/>
      <c r="AN534" s="1"/>
      <c r="AO534" s="1"/>
      <c r="AP534" s="1"/>
      <c r="AQ534" s="27"/>
      <c r="AR534" s="1"/>
      <c r="AS534" s="1"/>
      <c r="AT534" s="1"/>
      <c r="AU534" s="1"/>
      <c r="AV534" s="1"/>
      <c r="AW534" s="1"/>
      <c r="AX534" s="27"/>
      <c r="AY534" s="1"/>
      <c r="AZ534" s="1"/>
      <c r="BA534" s="4" t="str">
        <f t="shared" si="425"/>
        <v/>
      </c>
      <c r="BB534" s="7"/>
      <c r="BC534" s="1"/>
      <c r="BD534" s="1"/>
      <c r="BE534" s="27"/>
      <c r="BF534" s="1"/>
      <c r="BG534" s="1"/>
      <c r="BH534" s="4" t="str">
        <f t="shared" si="424"/>
        <v/>
      </c>
      <c r="BI534" s="7"/>
      <c r="BJ534" s="1"/>
      <c r="BK534" s="1"/>
      <c r="BL534" s="27"/>
      <c r="BM534" s="1"/>
      <c r="BN534" s="1"/>
      <c r="BO534" s="4" t="str">
        <f t="shared" si="423"/>
        <v/>
      </c>
      <c r="BP534" s="7"/>
      <c r="BQ534" s="1"/>
      <c r="BR534" s="1"/>
      <c r="BS534" s="27"/>
      <c r="BT534" s="1"/>
      <c r="BU534" s="1"/>
      <c r="BV534" s="4" t="str">
        <f t="shared" si="422"/>
        <v/>
      </c>
      <c r="BW534" s="7"/>
      <c r="BX534" s="1"/>
      <c r="BY534" s="1"/>
      <c r="BZ534" s="27"/>
      <c r="CA534" s="1"/>
      <c r="CB534" s="1"/>
      <c r="CC534" s="1"/>
      <c r="CD534" s="1"/>
      <c r="CE534" s="1"/>
      <c r="CF534" s="1"/>
      <c r="CG534" s="27"/>
      <c r="CH534" s="1"/>
      <c r="CI534" s="1"/>
      <c r="CJ534" s="1"/>
      <c r="CK534" s="1"/>
      <c r="CL534" s="1"/>
      <c r="CM534" s="1"/>
      <c r="CN534" s="27"/>
      <c r="CO534" s="1"/>
      <c r="CP534" s="1"/>
      <c r="CQ534" s="1"/>
      <c r="CR534" s="1"/>
      <c r="CS534" s="1"/>
      <c r="CT534" s="1"/>
      <c r="CU534" s="27"/>
      <c r="CV534" s="1"/>
      <c r="CW534" s="1"/>
      <c r="CX534" s="1"/>
      <c r="CY534" s="1"/>
      <c r="CZ534" s="1"/>
      <c r="DA534" s="1"/>
      <c r="DB534" s="1"/>
      <c r="DC534" s="1"/>
      <c r="DD534" s="1"/>
      <c r="DE534" s="1"/>
      <c r="DF534" s="1"/>
      <c r="DG534" s="1"/>
      <c r="DH534" s="1"/>
      <c r="DI534" s="1"/>
    </row>
    <row r="535" spans="1:113" ht="15" hidden="1" x14ac:dyDescent="0.25">
      <c r="A535" s="27"/>
      <c r="B535" s="1"/>
      <c r="C535" s="1"/>
      <c r="D535" s="4" t="str">
        <f t="shared" si="426"/>
        <v/>
      </c>
      <c r="E535" s="7"/>
      <c r="F535" s="1"/>
      <c r="G535" s="1"/>
      <c r="H535" s="27"/>
      <c r="I535" s="1"/>
      <c r="J535" s="1"/>
      <c r="K535" s="1"/>
      <c r="L535" s="1"/>
      <c r="M535" s="1"/>
      <c r="N535" s="1"/>
      <c r="O535" s="27"/>
      <c r="P535" s="1"/>
      <c r="Q535" s="1"/>
      <c r="R535" s="1"/>
      <c r="S535" s="1"/>
      <c r="T535" s="1"/>
      <c r="U535" s="1"/>
      <c r="V535" s="27"/>
      <c r="W535" s="1"/>
      <c r="X535" s="1"/>
      <c r="Y535" s="4" t="str">
        <f t="shared" si="421"/>
        <v/>
      </c>
      <c r="Z535" s="7"/>
      <c r="AA535" s="1"/>
      <c r="AB535" s="1"/>
      <c r="AC535" s="27"/>
      <c r="AD535" s="1"/>
      <c r="AE535" s="1"/>
      <c r="AF535" s="4" t="str">
        <f t="shared" si="420"/>
        <v/>
      </c>
      <c r="AG535" s="7"/>
      <c r="AH535" s="1"/>
      <c r="AI535" s="1"/>
      <c r="AJ535" s="27"/>
      <c r="AK535" s="1"/>
      <c r="AL535" s="1"/>
      <c r="AM535" s="1"/>
      <c r="AN535" s="1"/>
      <c r="AO535" s="1"/>
      <c r="AP535" s="1"/>
      <c r="AQ535" s="27"/>
      <c r="AR535" s="1"/>
      <c r="AS535" s="1"/>
      <c r="AT535" s="1"/>
      <c r="AU535" s="1"/>
      <c r="AV535" s="1"/>
      <c r="AW535" s="1"/>
      <c r="AX535" s="27"/>
      <c r="AY535" s="1"/>
      <c r="AZ535" s="1"/>
      <c r="BA535" s="4" t="str">
        <f t="shared" si="425"/>
        <v/>
      </c>
      <c r="BB535" s="7"/>
      <c r="BC535" s="1"/>
      <c r="BD535" s="1"/>
      <c r="BE535" s="27"/>
      <c r="BF535" s="1"/>
      <c r="BG535" s="1"/>
      <c r="BH535" s="4" t="str">
        <f t="shared" si="424"/>
        <v/>
      </c>
      <c r="BI535" s="7"/>
      <c r="BJ535" s="1"/>
      <c r="BK535" s="1"/>
      <c r="BL535" s="27"/>
      <c r="BM535" s="1"/>
      <c r="BN535" s="1"/>
      <c r="BO535" s="4" t="str">
        <f t="shared" si="423"/>
        <v/>
      </c>
      <c r="BP535" s="7"/>
      <c r="BQ535" s="1"/>
      <c r="BR535" s="1"/>
      <c r="BS535" s="27"/>
      <c r="BT535" s="1"/>
      <c r="BU535" s="1"/>
      <c r="BV535" s="4" t="str">
        <f t="shared" si="422"/>
        <v/>
      </c>
      <c r="BW535" s="7"/>
      <c r="BX535" s="1"/>
      <c r="BY535" s="1"/>
      <c r="BZ535" s="27"/>
      <c r="CA535" s="1"/>
      <c r="CB535" s="1"/>
      <c r="CC535" s="1"/>
      <c r="CD535" s="1"/>
      <c r="CE535" s="1"/>
      <c r="CF535" s="1"/>
      <c r="CG535" s="27"/>
      <c r="CH535" s="1"/>
      <c r="CI535" s="1"/>
      <c r="CJ535" s="1"/>
      <c r="CK535" s="1"/>
      <c r="CL535" s="1"/>
      <c r="CM535" s="1"/>
      <c r="CN535" s="27"/>
      <c r="CO535" s="1"/>
      <c r="CP535" s="1"/>
      <c r="CQ535" s="1"/>
      <c r="CR535" s="1"/>
      <c r="CS535" s="1"/>
      <c r="CT535" s="1"/>
      <c r="CU535" s="27"/>
      <c r="CV535" s="1"/>
      <c r="CW535" s="1"/>
      <c r="CX535" s="1"/>
      <c r="CY535" s="1"/>
      <c r="CZ535" s="1"/>
      <c r="DA535" s="1"/>
      <c r="DB535" s="1"/>
      <c r="DC535" s="1"/>
      <c r="DD535" s="1"/>
      <c r="DE535" s="1"/>
      <c r="DF535" s="1"/>
      <c r="DG535" s="1"/>
      <c r="DH535" s="1"/>
      <c r="DI535" s="1"/>
    </row>
    <row r="536" spans="1:113" ht="15" hidden="1" x14ac:dyDescent="0.25">
      <c r="A536" s="27"/>
      <c r="B536" s="1"/>
      <c r="C536" s="1"/>
      <c r="D536" s="4" t="str">
        <f t="shared" si="426"/>
        <v/>
      </c>
      <c r="E536" s="7"/>
      <c r="F536" s="1"/>
      <c r="G536" s="1"/>
      <c r="H536" s="27"/>
      <c r="I536" s="1"/>
      <c r="J536" s="1"/>
      <c r="K536" s="1"/>
      <c r="L536" s="1"/>
      <c r="M536" s="1"/>
      <c r="N536" s="1"/>
      <c r="O536" s="27"/>
      <c r="P536" s="1"/>
      <c r="Q536" s="1"/>
      <c r="R536" s="1"/>
      <c r="S536" s="1"/>
      <c r="T536" s="1"/>
      <c r="U536" s="1"/>
      <c r="V536" s="27"/>
      <c r="W536" s="1"/>
      <c r="X536" s="1"/>
      <c r="Y536" s="4" t="str">
        <f t="shared" si="421"/>
        <v/>
      </c>
      <c r="Z536" s="7"/>
      <c r="AA536" s="1"/>
      <c r="AB536" s="1"/>
      <c r="AC536" s="27"/>
      <c r="AD536" s="1"/>
      <c r="AE536" s="1"/>
      <c r="AF536" s="4" t="str">
        <f t="shared" si="420"/>
        <v/>
      </c>
      <c r="AG536" s="7"/>
      <c r="AH536" s="1"/>
      <c r="AI536" s="1"/>
      <c r="AJ536" s="27"/>
      <c r="AK536" s="1"/>
      <c r="AL536" s="1"/>
      <c r="AM536" s="1"/>
      <c r="AN536" s="1"/>
      <c r="AO536" s="1"/>
      <c r="AP536" s="1"/>
      <c r="AQ536" s="27"/>
      <c r="AR536" s="1"/>
      <c r="AS536" s="1"/>
      <c r="AT536" s="1"/>
      <c r="AU536" s="1"/>
      <c r="AV536" s="1"/>
      <c r="AW536" s="1"/>
      <c r="AX536" s="27"/>
      <c r="AY536" s="1"/>
      <c r="AZ536" s="1"/>
      <c r="BA536" s="4" t="str">
        <f t="shared" si="425"/>
        <v/>
      </c>
      <c r="BB536" s="7"/>
      <c r="BC536" s="1"/>
      <c r="BD536" s="1"/>
      <c r="BE536" s="27"/>
      <c r="BF536" s="1"/>
      <c r="BG536" s="1"/>
      <c r="BH536" s="4" t="str">
        <f t="shared" si="424"/>
        <v/>
      </c>
      <c r="BI536" s="7"/>
      <c r="BJ536" s="1"/>
      <c r="BK536" s="1"/>
      <c r="BL536" s="27"/>
      <c r="BM536" s="1"/>
      <c r="BN536" s="1"/>
      <c r="BO536" s="4" t="str">
        <f t="shared" si="423"/>
        <v/>
      </c>
      <c r="BP536" s="7"/>
      <c r="BQ536" s="1"/>
      <c r="BR536" s="1"/>
      <c r="BS536" s="27"/>
      <c r="BT536" s="1"/>
      <c r="BU536" s="1"/>
      <c r="BV536" s="4" t="str">
        <f t="shared" si="422"/>
        <v/>
      </c>
      <c r="BW536" s="7"/>
      <c r="BX536" s="1"/>
      <c r="BY536" s="1"/>
      <c r="BZ536" s="27"/>
      <c r="CA536" s="1"/>
      <c r="CB536" s="1"/>
      <c r="CC536" s="1"/>
      <c r="CD536" s="1"/>
      <c r="CE536" s="1"/>
      <c r="CF536" s="1"/>
      <c r="CG536" s="27"/>
      <c r="CH536" s="1"/>
      <c r="CI536" s="1"/>
      <c r="CJ536" s="1"/>
      <c r="CK536" s="1"/>
      <c r="CL536" s="1"/>
      <c r="CM536" s="1"/>
      <c r="CN536" s="27"/>
      <c r="CO536" s="1"/>
      <c r="CP536" s="1"/>
      <c r="CQ536" s="1"/>
      <c r="CR536" s="1"/>
      <c r="CS536" s="1"/>
      <c r="CT536" s="1"/>
      <c r="CU536" s="27"/>
      <c r="CV536" s="1"/>
      <c r="CW536" s="1"/>
      <c r="CX536" s="1"/>
      <c r="CY536" s="1"/>
      <c r="CZ536" s="1"/>
      <c r="DA536" s="1"/>
      <c r="DB536" s="1"/>
      <c r="DC536" s="1"/>
      <c r="DD536" s="1"/>
      <c r="DE536" s="1"/>
      <c r="DF536" s="1"/>
      <c r="DG536" s="1"/>
      <c r="DH536" s="1"/>
      <c r="DI536" s="1"/>
    </row>
    <row r="537" spans="1:113" ht="15" hidden="1" x14ac:dyDescent="0.25">
      <c r="A537" s="27"/>
      <c r="B537" s="1"/>
      <c r="C537" s="1"/>
      <c r="D537" s="4" t="str">
        <f t="shared" si="426"/>
        <v/>
      </c>
      <c r="E537" s="7"/>
      <c r="F537" s="1"/>
      <c r="G537" s="1"/>
      <c r="H537" s="27"/>
      <c r="I537" s="1"/>
      <c r="J537" s="1"/>
      <c r="K537" s="1"/>
      <c r="L537" s="1"/>
      <c r="M537" s="1"/>
      <c r="N537" s="1"/>
      <c r="O537" s="27"/>
      <c r="P537" s="1"/>
      <c r="Q537" s="1"/>
      <c r="R537" s="1"/>
      <c r="S537" s="1"/>
      <c r="T537" s="1"/>
      <c r="U537" s="1"/>
      <c r="V537" s="27"/>
      <c r="W537" s="1"/>
      <c r="X537" s="1"/>
      <c r="Y537" s="4" t="str">
        <f t="shared" si="421"/>
        <v/>
      </c>
      <c r="Z537" s="7"/>
      <c r="AA537" s="1"/>
      <c r="AB537" s="1"/>
      <c r="AC537" s="27"/>
      <c r="AD537" s="1"/>
      <c r="AE537" s="1"/>
      <c r="AF537" s="4" t="str">
        <f t="shared" si="420"/>
        <v/>
      </c>
      <c r="AG537" s="7"/>
      <c r="AH537" s="1"/>
      <c r="AI537" s="1"/>
      <c r="AJ537" s="27"/>
      <c r="AK537" s="1"/>
      <c r="AL537" s="1"/>
      <c r="AM537" s="1"/>
      <c r="AN537" s="1"/>
      <c r="AO537" s="1"/>
      <c r="AP537" s="1"/>
      <c r="AQ537" s="27"/>
      <c r="AR537" s="1"/>
      <c r="AS537" s="1"/>
      <c r="AT537" s="1"/>
      <c r="AU537" s="1"/>
      <c r="AV537" s="1"/>
      <c r="AW537" s="1"/>
      <c r="AX537" s="27"/>
      <c r="AY537" s="1"/>
      <c r="AZ537" s="1"/>
      <c r="BA537" s="4" t="str">
        <f t="shared" si="425"/>
        <v/>
      </c>
      <c r="BB537" s="7"/>
      <c r="BC537" s="1"/>
      <c r="BD537" s="1"/>
      <c r="BE537" s="27"/>
      <c r="BF537" s="1"/>
      <c r="BG537" s="1"/>
      <c r="BH537" s="4" t="str">
        <f t="shared" si="424"/>
        <v/>
      </c>
      <c r="BI537" s="7"/>
      <c r="BJ537" s="1"/>
      <c r="BK537" s="1"/>
      <c r="BL537" s="27"/>
      <c r="BM537" s="1"/>
      <c r="BN537" s="1"/>
      <c r="BO537" s="4" t="str">
        <f t="shared" si="423"/>
        <v/>
      </c>
      <c r="BP537" s="7"/>
      <c r="BQ537" s="1"/>
      <c r="BR537" s="1"/>
      <c r="BS537" s="27"/>
      <c r="BT537" s="1"/>
      <c r="BU537" s="1"/>
      <c r="BV537" s="4" t="str">
        <f t="shared" si="422"/>
        <v/>
      </c>
      <c r="BW537" s="7"/>
      <c r="BX537" s="1"/>
      <c r="BY537" s="1"/>
      <c r="BZ537" s="27"/>
      <c r="CA537" s="1"/>
      <c r="CB537" s="1"/>
      <c r="CC537" s="1"/>
      <c r="CD537" s="1"/>
      <c r="CE537" s="1"/>
      <c r="CF537" s="1"/>
      <c r="CG537" s="27"/>
      <c r="CH537" s="1"/>
      <c r="CI537" s="1"/>
      <c r="CJ537" s="1"/>
      <c r="CK537" s="1"/>
      <c r="CL537" s="1"/>
      <c r="CM537" s="1"/>
      <c r="CN537" s="27"/>
      <c r="CO537" s="1"/>
      <c r="CP537" s="1"/>
      <c r="CQ537" s="1"/>
      <c r="CR537" s="1"/>
      <c r="CS537" s="1"/>
      <c r="CT537" s="1"/>
      <c r="CU537" s="27"/>
      <c r="CV537" s="1"/>
      <c r="CW537" s="1"/>
      <c r="CX537" s="1"/>
      <c r="CY537" s="1"/>
      <c r="CZ537" s="1"/>
      <c r="DA537" s="1"/>
      <c r="DB537" s="1"/>
      <c r="DC537" s="1"/>
      <c r="DD537" s="1"/>
      <c r="DE537" s="1"/>
      <c r="DF537" s="1"/>
      <c r="DG537" s="1"/>
      <c r="DH537" s="1"/>
      <c r="DI537" s="1"/>
    </row>
    <row r="538" spans="1:113" ht="15" hidden="1" x14ac:dyDescent="0.25">
      <c r="A538" s="27"/>
      <c r="B538" s="1"/>
      <c r="C538" s="1"/>
      <c r="D538" s="4" t="str">
        <f t="shared" si="426"/>
        <v/>
      </c>
      <c r="E538" s="7"/>
      <c r="F538" s="1"/>
      <c r="G538" s="1"/>
      <c r="H538" s="27"/>
      <c r="I538" s="1"/>
      <c r="J538" s="1"/>
      <c r="K538" s="1"/>
      <c r="L538" s="1"/>
      <c r="M538" s="1"/>
      <c r="N538" s="1"/>
      <c r="O538" s="27"/>
      <c r="P538" s="1"/>
      <c r="Q538" s="1"/>
      <c r="R538" s="1"/>
      <c r="S538" s="1"/>
      <c r="T538" s="1"/>
      <c r="U538" s="1"/>
      <c r="V538" s="27"/>
      <c r="W538" s="1"/>
      <c r="X538" s="1"/>
      <c r="Y538" s="4" t="str">
        <f t="shared" si="421"/>
        <v/>
      </c>
      <c r="Z538" s="7"/>
      <c r="AA538" s="1"/>
      <c r="AB538" s="1"/>
      <c r="AC538" s="27"/>
      <c r="AD538" s="1"/>
      <c r="AE538" s="1"/>
      <c r="AF538" s="4" t="str">
        <f t="shared" si="420"/>
        <v/>
      </c>
      <c r="AG538" s="7"/>
      <c r="AH538" s="1"/>
      <c r="AI538" s="1"/>
      <c r="AJ538" s="27"/>
      <c r="AK538" s="1"/>
      <c r="AL538" s="1"/>
      <c r="AM538" s="1"/>
      <c r="AN538" s="1"/>
      <c r="AO538" s="1"/>
      <c r="AP538" s="1"/>
      <c r="AQ538" s="27"/>
      <c r="AR538" s="1"/>
      <c r="AS538" s="1"/>
      <c r="AT538" s="1"/>
      <c r="AU538" s="1"/>
      <c r="AV538" s="1"/>
      <c r="AW538" s="1"/>
      <c r="AX538" s="27"/>
      <c r="AY538" s="1"/>
      <c r="AZ538" s="1"/>
      <c r="BA538" s="4" t="str">
        <f t="shared" si="425"/>
        <v/>
      </c>
      <c r="BB538" s="7"/>
      <c r="BC538" s="1"/>
      <c r="BD538" s="1"/>
      <c r="BE538" s="27"/>
      <c r="BF538" s="1"/>
      <c r="BG538" s="1"/>
      <c r="BH538" s="4" t="str">
        <f t="shared" si="424"/>
        <v/>
      </c>
      <c r="BI538" s="7"/>
      <c r="BJ538" s="1"/>
      <c r="BK538" s="1"/>
      <c r="BL538" s="27"/>
      <c r="BM538" s="1"/>
      <c r="BN538" s="1"/>
      <c r="BO538" s="4" t="str">
        <f t="shared" si="423"/>
        <v/>
      </c>
      <c r="BP538" s="7"/>
      <c r="BQ538" s="1"/>
      <c r="BR538" s="1"/>
      <c r="BS538" s="27"/>
      <c r="BT538" s="1"/>
      <c r="BU538" s="1"/>
      <c r="BV538" s="4" t="str">
        <f t="shared" si="422"/>
        <v/>
      </c>
      <c r="BW538" s="7"/>
      <c r="BX538" s="1"/>
      <c r="BY538" s="1"/>
      <c r="BZ538" s="27"/>
      <c r="CA538" s="1"/>
      <c r="CB538" s="1"/>
      <c r="CC538" s="1"/>
      <c r="CD538" s="1"/>
      <c r="CE538" s="1"/>
      <c r="CF538" s="1"/>
      <c r="CG538" s="27"/>
      <c r="CH538" s="1"/>
      <c r="CI538" s="1"/>
      <c r="CJ538" s="1"/>
      <c r="CK538" s="1"/>
      <c r="CL538" s="1"/>
      <c r="CM538" s="1"/>
      <c r="CN538" s="27"/>
      <c r="CO538" s="1"/>
      <c r="CP538" s="1"/>
      <c r="CQ538" s="1"/>
      <c r="CR538" s="1"/>
      <c r="CS538" s="1"/>
      <c r="CT538" s="1"/>
      <c r="CU538" s="27"/>
      <c r="CV538" s="1"/>
      <c r="CW538" s="1"/>
      <c r="CX538" s="1"/>
      <c r="CY538" s="1"/>
      <c r="CZ538" s="1"/>
      <c r="DA538" s="1"/>
      <c r="DB538" s="1"/>
      <c r="DC538" s="1"/>
      <c r="DD538" s="1"/>
      <c r="DE538" s="1"/>
      <c r="DF538" s="1"/>
      <c r="DG538" s="1"/>
      <c r="DH538" s="1"/>
      <c r="DI538" s="1"/>
    </row>
    <row r="539" spans="1:113" ht="15" hidden="1" x14ac:dyDescent="0.25">
      <c r="A539" s="27"/>
      <c r="B539" s="1"/>
      <c r="C539" s="1"/>
      <c r="D539" s="4" t="str">
        <f t="shared" si="426"/>
        <v/>
      </c>
      <c r="E539" s="7"/>
      <c r="F539" s="1"/>
      <c r="G539" s="1"/>
      <c r="H539" s="27"/>
      <c r="I539" s="1"/>
      <c r="J539" s="1"/>
      <c r="K539" s="1"/>
      <c r="L539" s="1"/>
      <c r="M539" s="1"/>
      <c r="N539" s="1"/>
      <c r="O539" s="27"/>
      <c r="P539" s="1"/>
      <c r="Q539" s="1"/>
      <c r="R539" s="1"/>
      <c r="S539" s="1"/>
      <c r="T539" s="1"/>
      <c r="U539" s="1"/>
      <c r="V539" s="27"/>
      <c r="W539" s="1"/>
      <c r="X539" s="1"/>
      <c r="Y539" s="4" t="str">
        <f t="shared" si="421"/>
        <v/>
      </c>
      <c r="Z539" s="7"/>
      <c r="AA539" s="1"/>
      <c r="AB539" s="1"/>
      <c r="AC539" s="27"/>
      <c r="AD539" s="1"/>
      <c r="AE539" s="1"/>
      <c r="AF539" s="4" t="str">
        <f t="shared" si="420"/>
        <v/>
      </c>
      <c r="AG539" s="7"/>
      <c r="AH539" s="1"/>
      <c r="AI539" s="1"/>
      <c r="AJ539" s="27"/>
      <c r="AK539" s="1"/>
      <c r="AL539" s="1"/>
      <c r="AM539" s="1"/>
      <c r="AN539" s="1"/>
      <c r="AO539" s="1"/>
      <c r="AP539" s="1"/>
      <c r="AQ539" s="27"/>
      <c r="AR539" s="1"/>
      <c r="AS539" s="1"/>
      <c r="AT539" s="1"/>
      <c r="AU539" s="1"/>
      <c r="AV539" s="1"/>
      <c r="AW539" s="1"/>
      <c r="AX539" s="27"/>
      <c r="AY539" s="1"/>
      <c r="AZ539" s="1"/>
      <c r="BA539" s="4" t="str">
        <f t="shared" si="425"/>
        <v/>
      </c>
      <c r="BB539" s="7"/>
      <c r="BC539" s="1"/>
      <c r="BD539" s="1"/>
      <c r="BE539" s="27"/>
      <c r="BF539" s="1"/>
      <c r="BG539" s="1"/>
      <c r="BH539" s="4" t="str">
        <f t="shared" si="424"/>
        <v/>
      </c>
      <c r="BI539" s="7"/>
      <c r="BJ539" s="1"/>
      <c r="BK539" s="1"/>
      <c r="BL539" s="27"/>
      <c r="BM539" s="1"/>
      <c r="BN539" s="1"/>
      <c r="BO539" s="4" t="str">
        <f t="shared" si="423"/>
        <v/>
      </c>
      <c r="BP539" s="7"/>
      <c r="BQ539" s="1"/>
      <c r="BR539" s="1"/>
      <c r="BS539" s="27"/>
      <c r="BT539" s="1"/>
      <c r="BU539" s="1"/>
      <c r="BV539" s="4" t="str">
        <f t="shared" si="422"/>
        <v/>
      </c>
      <c r="BW539" s="7"/>
      <c r="BX539" s="1"/>
      <c r="BY539" s="1"/>
      <c r="BZ539" s="27"/>
      <c r="CA539" s="1"/>
      <c r="CB539" s="1"/>
      <c r="CC539" s="1"/>
      <c r="CD539" s="1"/>
      <c r="CE539" s="1"/>
      <c r="CF539" s="1"/>
      <c r="CG539" s="27"/>
      <c r="CH539" s="1"/>
      <c r="CI539" s="1"/>
      <c r="CJ539" s="1"/>
      <c r="CK539" s="1"/>
      <c r="CL539" s="1"/>
      <c r="CM539" s="1"/>
      <c r="CN539" s="27"/>
      <c r="CO539" s="1"/>
      <c r="CP539" s="1"/>
      <c r="CQ539" s="1"/>
      <c r="CR539" s="1"/>
      <c r="CS539" s="1"/>
      <c r="CT539" s="1"/>
      <c r="CU539" s="27"/>
      <c r="CV539" s="1"/>
      <c r="CW539" s="1"/>
      <c r="CX539" s="1"/>
      <c r="CY539" s="1"/>
      <c r="CZ539" s="1"/>
      <c r="DA539" s="1"/>
      <c r="DB539" s="1"/>
      <c r="DC539" s="1"/>
      <c r="DD539" s="1"/>
      <c r="DE539" s="1"/>
      <c r="DF539" s="1"/>
      <c r="DG539" s="1"/>
      <c r="DH539" s="1"/>
      <c r="DI539" s="1"/>
    </row>
    <row r="540" spans="1:113" ht="15" hidden="1" x14ac:dyDescent="0.25">
      <c r="A540" s="27"/>
      <c r="B540" s="1"/>
      <c r="C540" s="1"/>
      <c r="D540" s="4" t="str">
        <f t="shared" si="426"/>
        <v/>
      </c>
      <c r="E540" s="7"/>
      <c r="F540" s="1"/>
      <c r="G540" s="1"/>
      <c r="H540" s="27"/>
      <c r="I540" s="1"/>
      <c r="J540" s="1"/>
      <c r="K540" s="1"/>
      <c r="L540" s="1"/>
      <c r="M540" s="1"/>
      <c r="N540" s="1"/>
      <c r="O540" s="27"/>
      <c r="P540" s="1"/>
      <c r="Q540" s="1"/>
      <c r="R540" s="1"/>
      <c r="S540" s="1"/>
      <c r="T540" s="1"/>
      <c r="U540" s="1"/>
      <c r="V540" s="27"/>
      <c r="W540" s="1"/>
      <c r="X540" s="1"/>
      <c r="Y540" s="4" t="str">
        <f t="shared" si="421"/>
        <v/>
      </c>
      <c r="Z540" s="7"/>
      <c r="AA540" s="1"/>
      <c r="AB540" s="1"/>
      <c r="AC540" s="27"/>
      <c r="AD540" s="1"/>
      <c r="AE540" s="1"/>
      <c r="AF540" s="4" t="str">
        <f t="shared" si="420"/>
        <v/>
      </c>
      <c r="AG540" s="7"/>
      <c r="AH540" s="1"/>
      <c r="AI540" s="1"/>
      <c r="AJ540" s="27"/>
      <c r="AK540" s="1"/>
      <c r="AL540" s="1"/>
      <c r="AM540" s="1"/>
      <c r="AN540" s="1"/>
      <c r="AO540" s="1"/>
      <c r="AP540" s="1"/>
      <c r="AQ540" s="27"/>
      <c r="AR540" s="1"/>
      <c r="AS540" s="1"/>
      <c r="AT540" s="1"/>
      <c r="AU540" s="1"/>
      <c r="AV540" s="1"/>
      <c r="AW540" s="1"/>
      <c r="AX540" s="27"/>
      <c r="AY540" s="1"/>
      <c r="AZ540" s="1"/>
      <c r="BA540" s="4" t="str">
        <f t="shared" si="425"/>
        <v/>
      </c>
      <c r="BB540" s="7"/>
      <c r="BC540" s="1"/>
      <c r="BD540" s="1"/>
      <c r="BE540" s="27"/>
      <c r="BF540" s="1"/>
      <c r="BG540" s="1"/>
      <c r="BH540" s="4" t="str">
        <f t="shared" si="424"/>
        <v/>
      </c>
      <c r="BI540" s="7"/>
      <c r="BJ540" s="1"/>
      <c r="BK540" s="1"/>
      <c r="BL540" s="27"/>
      <c r="BM540" s="1"/>
      <c r="BN540" s="1"/>
      <c r="BO540" s="4" t="str">
        <f t="shared" si="423"/>
        <v/>
      </c>
      <c r="BP540" s="7"/>
      <c r="BQ540" s="1"/>
      <c r="BR540" s="1"/>
      <c r="BS540" s="27"/>
      <c r="BT540" s="1"/>
      <c r="BU540" s="1"/>
      <c r="BV540" s="4" t="str">
        <f t="shared" si="422"/>
        <v/>
      </c>
      <c r="BW540" s="7"/>
      <c r="BX540" s="1"/>
      <c r="BY540" s="1"/>
      <c r="BZ540" s="27"/>
      <c r="CA540" s="1"/>
      <c r="CB540" s="1"/>
      <c r="CC540" s="1"/>
      <c r="CD540" s="1"/>
      <c r="CE540" s="1"/>
      <c r="CF540" s="1"/>
      <c r="CG540" s="27"/>
      <c r="CH540" s="1"/>
      <c r="CI540" s="1"/>
      <c r="CJ540" s="1"/>
      <c r="CK540" s="1"/>
      <c r="CL540" s="1"/>
      <c r="CM540" s="1"/>
      <c r="CN540" s="27"/>
      <c r="CO540" s="1"/>
      <c r="CP540" s="1"/>
      <c r="CQ540" s="1"/>
      <c r="CR540" s="1"/>
      <c r="CS540" s="1"/>
      <c r="CT540" s="1"/>
      <c r="CU540" s="27"/>
      <c r="CV540" s="1"/>
      <c r="CW540" s="1"/>
      <c r="CX540" s="1"/>
      <c r="CY540" s="1"/>
      <c r="CZ540" s="1"/>
      <c r="DA540" s="1"/>
      <c r="DB540" s="1"/>
      <c r="DC540" s="1"/>
      <c r="DD540" s="1"/>
      <c r="DE540" s="1"/>
      <c r="DF540" s="1"/>
      <c r="DG540" s="1"/>
      <c r="DH540" s="1"/>
      <c r="DI540" s="1"/>
    </row>
    <row r="541" spans="1:113" ht="15" hidden="1" x14ac:dyDescent="0.25">
      <c r="A541" s="27"/>
      <c r="B541" s="1"/>
      <c r="C541" s="1"/>
      <c r="D541" s="4" t="str">
        <f t="shared" si="426"/>
        <v/>
      </c>
      <c r="E541" s="7"/>
      <c r="F541" s="1"/>
      <c r="G541" s="1"/>
      <c r="H541" s="27"/>
      <c r="I541" s="1"/>
      <c r="J541" s="1"/>
      <c r="K541" s="1"/>
      <c r="L541" s="1"/>
      <c r="M541" s="1"/>
      <c r="N541" s="1"/>
      <c r="O541" s="27"/>
      <c r="P541" s="1"/>
      <c r="Q541" s="1"/>
      <c r="R541" s="1"/>
      <c r="S541" s="1"/>
      <c r="T541" s="1"/>
      <c r="U541" s="1"/>
      <c r="V541" s="27"/>
      <c r="W541" s="1"/>
      <c r="X541" s="1"/>
      <c r="Y541" s="4" t="str">
        <f t="shared" si="421"/>
        <v/>
      </c>
      <c r="Z541" s="7"/>
      <c r="AA541" s="1"/>
      <c r="AB541" s="1"/>
      <c r="AC541" s="27"/>
      <c r="AD541" s="1"/>
      <c r="AE541" s="1"/>
      <c r="AF541" s="4" t="str">
        <f t="shared" si="420"/>
        <v/>
      </c>
      <c r="AG541" s="7"/>
      <c r="AH541" s="1"/>
      <c r="AI541" s="1"/>
      <c r="AJ541" s="27"/>
      <c r="AK541" s="1"/>
      <c r="AL541" s="1"/>
      <c r="AM541" s="1"/>
      <c r="AN541" s="1"/>
      <c r="AO541" s="1"/>
      <c r="AP541" s="1"/>
      <c r="AQ541" s="27"/>
      <c r="AR541" s="1"/>
      <c r="AS541" s="1"/>
      <c r="AT541" s="1"/>
      <c r="AU541" s="1"/>
      <c r="AV541" s="1"/>
      <c r="AW541" s="1"/>
      <c r="AX541" s="27"/>
      <c r="AY541" s="1"/>
      <c r="AZ541" s="1"/>
      <c r="BA541" s="4" t="str">
        <f t="shared" si="425"/>
        <v/>
      </c>
      <c r="BB541" s="7"/>
      <c r="BC541" s="1"/>
      <c r="BD541" s="1"/>
      <c r="BE541" s="27"/>
      <c r="BF541" s="1"/>
      <c r="BG541" s="1"/>
      <c r="BH541" s="4" t="str">
        <f t="shared" si="424"/>
        <v/>
      </c>
      <c r="BI541" s="7"/>
      <c r="BJ541" s="1"/>
      <c r="BK541" s="1"/>
      <c r="BL541" s="27"/>
      <c r="BM541" s="1"/>
      <c r="BN541" s="1"/>
      <c r="BO541" s="4" t="str">
        <f t="shared" si="423"/>
        <v/>
      </c>
      <c r="BP541" s="7"/>
      <c r="BQ541" s="1"/>
      <c r="BR541" s="1"/>
      <c r="BS541" s="27"/>
      <c r="BT541" s="1"/>
      <c r="BU541" s="1"/>
      <c r="BV541" s="4" t="str">
        <f t="shared" si="422"/>
        <v/>
      </c>
      <c r="BW541" s="7"/>
      <c r="BX541" s="1"/>
      <c r="BY541" s="1"/>
      <c r="BZ541" s="27"/>
      <c r="CA541" s="1"/>
      <c r="CB541" s="1"/>
      <c r="CC541" s="1"/>
      <c r="CD541" s="1"/>
      <c r="CE541" s="1"/>
      <c r="CF541" s="1"/>
      <c r="CG541" s="27"/>
      <c r="CH541" s="1"/>
      <c r="CI541" s="1"/>
      <c r="CJ541" s="1"/>
      <c r="CK541" s="1"/>
      <c r="CL541" s="1"/>
      <c r="CM541" s="1"/>
      <c r="CN541" s="27"/>
      <c r="CO541" s="1"/>
      <c r="CP541" s="1"/>
      <c r="CQ541" s="1"/>
      <c r="CR541" s="1"/>
      <c r="CS541" s="1"/>
      <c r="CT541" s="1"/>
      <c r="CU541" s="27"/>
      <c r="CV541" s="1"/>
      <c r="CW541" s="1"/>
      <c r="CX541" s="1"/>
      <c r="CY541" s="1"/>
      <c r="CZ541" s="1"/>
      <c r="DA541" s="1"/>
      <c r="DB541" s="1"/>
      <c r="DC541" s="1"/>
      <c r="DD541" s="1"/>
      <c r="DE541" s="1"/>
      <c r="DF541" s="1"/>
      <c r="DG541" s="1"/>
      <c r="DH541" s="1"/>
      <c r="DI541" s="1"/>
    </row>
    <row r="542" spans="1:113" ht="15" hidden="1" x14ac:dyDescent="0.25">
      <c r="A542" s="27"/>
      <c r="B542" s="1"/>
      <c r="C542" s="1"/>
      <c r="D542" s="4" t="str">
        <f t="shared" si="426"/>
        <v/>
      </c>
      <c r="E542" s="7"/>
      <c r="F542" s="1"/>
      <c r="G542" s="1"/>
      <c r="H542" s="27"/>
      <c r="I542" s="1"/>
      <c r="J542" s="1"/>
      <c r="K542" s="1"/>
      <c r="L542" s="1"/>
      <c r="M542" s="1"/>
      <c r="N542" s="1"/>
      <c r="O542" s="27"/>
      <c r="P542" s="1"/>
      <c r="Q542" s="1"/>
      <c r="R542" s="1"/>
      <c r="S542" s="1"/>
      <c r="T542" s="1"/>
      <c r="U542" s="1"/>
      <c r="V542" s="27"/>
      <c r="W542" s="1"/>
      <c r="X542" s="1"/>
      <c r="Y542" s="4" t="str">
        <f t="shared" si="421"/>
        <v/>
      </c>
      <c r="Z542" s="7"/>
      <c r="AA542" s="1"/>
      <c r="AB542" s="1"/>
      <c r="AC542" s="27"/>
      <c r="AD542" s="1"/>
      <c r="AE542" s="1"/>
      <c r="AF542" s="4" t="str">
        <f t="shared" si="420"/>
        <v/>
      </c>
      <c r="AG542" s="7"/>
      <c r="AH542" s="1"/>
      <c r="AI542" s="1"/>
      <c r="AJ542" s="27"/>
      <c r="AK542" s="1"/>
      <c r="AL542" s="1"/>
      <c r="AM542" s="1"/>
      <c r="AN542" s="1"/>
      <c r="AO542" s="1"/>
      <c r="AP542" s="1"/>
      <c r="AQ542" s="27"/>
      <c r="AR542" s="1"/>
      <c r="AS542" s="1"/>
      <c r="AT542" s="1"/>
      <c r="AU542" s="1"/>
      <c r="AV542" s="1"/>
      <c r="AW542" s="1"/>
      <c r="AX542" s="27"/>
      <c r="AY542" s="1"/>
      <c r="AZ542" s="1"/>
      <c r="BA542" s="4" t="str">
        <f t="shared" si="425"/>
        <v/>
      </c>
      <c r="BB542" s="7"/>
      <c r="BC542" s="1"/>
      <c r="BD542" s="1"/>
      <c r="BE542" s="27"/>
      <c r="BF542" s="1"/>
      <c r="BG542" s="1"/>
      <c r="BH542" s="4" t="str">
        <f t="shared" si="424"/>
        <v/>
      </c>
      <c r="BI542" s="7"/>
      <c r="BJ542" s="1"/>
      <c r="BK542" s="1"/>
      <c r="BL542" s="27"/>
      <c r="BM542" s="1"/>
      <c r="BN542" s="1"/>
      <c r="BO542" s="4" t="str">
        <f t="shared" si="423"/>
        <v/>
      </c>
      <c r="BP542" s="7"/>
      <c r="BQ542" s="1"/>
      <c r="BR542" s="1"/>
      <c r="BS542" s="27"/>
      <c r="BT542" s="1"/>
      <c r="BU542" s="1"/>
      <c r="BV542" s="4" t="str">
        <f t="shared" si="422"/>
        <v/>
      </c>
      <c r="BW542" s="7"/>
      <c r="BX542" s="1"/>
      <c r="BY542" s="1"/>
      <c r="BZ542" s="27"/>
      <c r="CA542" s="1"/>
      <c r="CB542" s="1"/>
      <c r="CC542" s="1"/>
      <c r="CD542" s="1"/>
      <c r="CE542" s="1"/>
      <c r="CF542" s="1"/>
      <c r="CG542" s="27"/>
      <c r="CH542" s="1"/>
      <c r="CI542" s="1"/>
      <c r="CJ542" s="1"/>
      <c r="CK542" s="1"/>
      <c r="CL542" s="1"/>
      <c r="CM542" s="1"/>
      <c r="CN542" s="27"/>
      <c r="CO542" s="1"/>
      <c r="CP542" s="1"/>
      <c r="CQ542" s="1"/>
      <c r="CR542" s="1"/>
      <c r="CS542" s="1"/>
      <c r="CT542" s="1"/>
      <c r="CU542" s="27"/>
      <c r="CV542" s="1"/>
      <c r="CW542" s="1"/>
      <c r="CX542" s="1"/>
      <c r="CY542" s="1"/>
      <c r="CZ542" s="1"/>
      <c r="DA542" s="1"/>
      <c r="DB542" s="1"/>
      <c r="DC542" s="1"/>
      <c r="DD542" s="1"/>
      <c r="DE542" s="1"/>
      <c r="DF542" s="1"/>
      <c r="DG542" s="1"/>
      <c r="DH542" s="1"/>
      <c r="DI542" s="1"/>
    </row>
    <row r="543" spans="1:113" ht="15" hidden="1" x14ac:dyDescent="0.25">
      <c r="A543" s="27"/>
      <c r="B543" s="1"/>
      <c r="C543" s="1"/>
      <c r="D543" s="4" t="str">
        <f t="shared" si="426"/>
        <v/>
      </c>
      <c r="E543" s="7"/>
      <c r="F543" s="1"/>
      <c r="G543" s="1"/>
      <c r="H543" s="27"/>
      <c r="I543" s="1"/>
      <c r="J543" s="1"/>
      <c r="K543" s="1"/>
      <c r="L543" s="1"/>
      <c r="M543" s="1"/>
      <c r="N543" s="1"/>
      <c r="O543" s="27"/>
      <c r="P543" s="1"/>
      <c r="Q543" s="1"/>
      <c r="R543" s="1"/>
      <c r="S543" s="1"/>
      <c r="T543" s="1"/>
      <c r="U543" s="1"/>
      <c r="V543" s="27"/>
      <c r="W543" s="1"/>
      <c r="X543" s="1"/>
      <c r="Y543" s="4" t="str">
        <f t="shared" si="421"/>
        <v/>
      </c>
      <c r="Z543" s="7"/>
      <c r="AA543" s="1"/>
      <c r="AB543" s="1"/>
      <c r="AC543" s="27"/>
      <c r="AD543" s="1"/>
      <c r="AE543" s="1"/>
      <c r="AF543" s="4" t="str">
        <f t="shared" si="420"/>
        <v/>
      </c>
      <c r="AG543" s="7"/>
      <c r="AH543" s="1"/>
      <c r="AI543" s="1"/>
      <c r="AJ543" s="27"/>
      <c r="AK543" s="1"/>
      <c r="AL543" s="1"/>
      <c r="AM543" s="1"/>
      <c r="AN543" s="1"/>
      <c r="AO543" s="1"/>
      <c r="AP543" s="1"/>
      <c r="AQ543" s="27"/>
      <c r="AR543" s="1"/>
      <c r="AS543" s="1"/>
      <c r="AT543" s="1"/>
      <c r="AU543" s="1"/>
      <c r="AV543" s="1"/>
      <c r="AW543" s="1"/>
      <c r="AX543" s="27"/>
      <c r="AY543" s="1"/>
      <c r="AZ543" s="1"/>
      <c r="BA543" s="4" t="str">
        <f t="shared" si="425"/>
        <v/>
      </c>
      <c r="BB543" s="7"/>
      <c r="BC543" s="1"/>
      <c r="BD543" s="1"/>
      <c r="BE543" s="27"/>
      <c r="BF543" s="1"/>
      <c r="BG543" s="1"/>
      <c r="BH543" s="4" t="str">
        <f t="shared" si="424"/>
        <v/>
      </c>
      <c r="BI543" s="7"/>
      <c r="BJ543" s="1"/>
      <c r="BK543" s="1"/>
      <c r="BL543" s="27"/>
      <c r="BM543" s="1"/>
      <c r="BN543" s="1"/>
      <c r="BO543" s="4" t="str">
        <f t="shared" si="423"/>
        <v/>
      </c>
      <c r="BP543" s="7"/>
      <c r="BQ543" s="1"/>
      <c r="BR543" s="1"/>
      <c r="BS543" s="27"/>
      <c r="BT543" s="1"/>
      <c r="BU543" s="1"/>
      <c r="BV543" s="4" t="str">
        <f t="shared" si="422"/>
        <v/>
      </c>
      <c r="BW543" s="7"/>
      <c r="BX543" s="1"/>
      <c r="BY543" s="1"/>
      <c r="BZ543" s="27"/>
      <c r="CA543" s="1"/>
      <c r="CB543" s="1"/>
      <c r="CC543" s="1"/>
      <c r="CD543" s="1"/>
      <c r="CE543" s="1"/>
      <c r="CF543" s="1"/>
      <c r="CG543" s="27"/>
      <c r="CH543" s="1"/>
      <c r="CI543" s="1"/>
      <c r="CJ543" s="1"/>
      <c r="CK543" s="1"/>
      <c r="CL543" s="1"/>
      <c r="CM543" s="1"/>
      <c r="CN543" s="27"/>
      <c r="CO543" s="1"/>
      <c r="CP543" s="1"/>
      <c r="CQ543" s="1"/>
      <c r="CR543" s="1"/>
      <c r="CS543" s="1"/>
      <c r="CT543" s="1"/>
      <c r="CU543" s="27"/>
      <c r="CV543" s="1"/>
      <c r="CW543" s="1"/>
      <c r="CX543" s="1"/>
      <c r="CY543" s="1"/>
      <c r="CZ543" s="1"/>
      <c r="DA543" s="1"/>
      <c r="DB543" s="1"/>
      <c r="DC543" s="1"/>
      <c r="DD543" s="1"/>
      <c r="DE543" s="1"/>
      <c r="DF543" s="1"/>
      <c r="DG543" s="1"/>
      <c r="DH543" s="1"/>
      <c r="DI543" s="1"/>
    </row>
    <row r="544" spans="1:113" ht="15" hidden="1" x14ac:dyDescent="0.25">
      <c r="A544" s="27"/>
      <c r="B544" s="1"/>
      <c r="C544" s="1"/>
      <c r="D544" s="4" t="str">
        <f t="shared" si="426"/>
        <v/>
      </c>
      <c r="E544" s="7"/>
      <c r="F544" s="1"/>
      <c r="G544" s="1"/>
      <c r="H544" s="27"/>
      <c r="I544" s="1"/>
      <c r="J544" s="1"/>
      <c r="K544" s="1"/>
      <c r="L544" s="1"/>
      <c r="M544" s="1"/>
      <c r="N544" s="1"/>
      <c r="O544" s="27"/>
      <c r="P544" s="1"/>
      <c r="Q544" s="1"/>
      <c r="R544" s="1"/>
      <c r="S544" s="1"/>
      <c r="T544" s="1"/>
      <c r="U544" s="1"/>
      <c r="V544" s="27"/>
      <c r="W544" s="1"/>
      <c r="X544" s="1"/>
      <c r="Y544" s="4" t="str">
        <f t="shared" si="421"/>
        <v/>
      </c>
      <c r="Z544" s="7"/>
      <c r="AA544" s="1"/>
      <c r="AB544" s="1"/>
      <c r="AC544" s="27"/>
      <c r="AD544" s="1"/>
      <c r="AE544" s="1"/>
      <c r="AF544" s="4" t="str">
        <f t="shared" si="420"/>
        <v/>
      </c>
      <c r="AG544" s="7"/>
      <c r="AH544" s="1"/>
      <c r="AI544" s="1"/>
      <c r="AJ544" s="27"/>
      <c r="AK544" s="1"/>
      <c r="AL544" s="1"/>
      <c r="AM544" s="1"/>
      <c r="AN544" s="1"/>
      <c r="AO544" s="1"/>
      <c r="AP544" s="1"/>
      <c r="AQ544" s="27"/>
      <c r="AR544" s="1"/>
      <c r="AS544" s="1"/>
      <c r="AT544" s="1"/>
      <c r="AU544" s="1"/>
      <c r="AV544" s="1"/>
      <c r="AW544" s="1"/>
      <c r="AX544" s="27"/>
      <c r="AY544" s="1"/>
      <c r="AZ544" s="1"/>
      <c r="BA544" s="4" t="str">
        <f t="shared" si="425"/>
        <v/>
      </c>
      <c r="BB544" s="7"/>
      <c r="BC544" s="1"/>
      <c r="BD544" s="1"/>
      <c r="BE544" s="27"/>
      <c r="BF544" s="1"/>
      <c r="BG544" s="1"/>
      <c r="BH544" s="4" t="str">
        <f t="shared" si="424"/>
        <v/>
      </c>
      <c r="BI544" s="7"/>
      <c r="BJ544" s="1"/>
      <c r="BK544" s="1"/>
      <c r="BL544" s="27"/>
      <c r="BM544" s="1"/>
      <c r="BN544" s="1"/>
      <c r="BO544" s="4" t="str">
        <f t="shared" si="423"/>
        <v/>
      </c>
      <c r="BP544" s="7"/>
      <c r="BQ544" s="1"/>
      <c r="BR544" s="1"/>
      <c r="BS544" s="27"/>
      <c r="BT544" s="1"/>
      <c r="BU544" s="1"/>
      <c r="BV544" s="4" t="str">
        <f t="shared" si="422"/>
        <v/>
      </c>
      <c r="BW544" s="7"/>
      <c r="BX544" s="1"/>
      <c r="BY544" s="1"/>
      <c r="BZ544" s="27"/>
      <c r="CA544" s="1"/>
      <c r="CB544" s="1"/>
      <c r="CC544" s="1"/>
      <c r="CD544" s="1"/>
      <c r="CE544" s="1"/>
      <c r="CF544" s="1"/>
      <c r="CG544" s="27"/>
      <c r="CH544" s="1"/>
      <c r="CI544" s="1"/>
      <c r="CJ544" s="1"/>
      <c r="CK544" s="1"/>
      <c r="CL544" s="1"/>
      <c r="CM544" s="1"/>
      <c r="CN544" s="27"/>
      <c r="CO544" s="1"/>
      <c r="CP544" s="1"/>
      <c r="CQ544" s="1"/>
      <c r="CR544" s="1"/>
      <c r="CS544" s="1"/>
      <c r="CT544" s="1"/>
      <c r="CU544" s="27"/>
      <c r="CV544" s="1"/>
      <c r="CW544" s="1"/>
      <c r="CX544" s="1"/>
      <c r="CY544" s="1"/>
      <c r="CZ544" s="1"/>
      <c r="DA544" s="1"/>
      <c r="DB544" s="1"/>
      <c r="DC544" s="1"/>
      <c r="DD544" s="1"/>
      <c r="DE544" s="1"/>
      <c r="DF544" s="1"/>
      <c r="DG544" s="1"/>
      <c r="DH544" s="1"/>
      <c r="DI544" s="1"/>
    </row>
    <row r="545" spans="1:113" ht="15" hidden="1" x14ac:dyDescent="0.25">
      <c r="A545" s="27"/>
      <c r="B545" s="1"/>
      <c r="C545" s="1"/>
      <c r="D545" s="4" t="str">
        <f t="shared" si="426"/>
        <v/>
      </c>
      <c r="E545" s="7"/>
      <c r="F545" s="1"/>
      <c r="G545" s="1"/>
      <c r="H545" s="27"/>
      <c r="I545" s="1"/>
      <c r="J545" s="1"/>
      <c r="K545" s="1"/>
      <c r="L545" s="1"/>
      <c r="M545" s="1"/>
      <c r="N545" s="1"/>
      <c r="O545" s="27"/>
      <c r="P545" s="1"/>
      <c r="Q545" s="1"/>
      <c r="R545" s="1"/>
      <c r="S545" s="1"/>
      <c r="T545" s="1"/>
      <c r="U545" s="1"/>
      <c r="V545" s="27"/>
      <c r="W545" s="1"/>
      <c r="X545" s="1"/>
      <c r="Y545" s="4" t="str">
        <f t="shared" si="421"/>
        <v/>
      </c>
      <c r="Z545" s="7"/>
      <c r="AA545" s="1"/>
      <c r="AB545" s="1"/>
      <c r="AC545" s="27"/>
      <c r="AD545" s="1"/>
      <c r="AE545" s="1"/>
      <c r="AF545" s="4" t="str">
        <f t="shared" si="420"/>
        <v/>
      </c>
      <c r="AG545" s="7"/>
      <c r="AH545" s="1"/>
      <c r="AI545" s="1"/>
      <c r="AJ545" s="27"/>
      <c r="AK545" s="1"/>
      <c r="AL545" s="1"/>
      <c r="AM545" s="1"/>
      <c r="AN545" s="1"/>
      <c r="AO545" s="1"/>
      <c r="AP545" s="1"/>
      <c r="AQ545" s="27"/>
      <c r="AR545" s="1"/>
      <c r="AS545" s="1"/>
      <c r="AT545" s="1"/>
      <c r="AU545" s="1"/>
      <c r="AV545" s="1"/>
      <c r="AW545" s="1"/>
      <c r="AX545" s="27"/>
      <c r="AY545" s="1"/>
      <c r="AZ545" s="1"/>
      <c r="BA545" s="4" t="str">
        <f t="shared" si="425"/>
        <v/>
      </c>
      <c r="BB545" s="7"/>
      <c r="BC545" s="1"/>
      <c r="BD545" s="1"/>
      <c r="BE545" s="27"/>
      <c r="BF545" s="1"/>
      <c r="BG545" s="1"/>
      <c r="BH545" s="4" t="str">
        <f t="shared" si="424"/>
        <v/>
      </c>
      <c r="BI545" s="7"/>
      <c r="BJ545" s="1"/>
      <c r="BK545" s="1"/>
      <c r="BL545" s="27"/>
      <c r="BM545" s="1"/>
      <c r="BN545" s="1"/>
      <c r="BO545" s="4" t="str">
        <f t="shared" si="423"/>
        <v/>
      </c>
      <c r="BP545" s="7"/>
      <c r="BQ545" s="1"/>
      <c r="BR545" s="1"/>
      <c r="BS545" s="27"/>
      <c r="BT545" s="1"/>
      <c r="BU545" s="1"/>
      <c r="BV545" s="4" t="str">
        <f t="shared" si="422"/>
        <v/>
      </c>
      <c r="BW545" s="7"/>
      <c r="BX545" s="1"/>
      <c r="BY545" s="1"/>
      <c r="BZ545" s="27"/>
      <c r="CA545" s="1"/>
      <c r="CB545" s="1"/>
      <c r="CC545" s="1"/>
      <c r="CD545" s="1"/>
      <c r="CE545" s="1"/>
      <c r="CF545" s="1"/>
      <c r="CG545" s="27"/>
      <c r="CH545" s="1"/>
      <c r="CI545" s="1"/>
      <c r="CJ545" s="1"/>
      <c r="CK545" s="1"/>
      <c r="CL545" s="1"/>
      <c r="CM545" s="1"/>
      <c r="CN545" s="27"/>
      <c r="CO545" s="1"/>
      <c r="CP545" s="1"/>
      <c r="CQ545" s="1"/>
      <c r="CR545" s="1"/>
      <c r="CS545" s="1"/>
      <c r="CT545" s="1"/>
      <c r="CU545" s="27"/>
      <c r="CV545" s="1"/>
      <c r="CW545" s="1"/>
      <c r="CX545" s="1"/>
      <c r="CY545" s="1"/>
      <c r="CZ545" s="1"/>
      <c r="DA545" s="1"/>
      <c r="DB545" s="1"/>
      <c r="DC545" s="1"/>
      <c r="DD545" s="1"/>
      <c r="DE545" s="1"/>
      <c r="DF545" s="1"/>
      <c r="DG545" s="1"/>
      <c r="DH545" s="1"/>
      <c r="DI545" s="1"/>
    </row>
    <row r="546" spans="1:113" ht="15" hidden="1" x14ac:dyDescent="0.25">
      <c r="A546" s="27"/>
      <c r="B546" s="1"/>
      <c r="C546" s="1"/>
      <c r="D546" s="4" t="str">
        <f t="shared" si="426"/>
        <v/>
      </c>
      <c r="E546" s="7"/>
      <c r="F546" s="1"/>
      <c r="G546" s="1"/>
      <c r="H546" s="27"/>
      <c r="I546" s="1"/>
      <c r="J546" s="1"/>
      <c r="K546" s="1"/>
      <c r="L546" s="1"/>
      <c r="M546" s="1"/>
      <c r="N546" s="1"/>
      <c r="O546" s="27"/>
      <c r="P546" s="1"/>
      <c r="Q546" s="1"/>
      <c r="R546" s="1"/>
      <c r="S546" s="1"/>
      <c r="T546" s="1"/>
      <c r="U546" s="1"/>
      <c r="V546" s="27"/>
      <c r="W546" s="1"/>
      <c r="X546" s="1"/>
      <c r="Y546" s="4" t="str">
        <f t="shared" si="421"/>
        <v/>
      </c>
      <c r="Z546" s="7"/>
      <c r="AA546" s="1"/>
      <c r="AB546" s="1"/>
      <c r="AC546" s="27"/>
      <c r="AD546" s="1"/>
      <c r="AE546" s="1"/>
      <c r="AF546" s="4" t="str">
        <f t="shared" si="420"/>
        <v/>
      </c>
      <c r="AG546" s="7"/>
      <c r="AH546" s="1"/>
      <c r="AI546" s="1"/>
      <c r="AJ546" s="27"/>
      <c r="AK546" s="1"/>
      <c r="AL546" s="1"/>
      <c r="AM546" s="1"/>
      <c r="AN546" s="1"/>
      <c r="AO546" s="1"/>
      <c r="AP546" s="1"/>
      <c r="AQ546" s="27"/>
      <c r="AR546" s="1"/>
      <c r="AS546" s="1"/>
      <c r="AT546" s="1"/>
      <c r="AU546" s="1"/>
      <c r="AV546" s="1"/>
      <c r="AW546" s="1"/>
      <c r="AX546" s="27"/>
      <c r="AY546" s="1"/>
      <c r="AZ546" s="1"/>
      <c r="BA546" s="4" t="str">
        <f t="shared" si="425"/>
        <v/>
      </c>
      <c r="BB546" s="7"/>
      <c r="BC546" s="1"/>
      <c r="BD546" s="1"/>
      <c r="BE546" s="27"/>
      <c r="BF546" s="1"/>
      <c r="BG546" s="1"/>
      <c r="BH546" s="4" t="str">
        <f t="shared" si="424"/>
        <v/>
      </c>
      <c r="BI546" s="7"/>
      <c r="BJ546" s="1"/>
      <c r="BK546" s="1"/>
      <c r="BL546" s="27"/>
      <c r="BM546" s="1"/>
      <c r="BN546" s="1"/>
      <c r="BO546" s="4" t="str">
        <f t="shared" si="423"/>
        <v/>
      </c>
      <c r="BP546" s="7"/>
      <c r="BQ546" s="1"/>
      <c r="BR546" s="1"/>
      <c r="BS546" s="27"/>
      <c r="BT546" s="1"/>
      <c r="BU546" s="1"/>
      <c r="BV546" s="4" t="str">
        <f t="shared" si="422"/>
        <v/>
      </c>
      <c r="BW546" s="7"/>
      <c r="BX546" s="1"/>
      <c r="BY546" s="1"/>
      <c r="BZ546" s="27"/>
      <c r="CA546" s="1"/>
      <c r="CB546" s="1"/>
      <c r="CC546" s="1"/>
      <c r="CD546" s="1"/>
      <c r="CE546" s="1"/>
      <c r="CF546" s="1"/>
      <c r="CG546" s="27"/>
      <c r="CH546" s="1"/>
      <c r="CI546" s="1"/>
      <c r="CJ546" s="1"/>
      <c r="CK546" s="1"/>
      <c r="CL546" s="1"/>
      <c r="CM546" s="1"/>
      <c r="CN546" s="27"/>
      <c r="CO546" s="1"/>
      <c r="CP546" s="1"/>
      <c r="CQ546" s="1"/>
      <c r="CR546" s="1"/>
      <c r="CS546" s="1"/>
      <c r="CT546" s="1"/>
      <c r="CU546" s="27"/>
      <c r="CV546" s="1"/>
      <c r="CW546" s="1"/>
      <c r="CX546" s="1"/>
      <c r="CY546" s="1"/>
      <c r="CZ546" s="1"/>
      <c r="DA546" s="1"/>
      <c r="DB546" s="1"/>
      <c r="DC546" s="1"/>
      <c r="DD546" s="1"/>
      <c r="DE546" s="1"/>
      <c r="DF546" s="1"/>
      <c r="DG546" s="1"/>
      <c r="DH546" s="1"/>
      <c r="DI546" s="1"/>
    </row>
    <row r="547" spans="1:113" ht="15" hidden="1" x14ac:dyDescent="0.25">
      <c r="A547" s="27"/>
      <c r="B547" s="1"/>
      <c r="C547" s="1"/>
      <c r="D547" s="4" t="str">
        <f t="shared" si="426"/>
        <v/>
      </c>
      <c r="E547" s="7"/>
      <c r="F547" s="1"/>
      <c r="G547" s="1"/>
      <c r="H547" s="27"/>
      <c r="I547" s="1"/>
      <c r="J547" s="1"/>
      <c r="K547" s="1"/>
      <c r="L547" s="1"/>
      <c r="M547" s="1"/>
      <c r="N547" s="1"/>
      <c r="O547" s="27"/>
      <c r="P547" s="1"/>
      <c r="Q547" s="1"/>
      <c r="R547" s="1"/>
      <c r="S547" s="1"/>
      <c r="T547" s="1"/>
      <c r="U547" s="1"/>
      <c r="V547" s="27"/>
      <c r="W547" s="1"/>
      <c r="X547" s="1"/>
      <c r="Y547" s="4" t="str">
        <f t="shared" si="421"/>
        <v/>
      </c>
      <c r="Z547" s="7"/>
      <c r="AA547" s="1"/>
      <c r="AB547" s="1"/>
      <c r="AC547" s="27"/>
      <c r="AD547" s="1"/>
      <c r="AE547" s="1"/>
      <c r="AF547" s="4" t="str">
        <f t="shared" si="420"/>
        <v/>
      </c>
      <c r="AG547" s="7"/>
      <c r="AH547" s="1"/>
      <c r="AI547" s="1"/>
      <c r="AJ547" s="27"/>
      <c r="AK547" s="1"/>
      <c r="AL547" s="1"/>
      <c r="AM547" s="1"/>
      <c r="AN547" s="1"/>
      <c r="AO547" s="1"/>
      <c r="AP547" s="1"/>
      <c r="AQ547" s="27"/>
      <c r="AR547" s="1"/>
      <c r="AS547" s="1"/>
      <c r="AT547" s="1"/>
      <c r="AU547" s="1"/>
      <c r="AV547" s="1"/>
      <c r="AW547" s="1"/>
      <c r="AX547" s="27"/>
      <c r="AY547" s="1"/>
      <c r="AZ547" s="1"/>
      <c r="BA547" s="4" t="str">
        <f t="shared" si="425"/>
        <v/>
      </c>
      <c r="BB547" s="7"/>
      <c r="BC547" s="1"/>
      <c r="BD547" s="1"/>
      <c r="BE547" s="27"/>
      <c r="BF547" s="1"/>
      <c r="BG547" s="1"/>
      <c r="BH547" s="4" t="str">
        <f t="shared" si="424"/>
        <v/>
      </c>
      <c r="BI547" s="7"/>
      <c r="BJ547" s="1"/>
      <c r="BK547" s="1"/>
      <c r="BL547" s="27"/>
      <c r="BM547" s="1"/>
      <c r="BN547" s="1"/>
      <c r="BO547" s="4" t="str">
        <f t="shared" si="423"/>
        <v/>
      </c>
      <c r="BP547" s="7"/>
      <c r="BQ547" s="1"/>
      <c r="BR547" s="1"/>
      <c r="BS547" s="27"/>
      <c r="BT547" s="1"/>
      <c r="BU547" s="1"/>
      <c r="BV547" s="4" t="str">
        <f t="shared" si="422"/>
        <v/>
      </c>
      <c r="BW547" s="7"/>
      <c r="BX547" s="1"/>
      <c r="BY547" s="1"/>
      <c r="BZ547" s="27"/>
      <c r="CA547" s="1"/>
      <c r="CB547" s="1"/>
      <c r="CC547" s="1"/>
      <c r="CD547" s="1"/>
      <c r="CE547" s="1"/>
      <c r="CF547" s="1"/>
      <c r="CG547" s="27"/>
      <c r="CH547" s="1"/>
      <c r="CI547" s="1"/>
      <c r="CJ547" s="1"/>
      <c r="CK547" s="1"/>
      <c r="CL547" s="1"/>
      <c r="CM547" s="1"/>
      <c r="CN547" s="27"/>
      <c r="CO547" s="1"/>
      <c r="CP547" s="1"/>
      <c r="CQ547" s="1"/>
      <c r="CR547" s="1"/>
      <c r="CS547" s="1"/>
      <c r="CT547" s="1"/>
      <c r="CU547" s="27"/>
      <c r="CV547" s="1"/>
      <c r="CW547" s="1"/>
      <c r="CX547" s="1"/>
      <c r="CY547" s="1"/>
      <c r="CZ547" s="1"/>
      <c r="DA547" s="1"/>
      <c r="DB547" s="1"/>
      <c r="DC547" s="1"/>
      <c r="DD547" s="1"/>
      <c r="DE547" s="1"/>
      <c r="DF547" s="1"/>
      <c r="DG547" s="1"/>
      <c r="DH547" s="1"/>
      <c r="DI547" s="1"/>
    </row>
    <row r="548" spans="1:113" ht="15" hidden="1" x14ac:dyDescent="0.25">
      <c r="A548" s="27"/>
      <c r="B548" s="1"/>
      <c r="C548" s="1"/>
      <c r="D548" s="4" t="str">
        <f t="shared" si="426"/>
        <v/>
      </c>
      <c r="E548" s="7"/>
      <c r="F548" s="1"/>
      <c r="G548" s="1"/>
      <c r="H548" s="27"/>
      <c r="I548" s="1"/>
      <c r="J548" s="1"/>
      <c r="K548" s="1"/>
      <c r="L548" s="1"/>
      <c r="M548" s="1"/>
      <c r="N548" s="1"/>
      <c r="O548" s="27"/>
      <c r="P548" s="1"/>
      <c r="Q548" s="1"/>
      <c r="R548" s="1"/>
      <c r="S548" s="1"/>
      <c r="T548" s="1"/>
      <c r="U548" s="1"/>
      <c r="V548" s="27"/>
      <c r="W548" s="1"/>
      <c r="X548" s="1"/>
      <c r="Y548" s="4" t="str">
        <f t="shared" si="421"/>
        <v/>
      </c>
      <c r="Z548" s="7"/>
      <c r="AA548" s="1"/>
      <c r="AB548" s="1"/>
      <c r="AC548" s="27"/>
      <c r="AD548" s="1"/>
      <c r="AE548" s="1"/>
      <c r="AF548" s="4" t="str">
        <f t="shared" si="420"/>
        <v/>
      </c>
      <c r="AG548" s="7"/>
      <c r="AH548" s="1"/>
      <c r="AI548" s="1"/>
      <c r="AJ548" s="27"/>
      <c r="AK548" s="1"/>
      <c r="AL548" s="1"/>
      <c r="AM548" s="1"/>
      <c r="AN548" s="1"/>
      <c r="AO548" s="1"/>
      <c r="AP548" s="1"/>
      <c r="AQ548" s="27"/>
      <c r="AR548" s="1"/>
      <c r="AS548" s="1"/>
      <c r="AT548" s="1"/>
      <c r="AU548" s="1"/>
      <c r="AV548" s="1"/>
      <c r="AW548" s="1"/>
      <c r="AX548" s="27"/>
      <c r="AY548" s="1"/>
      <c r="AZ548" s="1"/>
      <c r="BA548" s="4" t="str">
        <f t="shared" si="425"/>
        <v/>
      </c>
      <c r="BB548" s="7"/>
      <c r="BC548" s="1"/>
      <c r="BD548" s="1"/>
      <c r="BE548" s="27"/>
      <c r="BF548" s="1"/>
      <c r="BG548" s="1"/>
      <c r="BH548" s="4" t="str">
        <f t="shared" si="424"/>
        <v/>
      </c>
      <c r="BI548" s="7"/>
      <c r="BJ548" s="1"/>
      <c r="BK548" s="1"/>
      <c r="BL548" s="27"/>
      <c r="BM548" s="1"/>
      <c r="BN548" s="1"/>
      <c r="BO548" s="4" t="str">
        <f t="shared" si="423"/>
        <v/>
      </c>
      <c r="BP548" s="7"/>
      <c r="BQ548" s="1"/>
      <c r="BR548" s="1"/>
      <c r="BS548" s="27"/>
      <c r="BT548" s="1"/>
      <c r="BU548" s="1"/>
      <c r="BV548" s="4" t="str">
        <f t="shared" si="422"/>
        <v/>
      </c>
      <c r="BW548" s="7"/>
      <c r="BX548" s="1"/>
      <c r="BY548" s="1"/>
      <c r="BZ548" s="27"/>
      <c r="CA548" s="1"/>
      <c r="CB548" s="1"/>
      <c r="CC548" s="1"/>
      <c r="CD548" s="1"/>
      <c r="CE548" s="1"/>
      <c r="CF548" s="1"/>
      <c r="CG548" s="27"/>
      <c r="CH548" s="1"/>
      <c r="CI548" s="1"/>
      <c r="CJ548" s="1"/>
      <c r="CK548" s="1"/>
      <c r="CL548" s="1"/>
      <c r="CM548" s="1"/>
      <c r="CN548" s="27"/>
      <c r="CO548" s="1"/>
      <c r="CP548" s="1"/>
      <c r="CQ548" s="1"/>
      <c r="CR548" s="1"/>
      <c r="CS548" s="1"/>
      <c r="CT548" s="1"/>
      <c r="CU548" s="27"/>
      <c r="CV548" s="1"/>
      <c r="CW548" s="1"/>
      <c r="CX548" s="1"/>
      <c r="CY548" s="1"/>
      <c r="CZ548" s="1"/>
      <c r="DA548" s="1"/>
      <c r="DB548" s="1"/>
      <c r="DC548" s="1"/>
      <c r="DD548" s="1"/>
      <c r="DE548" s="1"/>
      <c r="DF548" s="1"/>
      <c r="DG548" s="1"/>
      <c r="DH548" s="1"/>
      <c r="DI548" s="1"/>
    </row>
    <row r="549" spans="1:113" ht="15" hidden="1" x14ac:dyDescent="0.25">
      <c r="A549" s="27"/>
      <c r="B549" s="1"/>
      <c r="C549" s="1"/>
      <c r="D549" s="4" t="str">
        <f t="shared" si="426"/>
        <v/>
      </c>
      <c r="E549" s="7"/>
      <c r="F549" s="1"/>
      <c r="G549" s="1"/>
      <c r="H549" s="27"/>
      <c r="I549" s="1"/>
      <c r="J549" s="1"/>
      <c r="K549" s="1"/>
      <c r="L549" s="1"/>
      <c r="M549" s="1"/>
      <c r="N549" s="1"/>
      <c r="O549" s="27"/>
      <c r="P549" s="1"/>
      <c r="Q549" s="1"/>
      <c r="R549" s="1"/>
      <c r="S549" s="1"/>
      <c r="T549" s="1"/>
      <c r="U549" s="1"/>
      <c r="V549" s="27"/>
      <c r="W549" s="1"/>
      <c r="X549" s="1"/>
      <c r="Y549" s="4" t="str">
        <f t="shared" si="421"/>
        <v/>
      </c>
      <c r="Z549" s="7"/>
      <c r="AA549" s="1"/>
      <c r="AB549" s="1"/>
      <c r="AC549" s="27"/>
      <c r="AD549" s="1"/>
      <c r="AE549" s="1"/>
      <c r="AF549" s="4" t="str">
        <f t="shared" si="420"/>
        <v/>
      </c>
      <c r="AG549" s="7"/>
      <c r="AH549" s="1"/>
      <c r="AI549" s="1"/>
      <c r="AJ549" s="27"/>
      <c r="AK549" s="1"/>
      <c r="AL549" s="1"/>
      <c r="AM549" s="1"/>
      <c r="AN549" s="1"/>
      <c r="AO549" s="1"/>
      <c r="AP549" s="1"/>
      <c r="AQ549" s="27"/>
      <c r="AR549" s="1"/>
      <c r="AS549" s="1"/>
      <c r="AT549" s="1"/>
      <c r="AU549" s="1"/>
      <c r="AV549" s="1"/>
      <c r="AW549" s="1"/>
      <c r="AX549" s="27"/>
      <c r="AY549" s="1"/>
      <c r="AZ549" s="1"/>
      <c r="BA549" s="4" t="str">
        <f t="shared" si="425"/>
        <v/>
      </c>
      <c r="BB549" s="7"/>
      <c r="BC549" s="1"/>
      <c r="BD549" s="1"/>
      <c r="BE549" s="27"/>
      <c r="BF549" s="1"/>
      <c r="BG549" s="1"/>
      <c r="BH549" s="4" t="str">
        <f t="shared" si="424"/>
        <v/>
      </c>
      <c r="BI549" s="7"/>
      <c r="BJ549" s="1"/>
      <c r="BK549" s="1"/>
      <c r="BL549" s="27"/>
      <c r="BM549" s="1"/>
      <c r="BN549" s="1"/>
      <c r="BO549" s="4" t="str">
        <f t="shared" si="423"/>
        <v/>
      </c>
      <c r="BP549" s="7"/>
      <c r="BQ549" s="1"/>
      <c r="BR549" s="1"/>
      <c r="BS549" s="27"/>
      <c r="BT549" s="1"/>
      <c r="BU549" s="1"/>
      <c r="BV549" s="4" t="str">
        <f t="shared" si="422"/>
        <v/>
      </c>
      <c r="BW549" s="7"/>
      <c r="BX549" s="1"/>
      <c r="BY549" s="1"/>
      <c r="BZ549" s="27"/>
      <c r="CA549" s="1"/>
      <c r="CB549" s="1"/>
      <c r="CC549" s="1"/>
      <c r="CD549" s="1"/>
      <c r="CE549" s="1"/>
      <c r="CF549" s="1"/>
      <c r="CG549" s="27"/>
      <c r="CH549" s="1"/>
      <c r="CI549" s="1"/>
      <c r="CJ549" s="1"/>
      <c r="CK549" s="1"/>
      <c r="CL549" s="1"/>
      <c r="CM549" s="1"/>
      <c r="CN549" s="27"/>
      <c r="CO549" s="1"/>
      <c r="CP549" s="1"/>
      <c r="CQ549" s="1"/>
      <c r="CR549" s="1"/>
      <c r="CS549" s="1"/>
      <c r="CT549" s="1"/>
      <c r="CU549" s="27"/>
      <c r="CV549" s="1"/>
      <c r="CW549" s="1"/>
      <c r="CX549" s="1"/>
      <c r="CY549" s="1"/>
      <c r="CZ549" s="1"/>
      <c r="DA549" s="1"/>
      <c r="DB549" s="1"/>
      <c r="DC549" s="1"/>
      <c r="DD549" s="1"/>
      <c r="DE549" s="1"/>
      <c r="DF549" s="1"/>
      <c r="DG549" s="1"/>
      <c r="DH549" s="1"/>
      <c r="DI549" s="1"/>
    </row>
    <row r="550" spans="1:113" ht="15" hidden="1" x14ac:dyDescent="0.25">
      <c r="A550" s="27"/>
      <c r="B550" s="1"/>
      <c r="C550" s="1"/>
      <c r="D550" s="4" t="str">
        <f t="shared" si="426"/>
        <v/>
      </c>
      <c r="E550" s="7"/>
      <c r="F550" s="1"/>
      <c r="G550" s="1"/>
      <c r="H550" s="27"/>
      <c r="I550" s="1"/>
      <c r="J550" s="1"/>
      <c r="K550" s="1"/>
      <c r="L550" s="1"/>
      <c r="M550" s="1"/>
      <c r="N550" s="1"/>
      <c r="O550" s="27"/>
      <c r="P550" s="1"/>
      <c r="Q550" s="1"/>
      <c r="R550" s="1"/>
      <c r="S550" s="1"/>
      <c r="T550" s="1"/>
      <c r="U550" s="1"/>
      <c r="V550" s="27"/>
      <c r="W550" s="1"/>
      <c r="X550" s="1"/>
      <c r="Y550" s="4" t="str">
        <f t="shared" si="421"/>
        <v/>
      </c>
      <c r="Z550" s="7"/>
      <c r="AA550" s="1"/>
      <c r="AB550" s="1"/>
      <c r="AC550" s="27"/>
      <c r="AD550" s="1"/>
      <c r="AE550" s="1"/>
      <c r="AF550" s="4" t="str">
        <f t="shared" si="420"/>
        <v/>
      </c>
      <c r="AG550" s="7"/>
      <c r="AH550" s="1"/>
      <c r="AI550" s="1"/>
      <c r="AJ550" s="27"/>
      <c r="AK550" s="1"/>
      <c r="AL550" s="1"/>
      <c r="AM550" s="1"/>
      <c r="AN550" s="1"/>
      <c r="AO550" s="1"/>
      <c r="AP550" s="1"/>
      <c r="AQ550" s="27"/>
      <c r="AR550" s="1"/>
      <c r="AS550" s="1"/>
      <c r="AT550" s="1"/>
      <c r="AU550" s="1"/>
      <c r="AV550" s="1"/>
      <c r="AW550" s="1"/>
      <c r="AX550" s="27"/>
      <c r="AY550" s="1"/>
      <c r="AZ550" s="1"/>
      <c r="BA550" s="4" t="str">
        <f t="shared" si="425"/>
        <v/>
      </c>
      <c r="BB550" s="7"/>
      <c r="BC550" s="1"/>
      <c r="BD550" s="1"/>
      <c r="BE550" s="27"/>
      <c r="BF550" s="1"/>
      <c r="BG550" s="1"/>
      <c r="BH550" s="4" t="str">
        <f t="shared" si="424"/>
        <v/>
      </c>
      <c r="BI550" s="7"/>
      <c r="BJ550" s="1"/>
      <c r="BK550" s="1"/>
      <c r="BL550" s="27"/>
      <c r="BM550" s="1"/>
      <c r="BN550" s="1"/>
      <c r="BO550" s="4" t="str">
        <f t="shared" si="423"/>
        <v/>
      </c>
      <c r="BP550" s="7"/>
      <c r="BQ550" s="1"/>
      <c r="BR550" s="1"/>
      <c r="BS550" s="27"/>
      <c r="BT550" s="1"/>
      <c r="BU550" s="1"/>
      <c r="BV550" s="4" t="str">
        <f t="shared" si="422"/>
        <v/>
      </c>
      <c r="BW550" s="7"/>
      <c r="BX550" s="1"/>
      <c r="BY550" s="1"/>
      <c r="BZ550" s="27"/>
      <c r="CA550" s="1"/>
      <c r="CB550" s="1"/>
      <c r="CC550" s="1"/>
      <c r="CD550" s="1"/>
      <c r="CE550" s="1"/>
      <c r="CF550" s="1"/>
      <c r="CG550" s="27"/>
      <c r="CH550" s="1"/>
      <c r="CI550" s="1"/>
      <c r="CJ550" s="1"/>
      <c r="CK550" s="1"/>
      <c r="CL550" s="1"/>
      <c r="CM550" s="1"/>
      <c r="CN550" s="27"/>
      <c r="CO550" s="1"/>
      <c r="CP550" s="1"/>
      <c r="CQ550" s="1"/>
      <c r="CR550" s="1"/>
      <c r="CS550" s="1"/>
      <c r="CT550" s="1"/>
      <c r="CU550" s="27"/>
      <c r="CV550" s="1"/>
      <c r="CW550" s="1"/>
      <c r="CX550" s="1"/>
      <c r="CY550" s="1"/>
      <c r="CZ550" s="1"/>
      <c r="DA550" s="1"/>
      <c r="DB550" s="1"/>
      <c r="DC550" s="1"/>
      <c r="DD550" s="1"/>
      <c r="DE550" s="1"/>
      <c r="DF550" s="1"/>
      <c r="DG550" s="1"/>
      <c r="DH550" s="1"/>
      <c r="DI550" s="1"/>
    </row>
    <row r="551" spans="1:113" ht="15" hidden="1" x14ac:dyDescent="0.25">
      <c r="A551" s="27"/>
      <c r="B551" s="1"/>
      <c r="C551" s="1"/>
      <c r="D551" s="4" t="str">
        <f t="shared" si="426"/>
        <v/>
      </c>
      <c r="E551" s="7"/>
      <c r="F551" s="1"/>
      <c r="G551" s="1"/>
      <c r="H551" s="27"/>
      <c r="I551" s="1"/>
      <c r="J551" s="1"/>
      <c r="K551" s="1"/>
      <c r="L551" s="1"/>
      <c r="M551" s="1"/>
      <c r="N551" s="1"/>
      <c r="O551" s="27"/>
      <c r="P551" s="1"/>
      <c r="Q551" s="1"/>
      <c r="R551" s="1"/>
      <c r="S551" s="1"/>
      <c r="T551" s="1"/>
      <c r="U551" s="1"/>
      <c r="V551" s="27"/>
      <c r="W551" s="1"/>
      <c r="X551" s="1"/>
      <c r="Y551" s="4" t="str">
        <f t="shared" si="421"/>
        <v/>
      </c>
      <c r="Z551" s="7"/>
      <c r="AA551" s="1"/>
      <c r="AB551" s="1"/>
      <c r="AC551" s="27"/>
      <c r="AD551" s="1"/>
      <c r="AE551" s="1"/>
      <c r="AF551" s="4" t="str">
        <f t="shared" si="420"/>
        <v/>
      </c>
      <c r="AG551" s="7"/>
      <c r="AH551" s="1"/>
      <c r="AI551" s="1"/>
      <c r="AJ551" s="27"/>
      <c r="AK551" s="1"/>
      <c r="AL551" s="1"/>
      <c r="AM551" s="1"/>
      <c r="AN551" s="1"/>
      <c r="AO551" s="1"/>
      <c r="AP551" s="1"/>
      <c r="AQ551" s="27"/>
      <c r="AR551" s="1"/>
      <c r="AS551" s="1"/>
      <c r="AT551" s="1"/>
      <c r="AU551" s="1"/>
      <c r="AV551" s="1"/>
      <c r="AW551" s="1"/>
      <c r="AX551" s="27"/>
      <c r="AY551" s="1"/>
      <c r="AZ551" s="1"/>
      <c r="BA551" s="4" t="str">
        <f t="shared" si="425"/>
        <v/>
      </c>
      <c r="BB551" s="7"/>
      <c r="BC551" s="1"/>
      <c r="BD551" s="1"/>
      <c r="BE551" s="27"/>
      <c r="BF551" s="1"/>
      <c r="BG551" s="1"/>
      <c r="BH551" s="4" t="str">
        <f t="shared" si="424"/>
        <v/>
      </c>
      <c r="BI551" s="7"/>
      <c r="BJ551" s="1"/>
      <c r="BK551" s="1"/>
      <c r="BL551" s="27"/>
      <c r="BM551" s="1"/>
      <c r="BN551" s="1"/>
      <c r="BO551" s="4" t="str">
        <f t="shared" si="423"/>
        <v/>
      </c>
      <c r="BP551" s="7"/>
      <c r="BQ551" s="1"/>
      <c r="BR551" s="1"/>
      <c r="BS551" s="27"/>
      <c r="BT551" s="1"/>
      <c r="BU551" s="1"/>
      <c r="BV551" s="4" t="str">
        <f t="shared" si="422"/>
        <v/>
      </c>
      <c r="BW551" s="7"/>
      <c r="BX551" s="1"/>
      <c r="BY551" s="1"/>
      <c r="BZ551" s="27"/>
      <c r="CA551" s="1"/>
      <c r="CB551" s="1"/>
      <c r="CC551" s="1"/>
      <c r="CD551" s="1"/>
      <c r="CE551" s="1"/>
      <c r="CF551" s="1"/>
      <c r="CG551" s="27"/>
      <c r="CH551" s="1"/>
      <c r="CI551" s="1"/>
      <c r="CJ551" s="1"/>
      <c r="CK551" s="1"/>
      <c r="CL551" s="1"/>
      <c r="CM551" s="1"/>
      <c r="CN551" s="27"/>
      <c r="CO551" s="1"/>
      <c r="CP551" s="1"/>
      <c r="CQ551" s="1"/>
      <c r="CR551" s="1"/>
      <c r="CS551" s="1"/>
      <c r="CT551" s="1"/>
      <c r="CU551" s="27"/>
      <c r="CV551" s="1"/>
      <c r="CW551" s="1"/>
      <c r="CX551" s="1"/>
      <c r="CY551" s="1"/>
      <c r="CZ551" s="1"/>
      <c r="DA551" s="1"/>
      <c r="DB551" s="1"/>
      <c r="DC551" s="1"/>
      <c r="DD551" s="1"/>
      <c r="DE551" s="1"/>
      <c r="DF551" s="1"/>
      <c r="DG551" s="1"/>
      <c r="DH551" s="1"/>
      <c r="DI551" s="1"/>
    </row>
    <row r="552" spans="1:113" ht="15" hidden="1" x14ac:dyDescent="0.25">
      <c r="A552" s="27"/>
      <c r="B552" s="1"/>
      <c r="C552" s="1"/>
      <c r="D552" s="4" t="str">
        <f t="shared" si="426"/>
        <v/>
      </c>
      <c r="E552" s="7"/>
      <c r="F552" s="1"/>
      <c r="G552" s="1"/>
      <c r="H552" s="27"/>
      <c r="I552" s="1"/>
      <c r="J552" s="1"/>
      <c r="K552" s="1"/>
      <c r="L552" s="1"/>
      <c r="M552" s="1"/>
      <c r="N552" s="1"/>
      <c r="O552" s="27"/>
      <c r="P552" s="1"/>
      <c r="Q552" s="1"/>
      <c r="R552" s="1"/>
      <c r="S552" s="1"/>
      <c r="T552" s="1"/>
      <c r="U552" s="1"/>
      <c r="V552" s="27"/>
      <c r="W552" s="1"/>
      <c r="X552" s="1"/>
      <c r="Y552" s="4" t="str">
        <f t="shared" si="421"/>
        <v/>
      </c>
      <c r="Z552" s="7"/>
      <c r="AA552" s="1"/>
      <c r="AB552" s="1"/>
      <c r="AC552" s="27"/>
      <c r="AD552" s="1"/>
      <c r="AE552" s="1"/>
      <c r="AF552" s="4" t="str">
        <f t="shared" si="420"/>
        <v/>
      </c>
      <c r="AG552" s="7"/>
      <c r="AH552" s="1"/>
      <c r="AI552" s="1"/>
      <c r="AJ552" s="27"/>
      <c r="AK552" s="1"/>
      <c r="AL552" s="1"/>
      <c r="AM552" s="1"/>
      <c r="AN552" s="1"/>
      <c r="AO552" s="1"/>
      <c r="AP552" s="1"/>
      <c r="AQ552" s="27"/>
      <c r="AR552" s="1"/>
      <c r="AS552" s="1"/>
      <c r="AT552" s="1"/>
      <c r="AU552" s="1"/>
      <c r="AV552" s="1"/>
      <c r="AW552" s="1"/>
      <c r="AX552" s="27"/>
      <c r="AY552" s="1"/>
      <c r="AZ552" s="1"/>
      <c r="BA552" s="4" t="str">
        <f t="shared" si="425"/>
        <v/>
      </c>
      <c r="BB552" s="7"/>
      <c r="BC552" s="1"/>
      <c r="BD552" s="1"/>
      <c r="BE552" s="27"/>
      <c r="BF552" s="1"/>
      <c r="BG552" s="1"/>
      <c r="BH552" s="4" t="str">
        <f t="shared" si="424"/>
        <v/>
      </c>
      <c r="BI552" s="7"/>
      <c r="BJ552" s="1"/>
      <c r="BK552" s="1"/>
      <c r="BL552" s="27"/>
      <c r="BM552" s="1"/>
      <c r="BN552" s="1"/>
      <c r="BO552" s="4" t="str">
        <f t="shared" si="423"/>
        <v/>
      </c>
      <c r="BP552" s="7"/>
      <c r="BQ552" s="1"/>
      <c r="BR552" s="1"/>
      <c r="BS552" s="27"/>
      <c r="BT552" s="1"/>
      <c r="BU552" s="1"/>
      <c r="BV552" s="4" t="str">
        <f t="shared" si="422"/>
        <v/>
      </c>
      <c r="BW552" s="7"/>
      <c r="BX552" s="1"/>
      <c r="BY552" s="1"/>
      <c r="BZ552" s="27"/>
      <c r="CA552" s="1"/>
      <c r="CB552" s="1"/>
      <c r="CC552" s="1"/>
      <c r="CD552" s="1"/>
      <c r="CE552" s="1"/>
      <c r="CF552" s="1"/>
      <c r="CG552" s="27"/>
      <c r="CH552" s="1"/>
      <c r="CI552" s="1"/>
      <c r="CJ552" s="1"/>
      <c r="CK552" s="1"/>
      <c r="CL552" s="1"/>
      <c r="CM552" s="1"/>
      <c r="CN552" s="27"/>
      <c r="CO552" s="1"/>
      <c r="CP552" s="1"/>
      <c r="CQ552" s="1"/>
      <c r="CR552" s="1"/>
      <c r="CS552" s="1"/>
      <c r="CT552" s="1"/>
      <c r="CU552" s="27"/>
      <c r="CV552" s="1"/>
      <c r="CW552" s="1"/>
      <c r="CX552" s="1"/>
      <c r="CY552" s="1"/>
      <c r="CZ552" s="1"/>
      <c r="DA552" s="1"/>
      <c r="DB552" s="1"/>
      <c r="DC552" s="1"/>
      <c r="DD552" s="1"/>
      <c r="DE552" s="1"/>
      <c r="DF552" s="1"/>
      <c r="DG552" s="1"/>
      <c r="DH552" s="1"/>
      <c r="DI552" s="1"/>
    </row>
    <row r="553" spans="1:113" ht="15" hidden="1" x14ac:dyDescent="0.25">
      <c r="A553" s="27"/>
      <c r="B553" s="1"/>
      <c r="C553" s="1"/>
      <c r="D553" s="4" t="str">
        <f t="shared" si="426"/>
        <v/>
      </c>
      <c r="E553" s="7"/>
      <c r="F553" s="1"/>
      <c r="G553" s="1"/>
      <c r="H553" s="27"/>
      <c r="I553" s="1"/>
      <c r="J553" s="1"/>
      <c r="K553" s="1"/>
      <c r="L553" s="1"/>
      <c r="M553" s="1"/>
      <c r="N553" s="1"/>
      <c r="O553" s="27"/>
      <c r="P553" s="1"/>
      <c r="Q553" s="1"/>
      <c r="R553" s="1"/>
      <c r="S553" s="1"/>
      <c r="T553" s="1"/>
      <c r="U553" s="1"/>
      <c r="V553" s="27"/>
      <c r="W553" s="1"/>
      <c r="X553" s="1"/>
      <c r="Y553" s="4" t="str">
        <f t="shared" si="421"/>
        <v/>
      </c>
      <c r="Z553" s="7"/>
      <c r="AA553" s="1"/>
      <c r="AB553" s="1"/>
      <c r="AC553" s="27"/>
      <c r="AD553" s="1"/>
      <c r="AE553" s="1"/>
      <c r="AF553" s="4" t="str">
        <f t="shared" si="420"/>
        <v/>
      </c>
      <c r="AG553" s="7"/>
      <c r="AH553" s="1"/>
      <c r="AI553" s="1"/>
      <c r="AJ553" s="27"/>
      <c r="AK553" s="1"/>
      <c r="AL553" s="1"/>
      <c r="AM553" s="1"/>
      <c r="AN553" s="1"/>
      <c r="AO553" s="1"/>
      <c r="AP553" s="1"/>
      <c r="AQ553" s="27"/>
      <c r="AR553" s="1"/>
      <c r="AS553" s="1"/>
      <c r="AT553" s="1"/>
      <c r="AU553" s="1"/>
      <c r="AV553" s="1"/>
      <c r="AW553" s="1"/>
      <c r="AX553" s="27"/>
      <c r="AY553" s="1"/>
      <c r="AZ553" s="1"/>
      <c r="BA553" s="4" t="str">
        <f t="shared" si="425"/>
        <v/>
      </c>
      <c r="BB553" s="7"/>
      <c r="BC553" s="1"/>
      <c r="BD553" s="1"/>
      <c r="BE553" s="27"/>
      <c r="BF553" s="1"/>
      <c r="BG553" s="1"/>
      <c r="BH553" s="4" t="str">
        <f t="shared" si="424"/>
        <v/>
      </c>
      <c r="BI553" s="7"/>
      <c r="BJ553" s="1"/>
      <c r="BK553" s="1"/>
      <c r="BL553" s="27"/>
      <c r="BM553" s="1"/>
      <c r="BN553" s="1"/>
      <c r="BO553" s="4" t="str">
        <f t="shared" si="423"/>
        <v/>
      </c>
      <c r="BP553" s="7"/>
      <c r="BQ553" s="1"/>
      <c r="BR553" s="1"/>
      <c r="BS553" s="27"/>
      <c r="BT553" s="1"/>
      <c r="BU553" s="1"/>
      <c r="BV553" s="4" t="str">
        <f t="shared" si="422"/>
        <v/>
      </c>
      <c r="BW553" s="7"/>
      <c r="BX553" s="1"/>
      <c r="BY553" s="1"/>
      <c r="BZ553" s="27"/>
      <c r="CA553" s="1"/>
      <c r="CB553" s="1"/>
      <c r="CC553" s="1"/>
      <c r="CD553" s="1"/>
      <c r="CE553" s="1"/>
      <c r="CF553" s="1"/>
      <c r="CG553" s="27"/>
      <c r="CH553" s="1"/>
      <c r="CI553" s="1"/>
      <c r="CJ553" s="1"/>
      <c r="CK553" s="1"/>
      <c r="CL553" s="1"/>
      <c r="CM553" s="1"/>
      <c r="CN553" s="27"/>
      <c r="CO553" s="1"/>
      <c r="CP553" s="1"/>
      <c r="CQ553" s="1"/>
      <c r="CR553" s="1"/>
      <c r="CS553" s="1"/>
      <c r="CT553" s="1"/>
      <c r="CU553" s="27"/>
      <c r="CV553" s="1"/>
      <c r="CW553" s="1"/>
      <c r="CX553" s="1"/>
      <c r="CY553" s="1"/>
      <c r="CZ553" s="1"/>
      <c r="DA553" s="1"/>
      <c r="DB553" s="1"/>
      <c r="DC553" s="1"/>
      <c r="DD553" s="1"/>
      <c r="DE553" s="1"/>
      <c r="DF553" s="1"/>
      <c r="DG553" s="1"/>
      <c r="DH553" s="1"/>
      <c r="DI553" s="1"/>
    </row>
    <row r="554" spans="1:113" ht="15" hidden="1" x14ac:dyDescent="0.25">
      <c r="A554" s="27"/>
      <c r="B554" s="1"/>
      <c r="C554" s="1"/>
      <c r="D554" s="4" t="str">
        <f t="shared" si="426"/>
        <v/>
      </c>
      <c r="E554" s="7"/>
      <c r="F554" s="1"/>
      <c r="G554" s="1"/>
      <c r="H554" s="27"/>
      <c r="I554" s="1"/>
      <c r="J554" s="1"/>
      <c r="K554" s="1"/>
      <c r="L554" s="1"/>
      <c r="M554" s="1"/>
      <c r="N554" s="1"/>
      <c r="O554" s="27"/>
      <c r="P554" s="1"/>
      <c r="Q554" s="1"/>
      <c r="R554" s="1"/>
      <c r="S554" s="1"/>
      <c r="T554" s="1"/>
      <c r="U554" s="1"/>
      <c r="V554" s="27"/>
      <c r="W554" s="1"/>
      <c r="X554" s="1"/>
      <c r="Y554" s="4" t="str">
        <f t="shared" si="421"/>
        <v/>
      </c>
      <c r="Z554" s="7"/>
      <c r="AA554" s="1"/>
      <c r="AB554" s="1"/>
      <c r="AC554" s="27"/>
      <c r="AD554" s="1"/>
      <c r="AE554" s="1"/>
      <c r="AF554" s="4" t="str">
        <f t="shared" si="420"/>
        <v/>
      </c>
      <c r="AG554" s="7"/>
      <c r="AH554" s="1"/>
      <c r="AI554" s="1"/>
      <c r="AJ554" s="27"/>
      <c r="AK554" s="1"/>
      <c r="AL554" s="1"/>
      <c r="AM554" s="1"/>
      <c r="AN554" s="1"/>
      <c r="AO554" s="1"/>
      <c r="AP554" s="1"/>
      <c r="AQ554" s="27"/>
      <c r="AR554" s="1"/>
      <c r="AS554" s="1"/>
      <c r="AT554" s="1"/>
      <c r="AU554" s="1"/>
      <c r="AV554" s="1"/>
      <c r="AW554" s="1"/>
      <c r="AX554" s="27"/>
      <c r="AY554" s="1"/>
      <c r="AZ554" s="1"/>
      <c r="BA554" s="4" t="str">
        <f t="shared" si="425"/>
        <v/>
      </c>
      <c r="BB554" s="7"/>
      <c r="BC554" s="1"/>
      <c r="BD554" s="1"/>
      <c r="BE554" s="27"/>
      <c r="BF554" s="1"/>
      <c r="BG554" s="1"/>
      <c r="BH554" s="4" t="str">
        <f t="shared" si="424"/>
        <v/>
      </c>
      <c r="BI554" s="7"/>
      <c r="BJ554" s="1"/>
      <c r="BK554" s="1"/>
      <c r="BL554" s="27"/>
      <c r="BM554" s="1"/>
      <c r="BN554" s="1"/>
      <c r="BO554" s="4" t="str">
        <f t="shared" si="423"/>
        <v/>
      </c>
      <c r="BP554" s="7"/>
      <c r="BQ554" s="1"/>
      <c r="BR554" s="1"/>
      <c r="BS554" s="27"/>
      <c r="BT554" s="1"/>
      <c r="BU554" s="1"/>
      <c r="BV554" s="4" t="str">
        <f t="shared" si="422"/>
        <v/>
      </c>
      <c r="BW554" s="7"/>
      <c r="BX554" s="1"/>
      <c r="BY554" s="1"/>
      <c r="BZ554" s="27"/>
      <c r="CA554" s="1"/>
      <c r="CB554" s="1"/>
      <c r="CC554" s="1"/>
      <c r="CD554" s="1"/>
      <c r="CE554" s="1"/>
      <c r="CF554" s="1"/>
      <c r="CG554" s="27"/>
      <c r="CH554" s="1"/>
      <c r="CI554" s="1"/>
      <c r="CJ554" s="1"/>
      <c r="CK554" s="1"/>
      <c r="CL554" s="1"/>
      <c r="CM554" s="1"/>
      <c r="CN554" s="27"/>
      <c r="CO554" s="1"/>
      <c r="CP554" s="1"/>
      <c r="CQ554" s="1"/>
      <c r="CR554" s="1"/>
      <c r="CS554" s="1"/>
      <c r="CT554" s="1"/>
      <c r="CU554" s="27"/>
      <c r="CV554" s="1"/>
      <c r="CW554" s="1"/>
      <c r="CX554" s="1"/>
      <c r="CY554" s="1"/>
      <c r="CZ554" s="1"/>
      <c r="DA554" s="1"/>
      <c r="DB554" s="1"/>
      <c r="DC554" s="1"/>
      <c r="DD554" s="1"/>
      <c r="DE554" s="1"/>
      <c r="DF554" s="1"/>
      <c r="DG554" s="1"/>
      <c r="DH554" s="1"/>
      <c r="DI554" s="1"/>
    </row>
    <row r="555" spans="1:113" ht="15" hidden="1" x14ac:dyDescent="0.25">
      <c r="A555" s="27"/>
      <c r="B555" s="1"/>
      <c r="C555" s="1"/>
      <c r="D555" s="4" t="str">
        <f t="shared" si="426"/>
        <v/>
      </c>
      <c r="E555" s="7"/>
      <c r="F555" s="1"/>
      <c r="G555" s="1"/>
      <c r="H555" s="27"/>
      <c r="I555" s="1"/>
      <c r="J555" s="1"/>
      <c r="K555" s="1"/>
      <c r="L555" s="1"/>
      <c r="M555" s="1"/>
      <c r="N555" s="1"/>
      <c r="O555" s="27"/>
      <c r="P555" s="1"/>
      <c r="Q555" s="1"/>
      <c r="R555" s="1"/>
      <c r="S555" s="1"/>
      <c r="T555" s="1"/>
      <c r="U555" s="1"/>
      <c r="V555" s="27"/>
      <c r="W555" s="1"/>
      <c r="X555" s="1"/>
      <c r="Y555" s="4" t="str">
        <f t="shared" si="421"/>
        <v/>
      </c>
      <c r="Z555" s="7"/>
      <c r="AA555" s="1"/>
      <c r="AB555" s="1"/>
      <c r="AC555" s="27"/>
      <c r="AD555" s="1"/>
      <c r="AE555" s="1"/>
      <c r="AF555" s="4" t="str">
        <f t="shared" si="420"/>
        <v/>
      </c>
      <c r="AG555" s="7"/>
      <c r="AH555" s="1"/>
      <c r="AI555" s="1"/>
      <c r="AJ555" s="27"/>
      <c r="AK555" s="1"/>
      <c r="AL555" s="1"/>
      <c r="AM555" s="1"/>
      <c r="AN555" s="1"/>
      <c r="AO555" s="1"/>
      <c r="AP555" s="1"/>
      <c r="AQ555" s="27"/>
      <c r="AR555" s="1"/>
      <c r="AS555" s="1"/>
      <c r="AT555" s="1"/>
      <c r="AU555" s="1"/>
      <c r="AV555" s="1"/>
      <c r="AW555" s="1"/>
      <c r="AX555" s="27"/>
      <c r="AY555" s="1"/>
      <c r="AZ555" s="1"/>
      <c r="BA555" s="4" t="str">
        <f t="shared" si="425"/>
        <v/>
      </c>
      <c r="BB555" s="7"/>
      <c r="BC555" s="1"/>
      <c r="BD555" s="1"/>
      <c r="BE555" s="27"/>
      <c r="BF555" s="1"/>
      <c r="BG555" s="1"/>
      <c r="BH555" s="4" t="str">
        <f t="shared" si="424"/>
        <v/>
      </c>
      <c r="BI555" s="7"/>
      <c r="BJ555" s="1"/>
      <c r="BK555" s="1"/>
      <c r="BL555" s="27"/>
      <c r="BM555" s="1"/>
      <c r="BN555" s="1"/>
      <c r="BO555" s="4" t="str">
        <f t="shared" si="423"/>
        <v/>
      </c>
      <c r="BP555" s="7"/>
      <c r="BQ555" s="1"/>
      <c r="BR555" s="1"/>
      <c r="BS555" s="27"/>
      <c r="BT555" s="1"/>
      <c r="BU555" s="1"/>
      <c r="BV555" s="4" t="str">
        <f t="shared" si="422"/>
        <v/>
      </c>
      <c r="BW555" s="7"/>
      <c r="BX555" s="1"/>
      <c r="BY555" s="1"/>
      <c r="BZ555" s="27"/>
      <c r="CA555" s="1"/>
      <c r="CB555" s="1"/>
      <c r="CC555" s="1"/>
      <c r="CD555" s="1"/>
      <c r="CE555" s="1"/>
      <c r="CF555" s="1"/>
      <c r="CG555" s="27"/>
      <c r="CH555" s="1"/>
      <c r="CI555" s="1"/>
      <c r="CJ555" s="1"/>
      <c r="CK555" s="1"/>
      <c r="CL555" s="1"/>
      <c r="CM555" s="1"/>
      <c r="CN555" s="27"/>
      <c r="CO555" s="1"/>
      <c r="CP555" s="1"/>
      <c r="CQ555" s="1"/>
      <c r="CR555" s="1"/>
      <c r="CS555" s="1"/>
      <c r="CT555" s="1"/>
      <c r="CU555" s="27"/>
      <c r="CV555" s="1"/>
      <c r="CW555" s="1"/>
      <c r="CX555" s="1"/>
      <c r="CY555" s="1"/>
      <c r="CZ555" s="1"/>
      <c r="DA555" s="1"/>
      <c r="DB555" s="1"/>
      <c r="DC555" s="1"/>
      <c r="DD555" s="1"/>
      <c r="DE555" s="1"/>
      <c r="DF555" s="1"/>
      <c r="DG555" s="1"/>
      <c r="DH555" s="1"/>
      <c r="DI555" s="1"/>
    </row>
    <row r="556" spans="1:113" ht="15" hidden="1" x14ac:dyDescent="0.25">
      <c r="A556" s="27"/>
      <c r="B556" s="1"/>
      <c r="C556" s="1"/>
      <c r="D556" s="4" t="str">
        <f t="shared" si="426"/>
        <v/>
      </c>
      <c r="E556" s="7"/>
      <c r="F556" s="1"/>
      <c r="G556" s="1"/>
      <c r="H556" s="27"/>
      <c r="I556" s="1"/>
      <c r="J556" s="1"/>
      <c r="K556" s="1"/>
      <c r="L556" s="1"/>
      <c r="M556" s="1"/>
      <c r="N556" s="1"/>
      <c r="O556" s="27"/>
      <c r="P556" s="1"/>
      <c r="Q556" s="1"/>
      <c r="R556" s="1"/>
      <c r="S556" s="1"/>
      <c r="T556" s="1"/>
      <c r="U556" s="1"/>
      <c r="V556" s="27"/>
      <c r="W556" s="1"/>
      <c r="X556" s="1"/>
      <c r="Y556" s="4" t="str">
        <f t="shared" si="421"/>
        <v/>
      </c>
      <c r="Z556" s="7"/>
      <c r="AA556" s="1"/>
      <c r="AB556" s="1"/>
      <c r="AC556" s="27"/>
      <c r="AD556" s="1"/>
      <c r="AE556" s="1"/>
      <c r="AF556" s="4" t="str">
        <f t="shared" si="420"/>
        <v/>
      </c>
      <c r="AG556" s="7"/>
      <c r="AH556" s="1"/>
      <c r="AI556" s="1"/>
      <c r="AJ556" s="27"/>
      <c r="AK556" s="1"/>
      <c r="AL556" s="1"/>
      <c r="AM556" s="1"/>
      <c r="AN556" s="1"/>
      <c r="AO556" s="1"/>
      <c r="AP556" s="1"/>
      <c r="AQ556" s="27"/>
      <c r="AR556" s="1"/>
      <c r="AS556" s="1"/>
      <c r="AT556" s="1"/>
      <c r="AU556" s="1"/>
      <c r="AV556" s="1"/>
      <c r="AW556" s="1"/>
      <c r="AX556" s="27"/>
      <c r="AY556" s="1"/>
      <c r="AZ556" s="1"/>
      <c r="BA556" s="4" t="str">
        <f t="shared" si="425"/>
        <v/>
      </c>
      <c r="BB556" s="7"/>
      <c r="BC556" s="1"/>
      <c r="BD556" s="1"/>
      <c r="BE556" s="27"/>
      <c r="BF556" s="1"/>
      <c r="BG556" s="1"/>
      <c r="BH556" s="4" t="str">
        <f t="shared" si="424"/>
        <v/>
      </c>
      <c r="BI556" s="7"/>
      <c r="BJ556" s="1"/>
      <c r="BK556" s="1"/>
      <c r="BL556" s="27"/>
      <c r="BM556" s="1"/>
      <c r="BN556" s="1"/>
      <c r="BO556" s="4" t="str">
        <f t="shared" si="423"/>
        <v/>
      </c>
      <c r="BP556" s="7"/>
      <c r="BQ556" s="1"/>
      <c r="BR556" s="1"/>
      <c r="BS556" s="27"/>
      <c r="BT556" s="1"/>
      <c r="BU556" s="1"/>
      <c r="BV556" s="4" t="str">
        <f t="shared" si="422"/>
        <v/>
      </c>
      <c r="BW556" s="7"/>
      <c r="BX556" s="1"/>
      <c r="BY556" s="1"/>
      <c r="BZ556" s="27"/>
      <c r="CA556" s="1"/>
      <c r="CB556" s="1"/>
      <c r="CC556" s="1"/>
      <c r="CD556" s="1"/>
      <c r="CE556" s="1"/>
      <c r="CF556" s="1"/>
      <c r="CG556" s="27"/>
      <c r="CH556" s="1"/>
      <c r="CI556" s="1"/>
      <c r="CJ556" s="1"/>
      <c r="CK556" s="1"/>
      <c r="CL556" s="1"/>
      <c r="CM556" s="1"/>
      <c r="CN556" s="27"/>
      <c r="CO556" s="1"/>
      <c r="CP556" s="1"/>
      <c r="CQ556" s="1"/>
      <c r="CR556" s="1"/>
      <c r="CS556" s="1"/>
      <c r="CT556" s="1"/>
      <c r="CU556" s="27"/>
      <c r="CV556" s="1"/>
      <c r="CW556" s="1"/>
      <c r="CX556" s="1"/>
      <c r="CY556" s="1"/>
      <c r="CZ556" s="1"/>
      <c r="DA556" s="1"/>
      <c r="DB556" s="1"/>
      <c r="DC556" s="1"/>
      <c r="DD556" s="1"/>
      <c r="DE556" s="1"/>
      <c r="DF556" s="1"/>
      <c r="DG556" s="1"/>
      <c r="DH556" s="1"/>
      <c r="DI556" s="1"/>
    </row>
    <row r="557" spans="1:113" ht="15" hidden="1" x14ac:dyDescent="0.25">
      <c r="A557" s="27"/>
      <c r="B557" s="1"/>
      <c r="C557" s="1"/>
      <c r="D557" s="4" t="str">
        <f t="shared" si="426"/>
        <v/>
      </c>
      <c r="E557" s="7"/>
      <c r="F557" s="1"/>
      <c r="G557" s="1"/>
      <c r="H557" s="27"/>
      <c r="I557" s="1"/>
      <c r="J557" s="1"/>
      <c r="K557" s="1"/>
      <c r="L557" s="1"/>
      <c r="M557" s="1"/>
      <c r="N557" s="1"/>
      <c r="O557" s="27"/>
      <c r="P557" s="1"/>
      <c r="Q557" s="1"/>
      <c r="R557" s="1"/>
      <c r="S557" s="1"/>
      <c r="T557" s="1"/>
      <c r="U557" s="1"/>
      <c r="V557" s="27"/>
      <c r="W557" s="1"/>
      <c r="X557" s="1"/>
      <c r="Y557" s="4" t="str">
        <f t="shared" si="421"/>
        <v/>
      </c>
      <c r="Z557" s="7"/>
      <c r="AA557" s="1"/>
      <c r="AB557" s="1"/>
      <c r="AC557" s="27"/>
      <c r="AD557" s="1"/>
      <c r="AE557" s="1"/>
      <c r="AF557" s="4" t="str">
        <f t="shared" si="420"/>
        <v/>
      </c>
      <c r="AG557" s="7"/>
      <c r="AH557" s="1"/>
      <c r="AI557" s="1"/>
      <c r="AJ557" s="27"/>
      <c r="AK557" s="1"/>
      <c r="AL557" s="1"/>
      <c r="AM557" s="1"/>
      <c r="AN557" s="1"/>
      <c r="AO557" s="1"/>
      <c r="AP557" s="1"/>
      <c r="AQ557" s="27"/>
      <c r="AR557" s="1"/>
      <c r="AS557" s="1"/>
      <c r="AT557" s="1"/>
      <c r="AU557" s="1"/>
      <c r="AV557" s="1"/>
      <c r="AW557" s="1"/>
      <c r="AX557" s="27"/>
      <c r="AY557" s="1"/>
      <c r="AZ557" s="1"/>
      <c r="BA557" s="4" t="str">
        <f t="shared" si="425"/>
        <v/>
      </c>
      <c r="BB557" s="7"/>
      <c r="BC557" s="1"/>
      <c r="BD557" s="1"/>
      <c r="BE557" s="27"/>
      <c r="BF557" s="1"/>
      <c r="BG557" s="1"/>
      <c r="BH557" s="4" t="str">
        <f t="shared" si="424"/>
        <v/>
      </c>
      <c r="BI557" s="7"/>
      <c r="BJ557" s="1"/>
      <c r="BK557" s="1"/>
      <c r="BL557" s="27"/>
      <c r="BM557" s="1"/>
      <c r="BN557" s="1"/>
      <c r="BO557" s="4" t="str">
        <f t="shared" si="423"/>
        <v/>
      </c>
      <c r="BP557" s="7"/>
      <c r="BQ557" s="1"/>
      <c r="BR557" s="1"/>
      <c r="BS557" s="27"/>
      <c r="BT557" s="1"/>
      <c r="BU557" s="1"/>
      <c r="BV557" s="4" t="str">
        <f t="shared" si="422"/>
        <v/>
      </c>
      <c r="BW557" s="7"/>
      <c r="BX557" s="1"/>
      <c r="BY557" s="1"/>
      <c r="BZ557" s="27"/>
      <c r="CA557" s="1"/>
      <c r="CB557" s="1"/>
      <c r="CC557" s="1"/>
      <c r="CD557" s="1"/>
      <c r="CE557" s="1"/>
      <c r="CF557" s="1"/>
      <c r="CG557" s="27"/>
      <c r="CH557" s="1"/>
      <c r="CI557" s="1"/>
      <c r="CJ557" s="1"/>
      <c r="CK557" s="1"/>
      <c r="CL557" s="1"/>
      <c r="CM557" s="1"/>
      <c r="CN557" s="27"/>
      <c r="CO557" s="1"/>
      <c r="CP557" s="1"/>
      <c r="CQ557" s="1"/>
      <c r="CR557" s="1"/>
      <c r="CS557" s="1"/>
      <c r="CT557" s="1"/>
      <c r="CU557" s="27"/>
      <c r="CV557" s="1"/>
      <c r="CW557" s="1"/>
      <c r="CX557" s="1"/>
      <c r="CY557" s="1"/>
      <c r="CZ557" s="1"/>
      <c r="DA557" s="1"/>
      <c r="DB557" s="1"/>
      <c r="DC557" s="1"/>
      <c r="DD557" s="1"/>
      <c r="DE557" s="1"/>
      <c r="DF557" s="1"/>
      <c r="DG557" s="1"/>
      <c r="DH557" s="1"/>
      <c r="DI557" s="1"/>
    </row>
    <row r="558" spans="1:113" ht="15" hidden="1" x14ac:dyDescent="0.25">
      <c r="A558" s="27"/>
      <c r="B558" s="1"/>
      <c r="C558" s="1"/>
      <c r="D558" s="4" t="str">
        <f t="shared" si="426"/>
        <v/>
      </c>
      <c r="E558" s="7"/>
      <c r="F558" s="1"/>
      <c r="G558" s="1"/>
      <c r="H558" s="27"/>
      <c r="I558" s="1"/>
      <c r="J558" s="1"/>
      <c r="K558" s="1"/>
      <c r="L558" s="1"/>
      <c r="M558" s="1"/>
      <c r="N558" s="1"/>
      <c r="O558" s="27"/>
      <c r="P558" s="1"/>
      <c r="Q558" s="1"/>
      <c r="R558" s="1"/>
      <c r="S558" s="1"/>
      <c r="T558" s="1"/>
      <c r="U558" s="1"/>
      <c r="V558" s="27"/>
      <c r="W558" s="1"/>
      <c r="X558" s="1"/>
      <c r="Y558" s="4" t="str">
        <f t="shared" si="421"/>
        <v/>
      </c>
      <c r="Z558" s="7"/>
      <c r="AA558" s="1"/>
      <c r="AB558" s="1"/>
      <c r="AC558" s="27"/>
      <c r="AD558" s="1"/>
      <c r="AE558" s="1"/>
      <c r="AF558" s="4" t="str">
        <f t="shared" si="420"/>
        <v/>
      </c>
      <c r="AG558" s="7"/>
      <c r="AH558" s="1"/>
      <c r="AI558" s="1"/>
      <c r="AJ558" s="27"/>
      <c r="AK558" s="1"/>
      <c r="AL558" s="1"/>
      <c r="AM558" s="1"/>
      <c r="AN558" s="1"/>
      <c r="AO558" s="1"/>
      <c r="AP558" s="1"/>
      <c r="AQ558" s="27"/>
      <c r="AR558" s="1"/>
      <c r="AS558" s="1"/>
      <c r="AT558" s="1"/>
      <c r="AU558" s="1"/>
      <c r="AV558" s="1"/>
      <c r="AW558" s="1"/>
      <c r="AX558" s="27"/>
      <c r="AY558" s="1"/>
      <c r="AZ558" s="1"/>
      <c r="BA558" s="4" t="str">
        <f t="shared" si="425"/>
        <v/>
      </c>
      <c r="BB558" s="7"/>
      <c r="BC558" s="1"/>
      <c r="BD558" s="1"/>
      <c r="BE558" s="27"/>
      <c r="BF558" s="1"/>
      <c r="BG558" s="1"/>
      <c r="BH558" s="4" t="str">
        <f t="shared" si="424"/>
        <v/>
      </c>
      <c r="BI558" s="7"/>
      <c r="BJ558" s="1"/>
      <c r="BK558" s="1"/>
      <c r="BL558" s="27"/>
      <c r="BM558" s="1"/>
      <c r="BN558" s="1"/>
      <c r="BO558" s="4" t="str">
        <f t="shared" si="423"/>
        <v/>
      </c>
      <c r="BP558" s="7"/>
      <c r="BQ558" s="1"/>
      <c r="BR558" s="1"/>
      <c r="BS558" s="27"/>
      <c r="BT558" s="1"/>
      <c r="BU558" s="1"/>
      <c r="BV558" s="4" t="str">
        <f t="shared" si="422"/>
        <v/>
      </c>
      <c r="BW558" s="7"/>
      <c r="BX558" s="1"/>
      <c r="BY558" s="1"/>
      <c r="BZ558" s="27"/>
      <c r="CA558" s="1"/>
      <c r="CB558" s="1"/>
      <c r="CC558" s="1"/>
      <c r="CD558" s="1"/>
      <c r="CE558" s="1"/>
      <c r="CF558" s="1"/>
      <c r="CG558" s="27"/>
      <c r="CH558" s="1"/>
      <c r="CI558" s="1"/>
      <c r="CJ558" s="1"/>
      <c r="CK558" s="1"/>
      <c r="CL558" s="1"/>
      <c r="CM558" s="1"/>
      <c r="CN558" s="27"/>
      <c r="CO558" s="1"/>
      <c r="CP558" s="1"/>
      <c r="CQ558" s="1"/>
      <c r="CR558" s="1"/>
      <c r="CS558" s="1"/>
      <c r="CT558" s="1"/>
      <c r="CU558" s="27"/>
      <c r="CV558" s="1"/>
      <c r="CW558" s="1"/>
      <c r="CX558" s="1"/>
      <c r="CY558" s="1"/>
      <c r="CZ558" s="1"/>
      <c r="DA558" s="1"/>
      <c r="DB558" s="1"/>
      <c r="DC558" s="1"/>
      <c r="DD558" s="1"/>
      <c r="DE558" s="1"/>
      <c r="DF558" s="1"/>
      <c r="DG558" s="1"/>
      <c r="DH558" s="1"/>
      <c r="DI558" s="1"/>
    </row>
    <row r="559" spans="1:113" ht="15" hidden="1" x14ac:dyDescent="0.25">
      <c r="A559" s="27"/>
      <c r="B559" s="1"/>
      <c r="C559" s="1"/>
      <c r="D559" s="4" t="str">
        <f t="shared" si="426"/>
        <v/>
      </c>
      <c r="E559" s="7"/>
      <c r="F559" s="1"/>
      <c r="G559" s="1"/>
      <c r="H559" s="27"/>
      <c r="I559" s="1"/>
      <c r="J559" s="1"/>
      <c r="K559" s="1"/>
      <c r="L559" s="1"/>
      <c r="M559" s="1"/>
      <c r="N559" s="1"/>
      <c r="O559" s="27"/>
      <c r="P559" s="1"/>
      <c r="Q559" s="1"/>
      <c r="R559" s="1"/>
      <c r="S559" s="1"/>
      <c r="T559" s="1"/>
      <c r="U559" s="1"/>
      <c r="V559" s="27"/>
      <c r="W559" s="1"/>
      <c r="X559" s="1"/>
      <c r="Y559" s="4" t="str">
        <f t="shared" si="421"/>
        <v/>
      </c>
      <c r="Z559" s="7"/>
      <c r="AA559" s="1"/>
      <c r="AB559" s="1"/>
      <c r="AC559" s="27"/>
      <c r="AD559" s="1"/>
      <c r="AE559" s="1"/>
      <c r="AF559" s="4" t="str">
        <f t="shared" si="420"/>
        <v/>
      </c>
      <c r="AG559" s="7"/>
      <c r="AH559" s="1"/>
      <c r="AI559" s="1"/>
      <c r="AJ559" s="27"/>
      <c r="AK559" s="1"/>
      <c r="AL559" s="1"/>
      <c r="AM559" s="1"/>
      <c r="AN559" s="1"/>
      <c r="AO559" s="1"/>
      <c r="AP559" s="1"/>
      <c r="AQ559" s="27"/>
      <c r="AR559" s="1"/>
      <c r="AS559" s="1"/>
      <c r="AT559" s="1"/>
      <c r="AU559" s="1"/>
      <c r="AV559" s="1"/>
      <c r="AW559" s="1"/>
      <c r="AX559" s="27"/>
      <c r="AY559" s="1"/>
      <c r="AZ559" s="1"/>
      <c r="BA559" s="4" t="str">
        <f t="shared" si="425"/>
        <v/>
      </c>
      <c r="BB559" s="7"/>
      <c r="BC559" s="1"/>
      <c r="BD559" s="1"/>
      <c r="BE559" s="27"/>
      <c r="BF559" s="1"/>
      <c r="BG559" s="1"/>
      <c r="BH559" s="4" t="str">
        <f t="shared" si="424"/>
        <v/>
      </c>
      <c r="BI559" s="7"/>
      <c r="BJ559" s="1"/>
      <c r="BK559" s="1"/>
      <c r="BL559" s="27"/>
      <c r="BM559" s="1"/>
      <c r="BN559" s="1"/>
      <c r="BO559" s="4" t="str">
        <f t="shared" si="423"/>
        <v/>
      </c>
      <c r="BP559" s="7"/>
      <c r="BQ559" s="1"/>
      <c r="BR559" s="1"/>
      <c r="BS559" s="27"/>
      <c r="BT559" s="1"/>
      <c r="BU559" s="1"/>
      <c r="BV559" s="4" t="str">
        <f t="shared" si="422"/>
        <v/>
      </c>
      <c r="BW559" s="7"/>
      <c r="BX559" s="1"/>
      <c r="BY559" s="1"/>
      <c r="BZ559" s="27"/>
      <c r="CA559" s="1"/>
      <c r="CB559" s="1"/>
      <c r="CC559" s="1"/>
      <c r="CD559" s="1"/>
      <c r="CE559" s="1"/>
      <c r="CF559" s="1"/>
      <c r="CG559" s="27"/>
      <c r="CH559" s="1"/>
      <c r="CI559" s="1"/>
      <c r="CJ559" s="1"/>
      <c r="CK559" s="1"/>
      <c r="CL559" s="1"/>
      <c r="CM559" s="1"/>
      <c r="CN559" s="27"/>
      <c r="CO559" s="1"/>
      <c r="CP559" s="1"/>
      <c r="CQ559" s="1"/>
      <c r="CR559" s="1"/>
      <c r="CS559" s="1"/>
      <c r="CT559" s="1"/>
      <c r="CU559" s="27"/>
      <c r="CV559" s="1"/>
      <c r="CW559" s="1"/>
      <c r="CX559" s="1"/>
      <c r="CY559" s="1"/>
      <c r="CZ559" s="1"/>
      <c r="DA559" s="1"/>
      <c r="DB559" s="1"/>
      <c r="DC559" s="1"/>
      <c r="DD559" s="1"/>
      <c r="DE559" s="1"/>
      <c r="DF559" s="1"/>
      <c r="DG559" s="1"/>
      <c r="DH559" s="1"/>
      <c r="DI559" s="1"/>
    </row>
    <row r="560" spans="1:113" ht="15" hidden="1" x14ac:dyDescent="0.25">
      <c r="A560" s="27"/>
      <c r="B560" s="1"/>
      <c r="C560" s="1"/>
      <c r="D560" s="4" t="str">
        <f t="shared" si="426"/>
        <v/>
      </c>
      <c r="E560" s="7"/>
      <c r="F560" s="1"/>
      <c r="G560" s="1"/>
      <c r="H560" s="27"/>
      <c r="I560" s="1"/>
      <c r="J560" s="1"/>
      <c r="K560" s="1"/>
      <c r="L560" s="1"/>
      <c r="M560" s="1"/>
      <c r="N560" s="1"/>
      <c r="O560" s="27"/>
      <c r="P560" s="1"/>
      <c r="Q560" s="1"/>
      <c r="R560" s="1"/>
      <c r="S560" s="1"/>
      <c r="T560" s="1"/>
      <c r="U560" s="1"/>
      <c r="V560" s="27"/>
      <c r="W560" s="1"/>
      <c r="X560" s="1"/>
      <c r="Y560" s="4" t="str">
        <f t="shared" si="421"/>
        <v/>
      </c>
      <c r="Z560" s="7"/>
      <c r="AA560" s="1"/>
      <c r="AB560" s="1"/>
      <c r="AC560" s="27"/>
      <c r="AD560" s="1"/>
      <c r="AE560" s="1"/>
      <c r="AF560" s="4" t="str">
        <f t="shared" si="420"/>
        <v/>
      </c>
      <c r="AG560" s="7"/>
      <c r="AH560" s="1"/>
      <c r="AI560" s="1"/>
      <c r="AJ560" s="27"/>
      <c r="AK560" s="1"/>
      <c r="AL560" s="1"/>
      <c r="AM560" s="1"/>
      <c r="AN560" s="1"/>
      <c r="AO560" s="1"/>
      <c r="AP560" s="1"/>
      <c r="AQ560" s="27"/>
      <c r="AR560" s="1"/>
      <c r="AS560" s="1"/>
      <c r="AT560" s="1"/>
      <c r="AU560" s="1"/>
      <c r="AV560" s="1"/>
      <c r="AW560" s="1"/>
      <c r="AX560" s="27"/>
      <c r="AY560" s="1"/>
      <c r="AZ560" s="1"/>
      <c r="BA560" s="4" t="str">
        <f t="shared" si="425"/>
        <v/>
      </c>
      <c r="BB560" s="7"/>
      <c r="BC560" s="1"/>
      <c r="BD560" s="1"/>
      <c r="BE560" s="27"/>
      <c r="BF560" s="1"/>
      <c r="BG560" s="1"/>
      <c r="BH560" s="4" t="str">
        <f t="shared" si="424"/>
        <v/>
      </c>
      <c r="BI560" s="7"/>
      <c r="BJ560" s="1"/>
      <c r="BK560" s="1"/>
      <c r="BL560" s="27"/>
      <c r="BM560" s="1"/>
      <c r="BN560" s="1"/>
      <c r="BO560" s="4" t="str">
        <f t="shared" si="423"/>
        <v/>
      </c>
      <c r="BP560" s="7"/>
      <c r="BQ560" s="1"/>
      <c r="BR560" s="1"/>
      <c r="BS560" s="27"/>
      <c r="BT560" s="1"/>
      <c r="BU560" s="1"/>
      <c r="BV560" s="4" t="str">
        <f t="shared" si="422"/>
        <v/>
      </c>
      <c r="BW560" s="7"/>
      <c r="BX560" s="1"/>
      <c r="BY560" s="1"/>
      <c r="BZ560" s="27"/>
      <c r="CA560" s="1"/>
      <c r="CB560" s="1"/>
      <c r="CC560" s="1"/>
      <c r="CD560" s="1"/>
      <c r="CE560" s="1"/>
      <c r="CF560" s="1"/>
      <c r="CG560" s="27"/>
      <c r="CH560" s="1"/>
      <c r="CI560" s="1"/>
      <c r="CJ560" s="1"/>
      <c r="CK560" s="1"/>
      <c r="CL560" s="1"/>
      <c r="CM560" s="1"/>
      <c r="CN560" s="27"/>
      <c r="CO560" s="1"/>
      <c r="CP560" s="1"/>
      <c r="CQ560" s="1"/>
      <c r="CR560" s="1"/>
      <c r="CS560" s="1"/>
      <c r="CT560" s="1"/>
      <c r="CU560" s="27"/>
      <c r="CV560" s="1"/>
      <c r="CW560" s="1"/>
      <c r="CX560" s="1"/>
      <c r="CY560" s="1"/>
      <c r="CZ560" s="1"/>
      <c r="DA560" s="1"/>
      <c r="DB560" s="1"/>
      <c r="DC560" s="1"/>
      <c r="DD560" s="1"/>
      <c r="DE560" s="1"/>
      <c r="DF560" s="1"/>
      <c r="DG560" s="1"/>
      <c r="DH560" s="1"/>
      <c r="DI560" s="1"/>
    </row>
    <row r="561" spans="1:113" ht="15" hidden="1" x14ac:dyDescent="0.25">
      <c r="A561" s="27"/>
      <c r="B561" s="1"/>
      <c r="C561" s="1"/>
      <c r="D561" s="4" t="str">
        <f t="shared" si="426"/>
        <v/>
      </c>
      <c r="E561" s="7"/>
      <c r="F561" s="1"/>
      <c r="G561" s="1"/>
      <c r="H561" s="27"/>
      <c r="I561" s="1"/>
      <c r="J561" s="1"/>
      <c r="K561" s="1"/>
      <c r="L561" s="1"/>
      <c r="M561" s="1"/>
      <c r="N561" s="1"/>
      <c r="O561" s="27"/>
      <c r="P561" s="1"/>
      <c r="Q561" s="1"/>
      <c r="R561" s="1"/>
      <c r="S561" s="1"/>
      <c r="T561" s="1"/>
      <c r="U561" s="1"/>
      <c r="V561" s="27"/>
      <c r="W561" s="1"/>
      <c r="X561" s="1"/>
      <c r="Y561" s="4" t="str">
        <f t="shared" si="421"/>
        <v/>
      </c>
      <c r="Z561" s="7"/>
      <c r="AA561" s="1"/>
      <c r="AB561" s="1"/>
      <c r="AC561" s="27"/>
      <c r="AD561" s="1"/>
      <c r="AE561" s="1"/>
      <c r="AF561" s="4" t="str">
        <f t="shared" si="420"/>
        <v/>
      </c>
      <c r="AG561" s="7"/>
      <c r="AH561" s="1"/>
      <c r="AI561" s="1"/>
      <c r="AJ561" s="27"/>
      <c r="AK561" s="1"/>
      <c r="AL561" s="1"/>
      <c r="AM561" s="1"/>
      <c r="AN561" s="1"/>
      <c r="AO561" s="1"/>
      <c r="AP561" s="1"/>
      <c r="AQ561" s="27"/>
      <c r="AR561" s="1"/>
      <c r="AS561" s="1"/>
      <c r="AT561" s="1"/>
      <c r="AU561" s="1"/>
      <c r="AV561" s="1"/>
      <c r="AW561" s="1"/>
      <c r="AX561" s="27"/>
      <c r="AY561" s="1"/>
      <c r="AZ561" s="1"/>
      <c r="BA561" s="4" t="str">
        <f t="shared" si="425"/>
        <v/>
      </c>
      <c r="BB561" s="7"/>
      <c r="BC561" s="1"/>
      <c r="BD561" s="1"/>
      <c r="BE561" s="27"/>
      <c r="BF561" s="1"/>
      <c r="BG561" s="1"/>
      <c r="BH561" s="4" t="str">
        <f t="shared" si="424"/>
        <v/>
      </c>
      <c r="BI561" s="7"/>
      <c r="BJ561" s="1"/>
      <c r="BK561" s="1"/>
      <c r="BL561" s="27"/>
      <c r="BM561" s="1"/>
      <c r="BN561" s="1"/>
      <c r="BO561" s="4" t="str">
        <f t="shared" si="423"/>
        <v/>
      </c>
      <c r="BP561" s="7"/>
      <c r="BQ561" s="1"/>
      <c r="BR561" s="1"/>
      <c r="BS561" s="27"/>
      <c r="BT561" s="1"/>
      <c r="BU561" s="1"/>
      <c r="BV561" s="4" t="str">
        <f t="shared" si="422"/>
        <v/>
      </c>
      <c r="BW561" s="7"/>
      <c r="BX561" s="1"/>
      <c r="BY561" s="1"/>
      <c r="BZ561" s="27"/>
      <c r="CA561" s="1"/>
      <c r="CB561" s="1"/>
      <c r="CC561" s="1"/>
      <c r="CD561" s="1"/>
      <c r="CE561" s="1"/>
      <c r="CF561" s="1"/>
      <c r="CG561" s="27"/>
      <c r="CH561" s="1"/>
      <c r="CI561" s="1"/>
      <c r="CJ561" s="1"/>
      <c r="CK561" s="1"/>
      <c r="CL561" s="1"/>
      <c r="CM561" s="1"/>
      <c r="CN561" s="27"/>
      <c r="CO561" s="1"/>
      <c r="CP561" s="1"/>
      <c r="CQ561" s="1"/>
      <c r="CR561" s="1"/>
      <c r="CS561" s="1"/>
      <c r="CT561" s="1"/>
      <c r="CU561" s="27"/>
      <c r="CV561" s="1"/>
      <c r="CW561" s="1"/>
      <c r="CX561" s="1"/>
      <c r="CY561" s="1"/>
      <c r="CZ561" s="1"/>
      <c r="DA561" s="1"/>
      <c r="DB561" s="1"/>
      <c r="DC561" s="1"/>
      <c r="DD561" s="1"/>
      <c r="DE561" s="1"/>
      <c r="DF561" s="1"/>
      <c r="DG561" s="1"/>
      <c r="DH561" s="1"/>
      <c r="DI561" s="1"/>
    </row>
    <row r="562" spans="1:113" ht="15" hidden="1" x14ac:dyDescent="0.25">
      <c r="A562" s="27"/>
      <c r="B562" s="1"/>
      <c r="C562" s="1"/>
      <c r="D562" s="4" t="str">
        <f t="shared" si="426"/>
        <v/>
      </c>
      <c r="E562" s="7"/>
      <c r="F562" s="1"/>
      <c r="G562" s="1"/>
      <c r="H562" s="27"/>
      <c r="I562" s="1"/>
      <c r="J562" s="1"/>
      <c r="K562" s="1"/>
      <c r="L562" s="1"/>
      <c r="M562" s="1"/>
      <c r="N562" s="1"/>
      <c r="O562" s="27"/>
      <c r="P562" s="1"/>
      <c r="Q562" s="1"/>
      <c r="R562" s="1"/>
      <c r="S562" s="1"/>
      <c r="T562" s="1"/>
      <c r="U562" s="1"/>
      <c r="V562" s="27"/>
      <c r="W562" s="1"/>
      <c r="X562" s="1"/>
      <c r="Y562" s="4" t="str">
        <f t="shared" si="421"/>
        <v/>
      </c>
      <c r="Z562" s="7"/>
      <c r="AA562" s="1"/>
      <c r="AB562" s="1"/>
      <c r="AC562" s="27"/>
      <c r="AD562" s="1"/>
      <c r="AE562" s="1"/>
      <c r="AF562" s="4" t="str">
        <f t="shared" si="420"/>
        <v/>
      </c>
      <c r="AG562" s="7"/>
      <c r="AH562" s="1"/>
      <c r="AI562" s="1"/>
      <c r="AJ562" s="27"/>
      <c r="AK562" s="1"/>
      <c r="AL562" s="1"/>
      <c r="AM562" s="1"/>
      <c r="AN562" s="1"/>
      <c r="AO562" s="1"/>
      <c r="AP562" s="1"/>
      <c r="AQ562" s="27"/>
      <c r="AR562" s="1"/>
      <c r="AS562" s="1"/>
      <c r="AT562" s="1"/>
      <c r="AU562" s="1"/>
      <c r="AV562" s="1"/>
      <c r="AW562" s="1"/>
      <c r="AX562" s="27"/>
      <c r="AY562" s="1"/>
      <c r="AZ562" s="1"/>
      <c r="BA562" s="4" t="str">
        <f t="shared" si="425"/>
        <v/>
      </c>
      <c r="BB562" s="7"/>
      <c r="BC562" s="1"/>
      <c r="BD562" s="1"/>
      <c r="BE562" s="27"/>
      <c r="BF562" s="1"/>
      <c r="BG562" s="1"/>
      <c r="BH562" s="4" t="str">
        <f t="shared" si="424"/>
        <v/>
      </c>
      <c r="BI562" s="7"/>
      <c r="BJ562" s="1"/>
      <c r="BK562" s="1"/>
      <c r="BL562" s="27"/>
      <c r="BM562" s="1"/>
      <c r="BN562" s="1"/>
      <c r="BO562" s="4" t="str">
        <f t="shared" si="423"/>
        <v/>
      </c>
      <c r="BP562" s="7"/>
      <c r="BQ562" s="1"/>
      <c r="BR562" s="1"/>
      <c r="BS562" s="27"/>
      <c r="BT562" s="1"/>
      <c r="BU562" s="1"/>
      <c r="BV562" s="4" t="str">
        <f t="shared" si="422"/>
        <v/>
      </c>
      <c r="BW562" s="7"/>
      <c r="BX562" s="1"/>
      <c r="BY562" s="1"/>
      <c r="BZ562" s="27"/>
      <c r="CA562" s="1"/>
      <c r="CB562" s="1"/>
      <c r="CC562" s="1"/>
      <c r="CD562" s="1"/>
      <c r="CE562" s="1"/>
      <c r="CF562" s="1"/>
      <c r="CG562" s="27"/>
      <c r="CH562" s="1"/>
      <c r="CI562" s="1"/>
      <c r="CJ562" s="1"/>
      <c r="CK562" s="1"/>
      <c r="CL562" s="1"/>
      <c r="CM562" s="1"/>
      <c r="CN562" s="27"/>
      <c r="CO562" s="1"/>
      <c r="CP562" s="1"/>
      <c r="CQ562" s="1"/>
      <c r="CR562" s="1"/>
      <c r="CS562" s="1"/>
      <c r="CT562" s="1"/>
      <c r="CU562" s="27"/>
      <c r="CV562" s="1"/>
      <c r="CW562" s="1"/>
      <c r="CX562" s="1"/>
      <c r="CY562" s="1"/>
      <c r="CZ562" s="1"/>
      <c r="DA562" s="1"/>
      <c r="DB562" s="1"/>
      <c r="DC562" s="1"/>
      <c r="DD562" s="1"/>
      <c r="DE562" s="1"/>
      <c r="DF562" s="1"/>
      <c r="DG562" s="1"/>
      <c r="DH562" s="1"/>
      <c r="DI562" s="1"/>
    </row>
    <row r="563" spans="1:113" ht="15" hidden="1" x14ac:dyDescent="0.25">
      <c r="A563" s="27"/>
      <c r="B563" s="1"/>
      <c r="C563" s="1"/>
      <c r="D563" s="4" t="str">
        <f t="shared" si="426"/>
        <v/>
      </c>
      <c r="E563" s="7"/>
      <c r="F563" s="1"/>
      <c r="G563" s="1"/>
      <c r="H563" s="27"/>
      <c r="I563" s="1"/>
      <c r="J563" s="1"/>
      <c r="K563" s="1"/>
      <c r="L563" s="1"/>
      <c r="M563" s="1"/>
      <c r="N563" s="1"/>
      <c r="O563" s="27"/>
      <c r="P563" s="1"/>
      <c r="Q563" s="1"/>
      <c r="R563" s="1"/>
      <c r="S563" s="1"/>
      <c r="T563" s="1"/>
      <c r="U563" s="1"/>
      <c r="V563" s="27"/>
      <c r="W563" s="1"/>
      <c r="X563" s="1"/>
      <c r="Y563" s="4" t="str">
        <f t="shared" si="421"/>
        <v/>
      </c>
      <c r="Z563" s="7"/>
      <c r="AA563" s="1"/>
      <c r="AB563" s="1"/>
      <c r="AC563" s="27"/>
      <c r="AD563" s="1"/>
      <c r="AE563" s="1"/>
      <c r="AF563" s="4" t="str">
        <f t="shared" si="420"/>
        <v/>
      </c>
      <c r="AG563" s="7"/>
      <c r="AH563" s="1"/>
      <c r="AI563" s="1"/>
      <c r="AJ563" s="27"/>
      <c r="AK563" s="1"/>
      <c r="AL563" s="1"/>
      <c r="AM563" s="1"/>
      <c r="AN563" s="1"/>
      <c r="AO563" s="1"/>
      <c r="AP563" s="1"/>
      <c r="AQ563" s="27"/>
      <c r="AR563" s="1"/>
      <c r="AS563" s="1"/>
      <c r="AT563" s="1"/>
      <c r="AU563" s="1"/>
      <c r="AV563" s="1"/>
      <c r="AW563" s="1"/>
      <c r="AX563" s="27"/>
      <c r="AY563" s="1"/>
      <c r="AZ563" s="1"/>
      <c r="BA563" s="4" t="str">
        <f t="shared" si="425"/>
        <v/>
      </c>
      <c r="BB563" s="7"/>
      <c r="BC563" s="1"/>
      <c r="BD563" s="1"/>
      <c r="BE563" s="27"/>
      <c r="BF563" s="1"/>
      <c r="BG563" s="1"/>
      <c r="BH563" s="4" t="str">
        <f t="shared" si="424"/>
        <v/>
      </c>
      <c r="BI563" s="7"/>
      <c r="BJ563" s="1"/>
      <c r="BK563" s="1"/>
      <c r="BL563" s="27"/>
      <c r="BM563" s="1"/>
      <c r="BN563" s="1"/>
      <c r="BO563" s="4" t="str">
        <f t="shared" si="423"/>
        <v/>
      </c>
      <c r="BP563" s="7"/>
      <c r="BQ563" s="1"/>
      <c r="BR563" s="1"/>
      <c r="BS563" s="27"/>
      <c r="BT563" s="1"/>
      <c r="BU563" s="1"/>
      <c r="BV563" s="4" t="str">
        <f t="shared" si="422"/>
        <v/>
      </c>
      <c r="BW563" s="7"/>
      <c r="BX563" s="1"/>
      <c r="BY563" s="1"/>
      <c r="BZ563" s="27"/>
      <c r="CA563" s="1"/>
      <c r="CB563" s="1"/>
      <c r="CC563" s="1"/>
      <c r="CD563" s="1"/>
      <c r="CE563" s="1"/>
      <c r="CF563" s="1"/>
      <c r="CG563" s="27"/>
      <c r="CH563" s="1"/>
      <c r="CI563" s="1"/>
      <c r="CJ563" s="1"/>
      <c r="CK563" s="1"/>
      <c r="CL563" s="1"/>
      <c r="CM563" s="1"/>
      <c r="CN563" s="27"/>
      <c r="CO563" s="1"/>
      <c r="CP563" s="1"/>
      <c r="CQ563" s="1"/>
      <c r="CR563" s="1"/>
      <c r="CS563" s="1"/>
      <c r="CT563" s="1"/>
      <c r="CU563" s="27"/>
      <c r="CV563" s="1"/>
      <c r="CW563" s="1"/>
      <c r="CX563" s="1"/>
      <c r="CY563" s="1"/>
      <c r="CZ563" s="1"/>
      <c r="DA563" s="1"/>
      <c r="DB563" s="1"/>
      <c r="DC563" s="1"/>
      <c r="DD563" s="1"/>
      <c r="DE563" s="1"/>
      <c r="DF563" s="1"/>
      <c r="DG563" s="1"/>
      <c r="DH563" s="1"/>
      <c r="DI563" s="1"/>
    </row>
    <row r="564" spans="1:113" ht="15" hidden="1" x14ac:dyDescent="0.25">
      <c r="A564" s="27"/>
      <c r="B564" s="1"/>
      <c r="C564" s="1"/>
      <c r="D564" s="4" t="str">
        <f t="shared" si="426"/>
        <v/>
      </c>
      <c r="E564" s="7"/>
      <c r="F564" s="1"/>
      <c r="G564" s="1"/>
      <c r="H564" s="27"/>
      <c r="I564" s="1"/>
      <c r="J564" s="1"/>
      <c r="K564" s="1"/>
      <c r="L564" s="1"/>
      <c r="M564" s="1"/>
      <c r="N564" s="1"/>
      <c r="O564" s="27"/>
      <c r="P564" s="1"/>
      <c r="Q564" s="1"/>
      <c r="R564" s="1"/>
      <c r="S564" s="1"/>
      <c r="T564" s="1"/>
      <c r="U564" s="1"/>
      <c r="V564" s="27"/>
      <c r="W564" s="1"/>
      <c r="X564" s="1"/>
      <c r="Y564" s="4" t="str">
        <f t="shared" si="421"/>
        <v/>
      </c>
      <c r="Z564" s="7"/>
      <c r="AA564" s="1"/>
      <c r="AB564" s="1"/>
      <c r="AC564" s="27"/>
      <c r="AD564" s="1"/>
      <c r="AE564" s="1"/>
      <c r="AF564" s="4" t="str">
        <f t="shared" si="420"/>
        <v/>
      </c>
      <c r="AG564" s="7"/>
      <c r="AH564" s="1"/>
      <c r="AI564" s="1"/>
      <c r="AJ564" s="27"/>
      <c r="AK564" s="1"/>
      <c r="AL564" s="1"/>
      <c r="AM564" s="1"/>
      <c r="AN564" s="1"/>
      <c r="AO564" s="1"/>
      <c r="AP564" s="1"/>
      <c r="AQ564" s="27"/>
      <c r="AR564" s="1"/>
      <c r="AS564" s="1"/>
      <c r="AT564" s="1"/>
      <c r="AU564" s="1"/>
      <c r="AV564" s="1"/>
      <c r="AW564" s="1"/>
      <c r="AX564" s="27"/>
      <c r="AY564" s="1"/>
      <c r="AZ564" s="1"/>
      <c r="BA564" s="4" t="str">
        <f t="shared" si="425"/>
        <v/>
      </c>
      <c r="BB564" s="7"/>
      <c r="BC564" s="1"/>
      <c r="BD564" s="1"/>
      <c r="BE564" s="27"/>
      <c r="BF564" s="1"/>
      <c r="BG564" s="1"/>
      <c r="BH564" s="4" t="str">
        <f t="shared" si="424"/>
        <v/>
      </c>
      <c r="BI564" s="7"/>
      <c r="BJ564" s="1"/>
      <c r="BK564" s="1"/>
      <c r="BL564" s="27"/>
      <c r="BM564" s="1"/>
      <c r="BN564" s="1"/>
      <c r="BO564" s="4" t="str">
        <f t="shared" si="423"/>
        <v/>
      </c>
      <c r="BP564" s="7"/>
      <c r="BQ564" s="1"/>
      <c r="BR564" s="1"/>
      <c r="BS564" s="27"/>
      <c r="BT564" s="1"/>
      <c r="BU564" s="1"/>
      <c r="BV564" s="4" t="str">
        <f t="shared" si="422"/>
        <v/>
      </c>
      <c r="BW564" s="7"/>
      <c r="BX564" s="1"/>
      <c r="BY564" s="1"/>
      <c r="BZ564" s="27"/>
      <c r="CA564" s="1"/>
      <c r="CB564" s="1"/>
      <c r="CC564" s="1"/>
      <c r="CD564" s="1"/>
      <c r="CE564" s="1"/>
      <c r="CF564" s="1"/>
      <c r="CG564" s="27"/>
      <c r="CH564" s="1"/>
      <c r="CI564" s="1"/>
      <c r="CJ564" s="1"/>
      <c r="CK564" s="1"/>
      <c r="CL564" s="1"/>
      <c r="CM564" s="1"/>
      <c r="CN564" s="27"/>
      <c r="CO564" s="1"/>
      <c r="CP564" s="1"/>
      <c r="CQ564" s="1"/>
      <c r="CR564" s="1"/>
      <c r="CS564" s="1"/>
      <c r="CT564" s="1"/>
      <c r="CU564" s="27"/>
      <c r="CV564" s="1"/>
      <c r="CW564" s="1"/>
      <c r="CX564" s="1"/>
      <c r="CY564" s="1"/>
      <c r="CZ564" s="1"/>
      <c r="DA564" s="1"/>
      <c r="DB564" s="1"/>
      <c r="DC564" s="1"/>
      <c r="DD564" s="1"/>
      <c r="DE564" s="1"/>
      <c r="DF564" s="1"/>
      <c r="DG564" s="1"/>
      <c r="DH564" s="1"/>
      <c r="DI564" s="1"/>
    </row>
    <row r="565" spans="1:113" ht="15" hidden="1" x14ac:dyDescent="0.25">
      <c r="A565" s="27"/>
      <c r="B565" s="1"/>
      <c r="C565" s="1"/>
      <c r="D565" s="4" t="str">
        <f t="shared" si="426"/>
        <v/>
      </c>
      <c r="E565" s="7"/>
      <c r="F565" s="1"/>
      <c r="G565" s="1"/>
      <c r="H565" s="27"/>
      <c r="I565" s="1"/>
      <c r="J565" s="1"/>
      <c r="K565" s="1"/>
      <c r="L565" s="1"/>
      <c r="M565" s="1"/>
      <c r="N565" s="1"/>
      <c r="O565" s="27"/>
      <c r="P565" s="1"/>
      <c r="Q565" s="1"/>
      <c r="R565" s="1"/>
      <c r="S565" s="1"/>
      <c r="T565" s="1"/>
      <c r="U565" s="1"/>
      <c r="V565" s="27"/>
      <c r="W565" s="1"/>
      <c r="X565" s="1"/>
      <c r="Y565" s="4" t="str">
        <f t="shared" si="421"/>
        <v/>
      </c>
      <c r="Z565" s="7"/>
      <c r="AA565" s="1"/>
      <c r="AB565" s="1"/>
      <c r="AC565" s="27"/>
      <c r="AD565" s="1"/>
      <c r="AE565" s="1"/>
      <c r="AF565" s="4" t="str">
        <f t="shared" si="420"/>
        <v/>
      </c>
      <c r="AG565" s="7"/>
      <c r="AH565" s="1"/>
      <c r="AI565" s="1"/>
      <c r="AJ565" s="27"/>
      <c r="AK565" s="1"/>
      <c r="AL565" s="1"/>
      <c r="AM565" s="1"/>
      <c r="AN565" s="1"/>
      <c r="AO565" s="1"/>
      <c r="AP565" s="1"/>
      <c r="AQ565" s="27"/>
      <c r="AR565" s="1"/>
      <c r="AS565" s="1"/>
      <c r="AT565" s="1"/>
      <c r="AU565" s="1"/>
      <c r="AV565" s="1"/>
      <c r="AW565" s="1"/>
      <c r="AX565" s="27"/>
      <c r="AY565" s="1"/>
      <c r="AZ565" s="1"/>
      <c r="BA565" s="4" t="str">
        <f t="shared" si="425"/>
        <v/>
      </c>
      <c r="BB565" s="7"/>
      <c r="BC565" s="1"/>
      <c r="BD565" s="1"/>
      <c r="BE565" s="27"/>
      <c r="BF565" s="1"/>
      <c r="BG565" s="1"/>
      <c r="BH565" s="4" t="str">
        <f t="shared" si="424"/>
        <v/>
      </c>
      <c r="BI565" s="7"/>
      <c r="BJ565" s="1"/>
      <c r="BK565" s="1"/>
      <c r="BL565" s="27"/>
      <c r="BM565" s="1"/>
      <c r="BN565" s="1"/>
      <c r="BO565" s="4" t="str">
        <f t="shared" si="423"/>
        <v/>
      </c>
      <c r="BP565" s="7"/>
      <c r="BQ565" s="1"/>
      <c r="BR565" s="1"/>
      <c r="BS565" s="27"/>
      <c r="BT565" s="1"/>
      <c r="BU565" s="1"/>
      <c r="BV565" s="4" t="str">
        <f t="shared" si="422"/>
        <v/>
      </c>
      <c r="BW565" s="7"/>
      <c r="BX565" s="1"/>
      <c r="BY565" s="1"/>
      <c r="BZ565" s="27"/>
      <c r="CA565" s="1"/>
      <c r="CB565" s="1"/>
      <c r="CC565" s="1"/>
      <c r="CD565" s="1"/>
      <c r="CE565" s="1"/>
      <c r="CF565" s="1"/>
      <c r="CG565" s="27"/>
      <c r="CH565" s="1"/>
      <c r="CI565" s="1"/>
      <c r="CJ565" s="1"/>
      <c r="CK565" s="1"/>
      <c r="CL565" s="1"/>
      <c r="CM565" s="1"/>
      <c r="CN565" s="27"/>
      <c r="CO565" s="1"/>
      <c r="CP565" s="1"/>
      <c r="CQ565" s="1"/>
      <c r="CR565" s="1"/>
      <c r="CS565" s="1"/>
      <c r="CT565" s="1"/>
      <c r="CU565" s="27"/>
      <c r="CV565" s="1"/>
      <c r="CW565" s="1"/>
      <c r="CX565" s="1"/>
      <c r="CY565" s="1"/>
      <c r="CZ565" s="1"/>
      <c r="DA565" s="1"/>
      <c r="DB565" s="1"/>
      <c r="DC565" s="1"/>
      <c r="DD565" s="1"/>
      <c r="DE565" s="1"/>
      <c r="DF565" s="1"/>
      <c r="DG565" s="1"/>
      <c r="DH565" s="1"/>
      <c r="DI565" s="1"/>
    </row>
    <row r="566" spans="1:113" ht="15" hidden="1" x14ac:dyDescent="0.25">
      <c r="A566" s="27"/>
      <c r="B566" s="1"/>
      <c r="C566" s="1"/>
      <c r="D566" s="4" t="str">
        <f t="shared" si="426"/>
        <v/>
      </c>
      <c r="E566" s="7"/>
      <c r="F566" s="1"/>
      <c r="G566" s="1"/>
      <c r="H566" s="27"/>
      <c r="I566" s="1"/>
      <c r="J566" s="1"/>
      <c r="K566" s="1"/>
      <c r="L566" s="1"/>
      <c r="M566" s="1"/>
      <c r="N566" s="1"/>
      <c r="O566" s="27"/>
      <c r="P566" s="1"/>
      <c r="Q566" s="1"/>
      <c r="R566" s="1"/>
      <c r="S566" s="1"/>
      <c r="T566" s="1"/>
      <c r="U566" s="1"/>
      <c r="V566" s="27"/>
      <c r="W566" s="1"/>
      <c r="X566" s="1"/>
      <c r="Y566" s="4" t="str">
        <f t="shared" si="421"/>
        <v/>
      </c>
      <c r="Z566" s="7"/>
      <c r="AA566" s="1"/>
      <c r="AB566" s="1"/>
      <c r="AC566" s="27"/>
      <c r="AD566" s="1"/>
      <c r="AE566" s="1"/>
      <c r="AF566" s="4" t="str">
        <f t="shared" si="420"/>
        <v/>
      </c>
      <c r="AG566" s="7"/>
      <c r="AH566" s="1"/>
      <c r="AI566" s="1"/>
      <c r="AJ566" s="27"/>
      <c r="AK566" s="1"/>
      <c r="AL566" s="1"/>
      <c r="AM566" s="1"/>
      <c r="AN566" s="1"/>
      <c r="AO566" s="1"/>
      <c r="AP566" s="1"/>
      <c r="AQ566" s="27"/>
      <c r="AR566" s="1"/>
      <c r="AS566" s="1"/>
      <c r="AT566" s="1"/>
      <c r="AU566" s="1"/>
      <c r="AV566" s="1"/>
      <c r="AW566" s="1"/>
      <c r="AX566" s="27"/>
      <c r="AY566" s="1"/>
      <c r="AZ566" s="1"/>
      <c r="BA566" s="4" t="str">
        <f t="shared" si="425"/>
        <v/>
      </c>
      <c r="BB566" s="7"/>
      <c r="BC566" s="1"/>
      <c r="BD566" s="1"/>
      <c r="BE566" s="27"/>
      <c r="BF566" s="1"/>
      <c r="BG566" s="1"/>
      <c r="BH566" s="4" t="str">
        <f t="shared" si="424"/>
        <v/>
      </c>
      <c r="BI566" s="7"/>
      <c r="BJ566" s="1"/>
      <c r="BK566" s="1"/>
      <c r="BL566" s="27"/>
      <c r="BM566" s="1"/>
      <c r="BN566" s="1"/>
      <c r="BO566" s="4" t="str">
        <f t="shared" si="423"/>
        <v/>
      </c>
      <c r="BP566" s="7"/>
      <c r="BQ566" s="1"/>
      <c r="BR566" s="1"/>
      <c r="BS566" s="27"/>
      <c r="BT566" s="1"/>
      <c r="BU566" s="1"/>
      <c r="BV566" s="4" t="str">
        <f t="shared" si="422"/>
        <v/>
      </c>
      <c r="BW566" s="7"/>
      <c r="BX566" s="1"/>
      <c r="BY566" s="1"/>
      <c r="BZ566" s="27"/>
      <c r="CA566" s="1"/>
      <c r="CB566" s="1"/>
      <c r="CC566" s="1"/>
      <c r="CD566" s="1"/>
      <c r="CE566" s="1"/>
      <c r="CF566" s="1"/>
      <c r="CG566" s="27"/>
      <c r="CH566" s="1"/>
      <c r="CI566" s="1"/>
      <c r="CJ566" s="1"/>
      <c r="CK566" s="1"/>
      <c r="CL566" s="1"/>
      <c r="CM566" s="1"/>
      <c r="CN566" s="27"/>
      <c r="CO566" s="1"/>
      <c r="CP566" s="1"/>
      <c r="CQ566" s="1"/>
      <c r="CR566" s="1"/>
      <c r="CS566" s="1"/>
      <c r="CT566" s="1"/>
      <c r="CU566" s="27"/>
      <c r="CV566" s="1"/>
      <c r="CW566" s="1"/>
      <c r="CX566" s="1"/>
      <c r="CY566" s="1"/>
      <c r="CZ566" s="1"/>
      <c r="DA566" s="1"/>
      <c r="DB566" s="1"/>
      <c r="DC566" s="1"/>
      <c r="DD566" s="1"/>
      <c r="DE566" s="1"/>
      <c r="DF566" s="1"/>
      <c r="DG566" s="1"/>
      <c r="DH566" s="1"/>
      <c r="DI566" s="1"/>
    </row>
    <row r="567" spans="1:113" ht="15" hidden="1" x14ac:dyDescent="0.25">
      <c r="A567" s="27"/>
      <c r="B567" s="1"/>
      <c r="C567" s="1"/>
      <c r="D567" s="4" t="str">
        <f t="shared" si="426"/>
        <v/>
      </c>
      <c r="E567" s="7"/>
      <c r="F567" s="1"/>
      <c r="G567" s="1"/>
      <c r="H567" s="27"/>
      <c r="I567" s="1"/>
      <c r="J567" s="1"/>
      <c r="K567" s="1"/>
      <c r="L567" s="1"/>
      <c r="M567" s="1"/>
      <c r="N567" s="1"/>
      <c r="O567" s="27"/>
      <c r="P567" s="1"/>
      <c r="Q567" s="1"/>
      <c r="R567" s="1"/>
      <c r="S567" s="1"/>
      <c r="T567" s="1"/>
      <c r="U567" s="1"/>
      <c r="V567" s="27"/>
      <c r="W567" s="1"/>
      <c r="X567" s="1"/>
      <c r="Y567" s="4" t="str">
        <f t="shared" si="421"/>
        <v/>
      </c>
      <c r="Z567" s="7"/>
      <c r="AA567" s="1"/>
      <c r="AB567" s="1"/>
      <c r="AC567" s="27"/>
      <c r="AD567" s="1"/>
      <c r="AE567" s="1"/>
      <c r="AF567" s="4" t="str">
        <f t="shared" si="420"/>
        <v/>
      </c>
      <c r="AG567" s="7"/>
      <c r="AH567" s="1"/>
      <c r="AI567" s="1"/>
      <c r="AJ567" s="27"/>
      <c r="AK567" s="1"/>
      <c r="AL567" s="1"/>
      <c r="AM567" s="1"/>
      <c r="AN567" s="1"/>
      <c r="AO567" s="1"/>
      <c r="AP567" s="1"/>
      <c r="AQ567" s="27"/>
      <c r="AR567" s="1"/>
      <c r="AS567" s="1"/>
      <c r="AT567" s="1"/>
      <c r="AU567" s="1"/>
      <c r="AV567" s="1"/>
      <c r="AW567" s="1"/>
      <c r="AX567" s="27"/>
      <c r="AY567" s="1"/>
      <c r="AZ567" s="1"/>
      <c r="BA567" s="4" t="str">
        <f t="shared" si="425"/>
        <v/>
      </c>
      <c r="BB567" s="7"/>
      <c r="BC567" s="1"/>
      <c r="BD567" s="1"/>
      <c r="BE567" s="27"/>
      <c r="BF567" s="1"/>
      <c r="BG567" s="1"/>
      <c r="BH567" s="4" t="str">
        <f t="shared" si="424"/>
        <v/>
      </c>
      <c r="BI567" s="7"/>
      <c r="BJ567" s="1"/>
      <c r="BK567" s="1"/>
      <c r="BL567" s="27"/>
      <c r="BM567" s="1"/>
      <c r="BN567" s="1"/>
      <c r="BO567" s="4" t="str">
        <f t="shared" si="423"/>
        <v/>
      </c>
      <c r="BP567" s="7"/>
      <c r="BQ567" s="1"/>
      <c r="BR567" s="1"/>
      <c r="BS567" s="27"/>
      <c r="BT567" s="1"/>
      <c r="BU567" s="1"/>
      <c r="BV567" s="4" t="str">
        <f t="shared" si="422"/>
        <v/>
      </c>
      <c r="BW567" s="7"/>
      <c r="BX567" s="1"/>
      <c r="BY567" s="1"/>
      <c r="BZ567" s="27"/>
      <c r="CA567" s="1"/>
      <c r="CB567" s="1"/>
      <c r="CC567" s="1"/>
      <c r="CD567" s="1"/>
      <c r="CE567" s="1"/>
      <c r="CF567" s="1"/>
      <c r="CG567" s="27"/>
      <c r="CH567" s="1"/>
      <c r="CI567" s="1"/>
      <c r="CJ567" s="1"/>
      <c r="CK567" s="1"/>
      <c r="CL567" s="1"/>
      <c r="CM567" s="1"/>
      <c r="CN567" s="27"/>
      <c r="CO567" s="1"/>
      <c r="CP567" s="1"/>
      <c r="CQ567" s="1"/>
      <c r="CR567" s="1"/>
      <c r="CS567" s="1"/>
      <c r="CT567" s="1"/>
      <c r="CU567" s="27"/>
      <c r="CV567" s="1"/>
      <c r="CW567" s="1"/>
      <c r="CX567" s="1"/>
      <c r="CY567" s="1"/>
      <c r="CZ567" s="1"/>
      <c r="DA567" s="1"/>
      <c r="DB567" s="1"/>
      <c r="DC567" s="1"/>
      <c r="DD567" s="1"/>
      <c r="DE567" s="1"/>
      <c r="DF567" s="1"/>
      <c r="DG567" s="1"/>
      <c r="DH567" s="1"/>
      <c r="DI567" s="1"/>
    </row>
    <row r="568" spans="1:113" ht="15" hidden="1" x14ac:dyDescent="0.25">
      <c r="A568" s="27"/>
      <c r="B568" s="1"/>
      <c r="C568" s="1"/>
      <c r="D568" s="4" t="str">
        <f t="shared" si="426"/>
        <v/>
      </c>
      <c r="E568" s="7"/>
      <c r="F568" s="1"/>
      <c r="G568" s="1"/>
      <c r="H568" s="27"/>
      <c r="I568" s="1"/>
      <c r="J568" s="1"/>
      <c r="K568" s="1"/>
      <c r="L568" s="1"/>
      <c r="M568" s="1"/>
      <c r="N568" s="1"/>
      <c r="O568" s="27"/>
      <c r="P568" s="1"/>
      <c r="Q568" s="1"/>
      <c r="R568" s="1"/>
      <c r="S568" s="1"/>
      <c r="T568" s="1"/>
      <c r="U568" s="1"/>
      <c r="V568" s="27"/>
      <c r="W568" s="1"/>
      <c r="X568" s="1"/>
      <c r="Y568" s="4" t="str">
        <f t="shared" si="421"/>
        <v/>
      </c>
      <c r="Z568" s="7"/>
      <c r="AA568" s="1"/>
      <c r="AB568" s="1"/>
      <c r="AC568" s="27"/>
      <c r="AD568" s="1"/>
      <c r="AE568" s="1"/>
      <c r="AF568" s="4" t="str">
        <f t="shared" si="420"/>
        <v/>
      </c>
      <c r="AG568" s="7"/>
      <c r="AH568" s="1"/>
      <c r="AI568" s="1"/>
      <c r="AJ568" s="27"/>
      <c r="AK568" s="1"/>
      <c r="AL568" s="1"/>
      <c r="AM568" s="1"/>
      <c r="AN568" s="1"/>
      <c r="AO568" s="1"/>
      <c r="AP568" s="1"/>
      <c r="AQ568" s="27"/>
      <c r="AR568" s="1"/>
      <c r="AS568" s="1"/>
      <c r="AT568" s="1"/>
      <c r="AU568" s="1"/>
      <c r="AV568" s="1"/>
      <c r="AW568" s="1"/>
      <c r="AX568" s="27"/>
      <c r="AY568" s="1"/>
      <c r="AZ568" s="1"/>
      <c r="BA568" s="4" t="str">
        <f t="shared" si="425"/>
        <v/>
      </c>
      <c r="BB568" s="7"/>
      <c r="BC568" s="1"/>
      <c r="BD568" s="1"/>
      <c r="BE568" s="27"/>
      <c r="BF568" s="1"/>
      <c r="BG568" s="1"/>
      <c r="BH568" s="4" t="str">
        <f t="shared" si="424"/>
        <v/>
      </c>
      <c r="BI568" s="7"/>
      <c r="BJ568" s="1"/>
      <c r="BK568" s="1"/>
      <c r="BL568" s="27"/>
      <c r="BM568" s="1"/>
      <c r="BN568" s="1"/>
      <c r="BO568" s="4" t="str">
        <f t="shared" si="423"/>
        <v/>
      </c>
      <c r="BP568" s="7"/>
      <c r="BQ568" s="1"/>
      <c r="BR568" s="1"/>
      <c r="BS568" s="27"/>
      <c r="BT568" s="1"/>
      <c r="BU568" s="1"/>
      <c r="BV568" s="4" t="str">
        <f t="shared" si="422"/>
        <v/>
      </c>
      <c r="BW568" s="7"/>
      <c r="BX568" s="1"/>
      <c r="BY568" s="1"/>
      <c r="BZ568" s="27"/>
      <c r="CA568" s="1"/>
      <c r="CB568" s="1"/>
      <c r="CC568" s="1"/>
      <c r="CD568" s="1"/>
      <c r="CE568" s="1"/>
      <c r="CF568" s="1"/>
      <c r="CG568" s="27"/>
      <c r="CH568" s="1"/>
      <c r="CI568" s="1"/>
      <c r="CJ568" s="1"/>
      <c r="CK568" s="1"/>
      <c r="CL568" s="1"/>
      <c r="CM568" s="1"/>
      <c r="CN568" s="27"/>
      <c r="CO568" s="1"/>
      <c r="CP568" s="1"/>
      <c r="CQ568" s="1"/>
      <c r="CR568" s="1"/>
      <c r="CS568" s="1"/>
      <c r="CT568" s="1"/>
      <c r="CU568" s="27"/>
      <c r="CV568" s="1"/>
      <c r="CW568" s="1"/>
      <c r="CX568" s="1"/>
      <c r="CY568" s="1"/>
      <c r="CZ568" s="1"/>
      <c r="DA568" s="1"/>
      <c r="DB568" s="1"/>
      <c r="DC568" s="1"/>
      <c r="DD568" s="1"/>
      <c r="DE568" s="1"/>
      <c r="DF568" s="1"/>
      <c r="DG568" s="1"/>
      <c r="DH568" s="1"/>
      <c r="DI568" s="1"/>
    </row>
    <row r="569" spans="1:113" ht="15" hidden="1" x14ac:dyDescent="0.25">
      <c r="A569" s="27"/>
      <c r="B569" s="1"/>
      <c r="C569" s="1"/>
      <c r="D569" s="4" t="str">
        <f t="shared" si="426"/>
        <v/>
      </c>
      <c r="E569" s="7"/>
      <c r="F569" s="1"/>
      <c r="G569" s="1"/>
      <c r="H569" s="27"/>
      <c r="I569" s="1"/>
      <c r="J569" s="1"/>
      <c r="K569" s="1"/>
      <c r="L569" s="1"/>
      <c r="M569" s="1"/>
      <c r="N569" s="1"/>
      <c r="O569" s="27"/>
      <c r="P569" s="1"/>
      <c r="Q569" s="1"/>
      <c r="R569" s="1"/>
      <c r="S569" s="1"/>
      <c r="T569" s="1"/>
      <c r="U569" s="1"/>
      <c r="V569" s="27"/>
      <c r="W569" s="1"/>
      <c r="X569" s="1"/>
      <c r="Y569" s="4" t="str">
        <f t="shared" si="421"/>
        <v/>
      </c>
      <c r="Z569" s="7"/>
      <c r="AA569" s="1"/>
      <c r="AB569" s="1"/>
      <c r="AC569" s="27"/>
      <c r="AD569" s="1"/>
      <c r="AE569" s="1"/>
      <c r="AF569" s="4" t="str">
        <f t="shared" si="420"/>
        <v/>
      </c>
      <c r="AG569" s="7"/>
      <c r="AH569" s="1"/>
      <c r="AI569" s="1"/>
      <c r="AJ569" s="27"/>
      <c r="AK569" s="1"/>
      <c r="AL569" s="1"/>
      <c r="AM569" s="1"/>
      <c r="AN569" s="1"/>
      <c r="AO569" s="1"/>
      <c r="AP569" s="1"/>
      <c r="AQ569" s="27"/>
      <c r="AR569" s="1"/>
      <c r="AS569" s="1"/>
      <c r="AT569" s="1"/>
      <c r="AU569" s="1"/>
      <c r="AV569" s="1"/>
      <c r="AW569" s="1"/>
      <c r="AX569" s="27"/>
      <c r="AY569" s="1"/>
      <c r="AZ569" s="1"/>
      <c r="BA569" s="4" t="str">
        <f t="shared" si="425"/>
        <v/>
      </c>
      <c r="BB569" s="7"/>
      <c r="BC569" s="1"/>
      <c r="BD569" s="1"/>
      <c r="BE569" s="27"/>
      <c r="BF569" s="1"/>
      <c r="BG569" s="1"/>
      <c r="BH569" s="4" t="str">
        <f t="shared" si="424"/>
        <v/>
      </c>
      <c r="BI569" s="7"/>
      <c r="BJ569" s="1"/>
      <c r="BK569" s="1"/>
      <c r="BL569" s="27"/>
      <c r="BM569" s="1"/>
      <c r="BN569" s="1"/>
      <c r="BO569" s="4" t="str">
        <f t="shared" si="423"/>
        <v/>
      </c>
      <c r="BP569" s="7"/>
      <c r="BQ569" s="1"/>
      <c r="BR569" s="1"/>
      <c r="BS569" s="27"/>
      <c r="BT569" s="1"/>
      <c r="BU569" s="1"/>
      <c r="BV569" s="4" t="str">
        <f t="shared" si="422"/>
        <v/>
      </c>
      <c r="BW569" s="7"/>
      <c r="BX569" s="1"/>
      <c r="BY569" s="1"/>
      <c r="BZ569" s="27"/>
      <c r="CA569" s="1"/>
      <c r="CB569" s="1"/>
      <c r="CC569" s="1"/>
      <c r="CD569" s="1"/>
      <c r="CE569" s="1"/>
      <c r="CF569" s="1"/>
      <c r="CG569" s="27"/>
      <c r="CH569" s="1"/>
      <c r="CI569" s="1"/>
      <c r="CJ569" s="1"/>
      <c r="CK569" s="1"/>
      <c r="CL569" s="1"/>
      <c r="CM569" s="1"/>
      <c r="CN569" s="27"/>
      <c r="CO569" s="1"/>
      <c r="CP569" s="1"/>
      <c r="CQ569" s="1"/>
      <c r="CR569" s="1"/>
      <c r="CS569" s="1"/>
      <c r="CT569" s="1"/>
      <c r="CU569" s="27"/>
      <c r="CV569" s="1"/>
      <c r="CW569" s="1"/>
      <c r="CX569" s="1"/>
      <c r="CY569" s="1"/>
      <c r="CZ569" s="1"/>
      <c r="DA569" s="1"/>
      <c r="DB569" s="1"/>
      <c r="DC569" s="1"/>
      <c r="DD569" s="1"/>
      <c r="DE569" s="1"/>
      <c r="DF569" s="1"/>
      <c r="DG569" s="1"/>
      <c r="DH569" s="1"/>
      <c r="DI569" s="1"/>
    </row>
    <row r="570" spans="1:113" ht="15" hidden="1" x14ac:dyDescent="0.25">
      <c r="A570" s="27"/>
      <c r="B570" s="1"/>
      <c r="C570" s="1"/>
      <c r="D570" s="4" t="str">
        <f t="shared" si="426"/>
        <v/>
      </c>
      <c r="E570" s="7"/>
      <c r="F570" s="1"/>
      <c r="G570" s="1"/>
      <c r="H570" s="27"/>
      <c r="I570" s="1"/>
      <c r="J570" s="1"/>
      <c r="K570" s="1"/>
      <c r="L570" s="1"/>
      <c r="M570" s="1"/>
      <c r="N570" s="1"/>
      <c r="O570" s="27"/>
      <c r="P570" s="1"/>
      <c r="Q570" s="1"/>
      <c r="R570" s="1"/>
      <c r="S570" s="1"/>
      <c r="T570" s="1"/>
      <c r="U570" s="1"/>
      <c r="V570" s="27"/>
      <c r="W570" s="1"/>
      <c r="X570" s="1"/>
      <c r="Y570" s="4" t="str">
        <f t="shared" si="421"/>
        <v/>
      </c>
      <c r="Z570" s="7"/>
      <c r="AA570" s="1"/>
      <c r="AB570" s="1"/>
      <c r="AC570" s="27"/>
      <c r="AD570" s="1"/>
      <c r="AE570" s="1"/>
      <c r="AF570" s="4" t="str">
        <f t="shared" si="420"/>
        <v/>
      </c>
      <c r="AG570" s="7"/>
      <c r="AH570" s="1"/>
      <c r="AI570" s="1"/>
      <c r="AJ570" s="27"/>
      <c r="AK570" s="1"/>
      <c r="AL570" s="1"/>
      <c r="AM570" s="1"/>
      <c r="AN570" s="1"/>
      <c r="AO570" s="1"/>
      <c r="AP570" s="1"/>
      <c r="AQ570" s="27"/>
      <c r="AR570" s="1"/>
      <c r="AS570" s="1"/>
      <c r="AT570" s="1"/>
      <c r="AU570" s="1"/>
      <c r="AV570" s="1"/>
      <c r="AW570" s="1"/>
      <c r="AX570" s="27"/>
      <c r="AY570" s="1"/>
      <c r="AZ570" s="1"/>
      <c r="BA570" s="4" t="str">
        <f t="shared" si="425"/>
        <v/>
      </c>
      <c r="BB570" s="7"/>
      <c r="BC570" s="1"/>
      <c r="BD570" s="1"/>
      <c r="BE570" s="27"/>
      <c r="BF570" s="1"/>
      <c r="BG570" s="1"/>
      <c r="BH570" s="4" t="str">
        <f t="shared" si="424"/>
        <v/>
      </c>
      <c r="BI570" s="7"/>
      <c r="BJ570" s="1"/>
      <c r="BK570" s="1"/>
      <c r="BL570" s="27"/>
      <c r="BM570" s="1"/>
      <c r="BN570" s="1"/>
      <c r="BO570" s="4" t="str">
        <f t="shared" si="423"/>
        <v/>
      </c>
      <c r="BP570" s="7"/>
      <c r="BQ570" s="1"/>
      <c r="BR570" s="1"/>
      <c r="BS570" s="27"/>
      <c r="BT570" s="1"/>
      <c r="BU570" s="1"/>
      <c r="BV570" s="4" t="str">
        <f t="shared" si="422"/>
        <v/>
      </c>
      <c r="BW570" s="7"/>
      <c r="BX570" s="1"/>
      <c r="BY570" s="1"/>
      <c r="BZ570" s="27"/>
      <c r="CA570" s="1"/>
      <c r="CB570" s="1"/>
      <c r="CC570" s="1"/>
      <c r="CD570" s="1"/>
      <c r="CE570" s="1"/>
      <c r="CF570" s="1"/>
      <c r="CG570" s="27"/>
      <c r="CH570" s="1"/>
      <c r="CI570" s="1"/>
      <c r="CJ570" s="1"/>
      <c r="CK570" s="1"/>
      <c r="CL570" s="1"/>
      <c r="CM570" s="1"/>
      <c r="CN570" s="27"/>
      <c r="CO570" s="1"/>
      <c r="CP570" s="1"/>
      <c r="CQ570" s="1"/>
      <c r="CR570" s="1"/>
      <c r="CS570" s="1"/>
      <c r="CT570" s="1"/>
      <c r="CU570" s="27"/>
      <c r="CV570" s="1"/>
      <c r="CW570" s="1"/>
      <c r="CX570" s="1"/>
      <c r="CY570" s="1"/>
      <c r="CZ570" s="1"/>
      <c r="DA570" s="1"/>
      <c r="DB570" s="1"/>
      <c r="DC570" s="1"/>
      <c r="DD570" s="1"/>
      <c r="DE570" s="1"/>
      <c r="DF570" s="1"/>
      <c r="DG570" s="1"/>
      <c r="DH570" s="1"/>
      <c r="DI570" s="1"/>
    </row>
    <row r="571" spans="1:113" ht="15" hidden="1" x14ac:dyDescent="0.25">
      <c r="A571" s="27"/>
      <c r="B571" s="1"/>
      <c r="C571" s="1"/>
      <c r="D571" s="4" t="str">
        <f t="shared" si="426"/>
        <v/>
      </c>
      <c r="E571" s="7"/>
      <c r="F571" s="1"/>
      <c r="G571" s="1"/>
      <c r="H571" s="27"/>
      <c r="I571" s="1"/>
      <c r="J571" s="1"/>
      <c r="K571" s="1"/>
      <c r="L571" s="1"/>
      <c r="M571" s="1"/>
      <c r="N571" s="1"/>
      <c r="O571" s="27"/>
      <c r="P571" s="1"/>
      <c r="Q571" s="1"/>
      <c r="R571" s="1"/>
      <c r="S571" s="1"/>
      <c r="T571" s="1"/>
      <c r="U571" s="1"/>
      <c r="V571" s="27"/>
      <c r="W571" s="1"/>
      <c r="X571" s="1"/>
      <c r="Y571" s="4" t="str">
        <f t="shared" si="421"/>
        <v/>
      </c>
      <c r="Z571" s="7"/>
      <c r="AA571" s="1"/>
      <c r="AB571" s="1"/>
      <c r="AC571" s="27"/>
      <c r="AD571" s="1"/>
      <c r="AE571" s="1"/>
      <c r="AF571" s="4" t="str">
        <f t="shared" si="420"/>
        <v/>
      </c>
      <c r="AG571" s="7"/>
      <c r="AH571" s="1"/>
      <c r="AI571" s="1"/>
      <c r="AJ571" s="27"/>
      <c r="AK571" s="1"/>
      <c r="AL571" s="1"/>
      <c r="AM571" s="1"/>
      <c r="AN571" s="1"/>
      <c r="AO571" s="1"/>
      <c r="AP571" s="1"/>
      <c r="AQ571" s="27"/>
      <c r="AR571" s="1"/>
      <c r="AS571" s="1"/>
      <c r="AT571" s="1"/>
      <c r="AU571" s="1"/>
      <c r="AV571" s="1"/>
      <c r="AW571" s="1"/>
      <c r="AX571" s="27"/>
      <c r="AY571" s="1"/>
      <c r="AZ571" s="1"/>
      <c r="BA571" s="4" t="str">
        <f t="shared" si="425"/>
        <v/>
      </c>
      <c r="BB571" s="7"/>
      <c r="BC571" s="1"/>
      <c r="BD571" s="1"/>
      <c r="BE571" s="27"/>
      <c r="BF571" s="1"/>
      <c r="BG571" s="1"/>
      <c r="BH571" s="4" t="str">
        <f t="shared" si="424"/>
        <v/>
      </c>
      <c r="BI571" s="7"/>
      <c r="BJ571" s="1"/>
      <c r="BK571" s="1"/>
      <c r="BL571" s="27"/>
      <c r="BM571" s="1"/>
      <c r="BN571" s="1"/>
      <c r="BO571" s="4" t="str">
        <f t="shared" si="423"/>
        <v/>
      </c>
      <c r="BP571" s="7"/>
      <c r="BQ571" s="1"/>
      <c r="BR571" s="1"/>
      <c r="BS571" s="27"/>
      <c r="BT571" s="1"/>
      <c r="BU571" s="1"/>
      <c r="BV571" s="4" t="str">
        <f t="shared" si="422"/>
        <v/>
      </c>
      <c r="BW571" s="7"/>
      <c r="BX571" s="1"/>
      <c r="BY571" s="1"/>
      <c r="BZ571" s="27"/>
      <c r="CA571" s="1"/>
      <c r="CB571" s="1"/>
      <c r="CC571" s="1"/>
      <c r="CD571" s="1"/>
      <c r="CE571" s="1"/>
      <c r="CF571" s="1"/>
      <c r="CG571" s="27"/>
      <c r="CH571" s="1"/>
      <c r="CI571" s="1"/>
      <c r="CJ571" s="1"/>
      <c r="CK571" s="1"/>
      <c r="CL571" s="1"/>
      <c r="CM571" s="1"/>
      <c r="CN571" s="27"/>
      <c r="CO571" s="1"/>
      <c r="CP571" s="1"/>
      <c r="CQ571" s="1"/>
      <c r="CR571" s="1"/>
      <c r="CS571" s="1"/>
      <c r="CT571" s="1"/>
      <c r="CU571" s="27"/>
      <c r="CV571" s="1"/>
      <c r="CW571" s="1"/>
      <c r="CX571" s="1"/>
      <c r="CY571" s="1"/>
      <c r="CZ571" s="1"/>
      <c r="DA571" s="1"/>
      <c r="DB571" s="1"/>
      <c r="DC571" s="1"/>
      <c r="DD571" s="1"/>
      <c r="DE571" s="1"/>
      <c r="DF571" s="1"/>
      <c r="DG571" s="1"/>
      <c r="DH571" s="1"/>
      <c r="DI571" s="1"/>
    </row>
    <row r="572" spans="1:113" ht="15" hidden="1" x14ac:dyDescent="0.25">
      <c r="A572" s="27"/>
      <c r="B572" s="1"/>
      <c r="C572" s="1"/>
      <c r="D572" s="4" t="str">
        <f t="shared" si="426"/>
        <v/>
      </c>
      <c r="E572" s="7"/>
      <c r="F572" s="1"/>
      <c r="G572" s="1"/>
      <c r="H572" s="27"/>
      <c r="I572" s="1"/>
      <c r="J572" s="1"/>
      <c r="K572" s="1"/>
      <c r="L572" s="1"/>
      <c r="M572" s="1"/>
      <c r="N572" s="1"/>
      <c r="O572" s="27"/>
      <c r="P572" s="1"/>
      <c r="Q572" s="1"/>
      <c r="R572" s="1"/>
      <c r="S572" s="1"/>
      <c r="T572" s="1"/>
      <c r="U572" s="1"/>
      <c r="V572" s="27"/>
      <c r="W572" s="1"/>
      <c r="X572" s="1"/>
      <c r="Y572" s="4" t="str">
        <f t="shared" si="421"/>
        <v/>
      </c>
      <c r="Z572" s="7"/>
      <c r="AA572" s="1"/>
      <c r="AB572" s="1"/>
      <c r="AC572" s="27"/>
      <c r="AD572" s="1"/>
      <c r="AE572" s="1"/>
      <c r="AF572" s="4" t="str">
        <f t="shared" si="420"/>
        <v/>
      </c>
      <c r="AG572" s="7"/>
      <c r="AH572" s="1"/>
      <c r="AI572" s="1"/>
      <c r="AJ572" s="27"/>
      <c r="AK572" s="1"/>
      <c r="AL572" s="1"/>
      <c r="AM572" s="1"/>
      <c r="AN572" s="1"/>
      <c r="AO572" s="1"/>
      <c r="AP572" s="1"/>
      <c r="AQ572" s="27"/>
      <c r="AR572" s="1"/>
      <c r="AS572" s="1"/>
      <c r="AT572" s="1"/>
      <c r="AU572" s="1"/>
      <c r="AV572" s="1"/>
      <c r="AW572" s="1"/>
      <c r="AX572" s="27"/>
      <c r="AY572" s="1"/>
      <c r="AZ572" s="1"/>
      <c r="BA572" s="4" t="str">
        <f t="shared" si="425"/>
        <v/>
      </c>
      <c r="BB572" s="7"/>
      <c r="BC572" s="1"/>
      <c r="BD572" s="1"/>
      <c r="BE572" s="27"/>
      <c r="BF572" s="1"/>
      <c r="BG572" s="1"/>
      <c r="BH572" s="4" t="str">
        <f t="shared" si="424"/>
        <v/>
      </c>
      <c r="BI572" s="7"/>
      <c r="BJ572" s="1"/>
      <c r="BK572" s="1"/>
      <c r="BL572" s="27"/>
      <c r="BM572" s="1"/>
      <c r="BN572" s="1"/>
      <c r="BO572" s="4" t="str">
        <f t="shared" si="423"/>
        <v/>
      </c>
      <c r="BP572" s="7"/>
      <c r="BQ572" s="1"/>
      <c r="BR572" s="1"/>
      <c r="BS572" s="27"/>
      <c r="BT572" s="1"/>
      <c r="BU572" s="1"/>
      <c r="BV572" s="4" t="str">
        <f t="shared" si="422"/>
        <v/>
      </c>
      <c r="BW572" s="7"/>
      <c r="BX572" s="1"/>
      <c r="BY572" s="1"/>
      <c r="BZ572" s="27"/>
      <c r="CA572" s="1"/>
      <c r="CB572" s="1"/>
      <c r="CC572" s="1"/>
      <c r="CD572" s="1"/>
      <c r="CE572" s="1"/>
      <c r="CF572" s="1"/>
      <c r="CG572" s="27"/>
      <c r="CH572" s="1"/>
      <c r="CI572" s="1"/>
      <c r="CJ572" s="1"/>
      <c r="CK572" s="1"/>
      <c r="CL572" s="1"/>
      <c r="CM572" s="1"/>
      <c r="CN572" s="27"/>
      <c r="CO572" s="1"/>
      <c r="CP572" s="1"/>
      <c r="CQ572" s="1"/>
      <c r="CR572" s="1"/>
      <c r="CS572" s="1"/>
      <c r="CT572" s="1"/>
      <c r="CU572" s="27"/>
      <c r="CV572" s="1"/>
      <c r="CW572" s="1"/>
      <c r="CX572" s="1"/>
      <c r="CY572" s="1"/>
      <c r="CZ572" s="1"/>
      <c r="DA572" s="1"/>
      <c r="DB572" s="1"/>
      <c r="DC572" s="1"/>
      <c r="DD572" s="1"/>
      <c r="DE572" s="1"/>
      <c r="DF572" s="1"/>
      <c r="DG572" s="1"/>
      <c r="DH572" s="1"/>
      <c r="DI572" s="1"/>
    </row>
    <row r="573" spans="1:113" ht="15" hidden="1" x14ac:dyDescent="0.25">
      <c r="A573" s="27"/>
      <c r="B573" s="1"/>
      <c r="C573" s="1"/>
      <c r="D573" s="4" t="str">
        <f t="shared" si="426"/>
        <v/>
      </c>
      <c r="E573" s="7"/>
      <c r="F573" s="1"/>
      <c r="G573" s="1"/>
      <c r="H573" s="27"/>
      <c r="I573" s="1"/>
      <c r="J573" s="1"/>
      <c r="K573" s="1"/>
      <c r="L573" s="1"/>
      <c r="M573" s="1"/>
      <c r="N573" s="1"/>
      <c r="O573" s="27"/>
      <c r="P573" s="1"/>
      <c r="Q573" s="1"/>
      <c r="R573" s="1"/>
      <c r="S573" s="1"/>
      <c r="T573" s="1"/>
      <c r="U573" s="1"/>
      <c r="V573" s="27"/>
      <c r="W573" s="1"/>
      <c r="X573" s="1"/>
      <c r="Y573" s="4" t="str">
        <f t="shared" si="421"/>
        <v/>
      </c>
      <c r="Z573" s="7"/>
      <c r="AA573" s="1"/>
      <c r="AB573" s="1"/>
      <c r="AC573" s="27"/>
      <c r="AD573" s="1"/>
      <c r="AE573" s="1"/>
      <c r="AF573" s="4" t="str">
        <f t="shared" si="420"/>
        <v/>
      </c>
      <c r="AG573" s="7"/>
      <c r="AH573" s="1"/>
      <c r="AI573" s="1"/>
      <c r="AJ573" s="27"/>
      <c r="AK573" s="1"/>
      <c r="AL573" s="1"/>
      <c r="AM573" s="1"/>
      <c r="AN573" s="1"/>
      <c r="AO573" s="1"/>
      <c r="AP573" s="1"/>
      <c r="AQ573" s="27"/>
      <c r="AR573" s="1"/>
      <c r="AS573" s="1"/>
      <c r="AT573" s="1"/>
      <c r="AU573" s="1"/>
      <c r="AV573" s="1"/>
      <c r="AW573" s="1"/>
      <c r="AX573" s="27"/>
      <c r="AY573" s="1"/>
      <c r="AZ573" s="1"/>
      <c r="BA573" s="4" t="str">
        <f t="shared" si="425"/>
        <v/>
      </c>
      <c r="BB573" s="7"/>
      <c r="BC573" s="1"/>
      <c r="BD573" s="1"/>
      <c r="BE573" s="27"/>
      <c r="BF573" s="1"/>
      <c r="BG573" s="1"/>
      <c r="BH573" s="4" t="str">
        <f t="shared" si="424"/>
        <v/>
      </c>
      <c r="BI573" s="7"/>
      <c r="BJ573" s="1"/>
      <c r="BK573" s="1"/>
      <c r="BL573" s="27"/>
      <c r="BM573" s="1"/>
      <c r="BN573" s="1"/>
      <c r="BO573" s="4" t="str">
        <f t="shared" si="423"/>
        <v/>
      </c>
      <c r="BP573" s="7"/>
      <c r="BQ573" s="1"/>
      <c r="BR573" s="1"/>
      <c r="BS573" s="27"/>
      <c r="BT573" s="1"/>
      <c r="BU573" s="1"/>
      <c r="BV573" s="4" t="str">
        <f t="shared" si="422"/>
        <v/>
      </c>
      <c r="BW573" s="7"/>
      <c r="BX573" s="1"/>
      <c r="BY573" s="1"/>
      <c r="BZ573" s="27"/>
      <c r="CA573" s="1"/>
      <c r="CB573" s="1"/>
      <c r="CC573" s="1"/>
      <c r="CD573" s="1"/>
      <c r="CE573" s="1"/>
      <c r="CF573" s="1"/>
      <c r="CG573" s="27"/>
      <c r="CH573" s="1"/>
      <c r="CI573" s="1"/>
      <c r="CJ573" s="1"/>
      <c r="CK573" s="1"/>
      <c r="CL573" s="1"/>
      <c r="CM573" s="1"/>
      <c r="CN573" s="27"/>
      <c r="CO573" s="1"/>
      <c r="CP573" s="1"/>
      <c r="CQ573" s="1"/>
      <c r="CR573" s="1"/>
      <c r="CS573" s="1"/>
      <c r="CT573" s="1"/>
      <c r="CU573" s="27"/>
      <c r="CV573" s="1"/>
      <c r="CW573" s="1"/>
      <c r="CX573" s="1"/>
      <c r="CY573" s="1"/>
      <c r="CZ573" s="1"/>
      <c r="DA573" s="1"/>
      <c r="DB573" s="1"/>
      <c r="DC573" s="1"/>
      <c r="DD573" s="1"/>
      <c r="DE573" s="1"/>
      <c r="DF573" s="1"/>
      <c r="DG573" s="1"/>
      <c r="DH573" s="1"/>
      <c r="DI573" s="1"/>
    </row>
    <row r="574" spans="1:113" ht="15" hidden="1" x14ac:dyDescent="0.25">
      <c r="A574" s="27"/>
      <c r="B574" s="1"/>
      <c r="C574" s="1"/>
      <c r="D574" s="4" t="str">
        <f t="shared" si="426"/>
        <v/>
      </c>
      <c r="E574" s="7"/>
      <c r="F574" s="1"/>
      <c r="G574" s="1"/>
      <c r="H574" s="27"/>
      <c r="I574" s="1"/>
      <c r="J574" s="1"/>
      <c r="K574" s="1"/>
      <c r="L574" s="1"/>
      <c r="M574" s="1"/>
      <c r="N574" s="1"/>
      <c r="O574" s="27"/>
      <c r="P574" s="1"/>
      <c r="Q574" s="1"/>
      <c r="R574" s="1"/>
      <c r="S574" s="1"/>
      <c r="T574" s="1"/>
      <c r="U574" s="1"/>
      <c r="V574" s="27"/>
      <c r="W574" s="1"/>
      <c r="X574" s="1"/>
      <c r="Y574" s="4" t="str">
        <f t="shared" si="421"/>
        <v/>
      </c>
      <c r="Z574" s="7"/>
      <c r="AA574" s="1"/>
      <c r="AB574" s="1"/>
      <c r="AC574" s="27"/>
      <c r="AD574" s="1"/>
      <c r="AE574" s="1"/>
      <c r="AF574" s="4" t="str">
        <f t="shared" si="420"/>
        <v/>
      </c>
      <c r="AG574" s="7"/>
      <c r="AH574" s="1"/>
      <c r="AI574" s="1"/>
      <c r="AJ574" s="27"/>
      <c r="AK574" s="1"/>
      <c r="AL574" s="1"/>
      <c r="AM574" s="1"/>
      <c r="AN574" s="1"/>
      <c r="AO574" s="1"/>
      <c r="AP574" s="1"/>
      <c r="AQ574" s="27"/>
      <c r="AR574" s="1"/>
      <c r="AS574" s="1"/>
      <c r="AT574" s="1"/>
      <c r="AU574" s="1"/>
      <c r="AV574" s="1"/>
      <c r="AW574" s="1"/>
      <c r="AX574" s="27"/>
      <c r="AY574" s="1"/>
      <c r="AZ574" s="1"/>
      <c r="BA574" s="4" t="str">
        <f t="shared" si="425"/>
        <v/>
      </c>
      <c r="BB574" s="7"/>
      <c r="BC574" s="1"/>
      <c r="BD574" s="1"/>
      <c r="BE574" s="27"/>
      <c r="BF574" s="1"/>
      <c r="BG574" s="1"/>
      <c r="BH574" s="4" t="str">
        <f t="shared" si="424"/>
        <v/>
      </c>
      <c r="BI574" s="7"/>
      <c r="BJ574" s="1"/>
      <c r="BK574" s="1"/>
      <c r="BL574" s="27"/>
      <c r="BM574" s="1"/>
      <c r="BN574" s="1"/>
      <c r="BO574" s="4" t="str">
        <f t="shared" si="423"/>
        <v/>
      </c>
      <c r="BP574" s="7"/>
      <c r="BQ574" s="1"/>
      <c r="BR574" s="1"/>
      <c r="BS574" s="27"/>
      <c r="BT574" s="1"/>
      <c r="BU574" s="1"/>
      <c r="BV574" s="4" t="str">
        <f t="shared" si="422"/>
        <v/>
      </c>
      <c r="BW574" s="7"/>
      <c r="BX574" s="1"/>
      <c r="BY574" s="1"/>
      <c r="BZ574" s="27"/>
      <c r="CA574" s="1"/>
      <c r="CB574" s="1"/>
      <c r="CC574" s="1"/>
      <c r="CD574" s="1"/>
      <c r="CE574" s="1"/>
      <c r="CF574" s="1"/>
      <c r="CG574" s="27"/>
      <c r="CH574" s="1"/>
      <c r="CI574" s="1"/>
      <c r="CJ574" s="1"/>
      <c r="CK574" s="1"/>
      <c r="CL574" s="1"/>
      <c r="CM574" s="1"/>
      <c r="CN574" s="27"/>
      <c r="CO574" s="1"/>
      <c r="CP574" s="1"/>
      <c r="CQ574" s="1"/>
      <c r="CR574" s="1"/>
      <c r="CS574" s="1"/>
      <c r="CT574" s="1"/>
      <c r="CU574" s="27"/>
      <c r="CV574" s="1"/>
      <c r="CW574" s="1"/>
      <c r="CX574" s="1"/>
      <c r="CY574" s="1"/>
      <c r="CZ574" s="1"/>
      <c r="DA574" s="1"/>
      <c r="DB574" s="1"/>
      <c r="DC574" s="1"/>
      <c r="DD574" s="1"/>
      <c r="DE574" s="1"/>
      <c r="DF574" s="1"/>
      <c r="DG574" s="1"/>
      <c r="DH574" s="1"/>
      <c r="DI574" s="1"/>
    </row>
    <row r="575" spans="1:113" ht="15" hidden="1" x14ac:dyDescent="0.25">
      <c r="A575" s="27"/>
      <c r="B575" s="1"/>
      <c r="C575" s="1"/>
      <c r="D575" s="4" t="str">
        <f t="shared" si="426"/>
        <v/>
      </c>
      <c r="E575" s="7"/>
      <c r="F575" s="1"/>
      <c r="G575" s="1"/>
      <c r="H575" s="27"/>
      <c r="I575" s="1"/>
      <c r="J575" s="1"/>
      <c r="K575" s="1"/>
      <c r="L575" s="1"/>
      <c r="M575" s="1"/>
      <c r="N575" s="1"/>
      <c r="O575" s="27"/>
      <c r="P575" s="1"/>
      <c r="Q575" s="1"/>
      <c r="R575" s="1"/>
      <c r="S575" s="1"/>
      <c r="T575" s="1"/>
      <c r="U575" s="1"/>
      <c r="V575" s="27"/>
      <c r="W575" s="1"/>
      <c r="X575" s="1"/>
      <c r="Y575" s="4" t="str">
        <f t="shared" si="421"/>
        <v/>
      </c>
      <c r="Z575" s="7"/>
      <c r="AA575" s="1"/>
      <c r="AB575" s="1"/>
      <c r="AC575" s="27"/>
      <c r="AD575" s="1"/>
      <c r="AE575" s="1"/>
      <c r="AF575" s="4" t="str">
        <f t="shared" si="420"/>
        <v/>
      </c>
      <c r="AG575" s="7"/>
      <c r="AH575" s="1"/>
      <c r="AI575" s="1"/>
      <c r="AJ575" s="27"/>
      <c r="AK575" s="1"/>
      <c r="AL575" s="1"/>
      <c r="AM575" s="1"/>
      <c r="AN575" s="1"/>
      <c r="AO575" s="1"/>
      <c r="AP575" s="1"/>
      <c r="AQ575" s="27"/>
      <c r="AR575" s="1"/>
      <c r="AS575" s="1"/>
      <c r="AT575" s="1"/>
      <c r="AU575" s="1"/>
      <c r="AV575" s="1"/>
      <c r="AW575" s="1"/>
      <c r="AX575" s="27"/>
      <c r="AY575" s="1"/>
      <c r="AZ575" s="1"/>
      <c r="BA575" s="4" t="str">
        <f t="shared" si="425"/>
        <v/>
      </c>
      <c r="BB575" s="7"/>
      <c r="BC575" s="1"/>
      <c r="BD575" s="1"/>
      <c r="BE575" s="27"/>
      <c r="BF575" s="1"/>
      <c r="BG575" s="1"/>
      <c r="BH575" s="4" t="str">
        <f t="shared" si="424"/>
        <v/>
      </c>
      <c r="BI575" s="7"/>
      <c r="BJ575" s="1"/>
      <c r="BK575" s="1"/>
      <c r="BL575" s="27"/>
      <c r="BM575" s="1"/>
      <c r="BN575" s="1"/>
      <c r="BO575" s="4" t="str">
        <f t="shared" si="423"/>
        <v/>
      </c>
      <c r="BP575" s="7"/>
      <c r="BQ575" s="1"/>
      <c r="BR575" s="1"/>
      <c r="BS575" s="27"/>
      <c r="BT575" s="1"/>
      <c r="BU575" s="1"/>
      <c r="BV575" s="4" t="str">
        <f t="shared" si="422"/>
        <v/>
      </c>
      <c r="BW575" s="7"/>
      <c r="BX575" s="1"/>
      <c r="BY575" s="1"/>
      <c r="BZ575" s="27"/>
      <c r="CA575" s="1"/>
      <c r="CB575" s="1"/>
      <c r="CC575" s="1"/>
      <c r="CD575" s="1"/>
      <c r="CE575" s="1"/>
      <c r="CF575" s="1"/>
      <c r="CG575" s="27"/>
      <c r="CH575" s="1"/>
      <c r="CI575" s="1"/>
      <c r="CJ575" s="1"/>
      <c r="CK575" s="1"/>
      <c r="CL575" s="1"/>
      <c r="CM575" s="1"/>
      <c r="CN575" s="27"/>
      <c r="CO575" s="1"/>
      <c r="CP575" s="1"/>
      <c r="CQ575" s="1"/>
      <c r="CR575" s="1"/>
      <c r="CS575" s="1"/>
      <c r="CT575" s="1"/>
      <c r="CU575" s="27"/>
      <c r="CV575" s="1"/>
      <c r="CW575" s="1"/>
      <c r="CX575" s="1"/>
      <c r="CY575" s="1"/>
      <c r="CZ575" s="1"/>
      <c r="DA575" s="1"/>
      <c r="DB575" s="1"/>
      <c r="DC575" s="1"/>
      <c r="DD575" s="1"/>
      <c r="DE575" s="1"/>
      <c r="DF575" s="1"/>
      <c r="DG575" s="1"/>
      <c r="DH575" s="1"/>
      <c r="DI575" s="1"/>
    </row>
    <row r="576" spans="1:113" ht="15" hidden="1" x14ac:dyDescent="0.25">
      <c r="A576" s="27"/>
      <c r="B576" s="1"/>
      <c r="C576" s="1"/>
      <c r="D576" s="4" t="str">
        <f t="shared" si="426"/>
        <v/>
      </c>
      <c r="E576" s="7"/>
      <c r="F576" s="1"/>
      <c r="G576" s="1"/>
      <c r="H576" s="27"/>
      <c r="I576" s="1"/>
      <c r="J576" s="1"/>
      <c r="K576" s="1"/>
      <c r="L576" s="1"/>
      <c r="M576" s="1"/>
      <c r="N576" s="1"/>
      <c r="O576" s="27"/>
      <c r="P576" s="1"/>
      <c r="Q576" s="1"/>
      <c r="R576" s="1"/>
      <c r="S576" s="1"/>
      <c r="T576" s="1"/>
      <c r="U576" s="1"/>
      <c r="V576" s="27"/>
      <c r="W576" s="1"/>
      <c r="X576" s="1"/>
      <c r="Y576" s="4" t="str">
        <f t="shared" si="421"/>
        <v/>
      </c>
      <c r="Z576" s="7"/>
      <c r="AA576" s="1"/>
      <c r="AB576" s="1"/>
      <c r="AC576" s="27"/>
      <c r="AD576" s="1"/>
      <c r="AE576" s="1"/>
      <c r="AF576" s="4" t="str">
        <f t="shared" si="420"/>
        <v/>
      </c>
      <c r="AG576" s="7"/>
      <c r="AH576" s="1"/>
      <c r="AI576" s="1"/>
      <c r="AJ576" s="27"/>
      <c r="AK576" s="1"/>
      <c r="AL576" s="1"/>
      <c r="AM576" s="1"/>
      <c r="AN576" s="1"/>
      <c r="AO576" s="1"/>
      <c r="AP576" s="1"/>
      <c r="AQ576" s="27"/>
      <c r="AR576" s="1"/>
      <c r="AS576" s="1"/>
      <c r="AT576" s="1"/>
      <c r="AU576" s="1"/>
      <c r="AV576" s="1"/>
      <c r="AW576" s="1"/>
      <c r="AX576" s="27"/>
      <c r="AY576" s="1"/>
      <c r="AZ576" s="1"/>
      <c r="BA576" s="4" t="str">
        <f t="shared" si="425"/>
        <v/>
      </c>
      <c r="BB576" s="7"/>
      <c r="BC576" s="1"/>
      <c r="BD576" s="1"/>
      <c r="BE576" s="27"/>
      <c r="BF576" s="1"/>
      <c r="BG576" s="1"/>
      <c r="BH576" s="4" t="str">
        <f t="shared" si="424"/>
        <v/>
      </c>
      <c r="BI576" s="7"/>
      <c r="BJ576" s="1"/>
      <c r="BK576" s="1"/>
      <c r="BL576" s="27"/>
      <c r="BM576" s="1"/>
      <c r="BN576" s="1"/>
      <c r="BO576" s="4" t="str">
        <f t="shared" si="423"/>
        <v/>
      </c>
      <c r="BP576" s="7"/>
      <c r="BQ576" s="1"/>
      <c r="BR576" s="1"/>
      <c r="BS576" s="27"/>
      <c r="BT576" s="1"/>
      <c r="BU576" s="1"/>
      <c r="BV576" s="4" t="str">
        <f t="shared" si="422"/>
        <v/>
      </c>
      <c r="BW576" s="7"/>
      <c r="BX576" s="1"/>
      <c r="BY576" s="1"/>
      <c r="BZ576" s="27"/>
      <c r="CA576" s="1"/>
      <c r="CB576" s="1"/>
      <c r="CC576" s="1"/>
      <c r="CD576" s="1"/>
      <c r="CE576" s="1"/>
      <c r="CF576" s="1"/>
      <c r="CG576" s="27"/>
      <c r="CH576" s="1"/>
      <c r="CI576" s="1"/>
      <c r="CJ576" s="1"/>
      <c r="CK576" s="1"/>
      <c r="CL576" s="1"/>
      <c r="CM576" s="1"/>
      <c r="CN576" s="27"/>
      <c r="CO576" s="1"/>
      <c r="CP576" s="1"/>
      <c r="CQ576" s="1"/>
      <c r="CR576" s="1"/>
      <c r="CS576" s="1"/>
      <c r="CT576" s="1"/>
      <c r="CU576" s="27"/>
      <c r="CV576" s="1"/>
      <c r="CW576" s="1"/>
      <c r="CX576" s="1"/>
      <c r="CY576" s="1"/>
      <c r="CZ576" s="1"/>
      <c r="DA576" s="1"/>
      <c r="DB576" s="1"/>
      <c r="DC576" s="1"/>
      <c r="DD576" s="1"/>
      <c r="DE576" s="1"/>
      <c r="DF576" s="1"/>
      <c r="DG576" s="1"/>
      <c r="DH576" s="1"/>
      <c r="DI576" s="1"/>
    </row>
    <row r="577" spans="1:113" ht="15" hidden="1" x14ac:dyDescent="0.25">
      <c r="A577" s="27"/>
      <c r="B577" s="1"/>
      <c r="C577" s="1"/>
      <c r="D577" s="4" t="str">
        <f t="shared" si="426"/>
        <v/>
      </c>
      <c r="E577" s="7"/>
      <c r="F577" s="1"/>
      <c r="G577" s="1"/>
      <c r="H577" s="27"/>
      <c r="I577" s="1"/>
      <c r="J577" s="1"/>
      <c r="K577" s="1"/>
      <c r="L577" s="1"/>
      <c r="M577" s="1"/>
      <c r="N577" s="1"/>
      <c r="O577" s="27"/>
      <c r="P577" s="1"/>
      <c r="Q577" s="1"/>
      <c r="R577" s="1"/>
      <c r="S577" s="1"/>
      <c r="T577" s="1"/>
      <c r="U577" s="1"/>
      <c r="V577" s="27"/>
      <c r="W577" s="1"/>
      <c r="X577" s="1"/>
      <c r="Y577" s="4" t="str">
        <f t="shared" si="421"/>
        <v/>
      </c>
      <c r="Z577" s="7"/>
      <c r="AA577" s="1"/>
      <c r="AB577" s="1"/>
      <c r="AC577" s="27"/>
      <c r="AD577" s="1"/>
      <c r="AE577" s="1"/>
      <c r="AF577" s="4" t="str">
        <f t="shared" si="420"/>
        <v/>
      </c>
      <c r="AG577" s="7"/>
      <c r="AH577" s="1"/>
      <c r="AI577" s="1"/>
      <c r="AJ577" s="27"/>
      <c r="AK577" s="1"/>
      <c r="AL577" s="1"/>
      <c r="AM577" s="1"/>
      <c r="AN577" s="1"/>
      <c r="AO577" s="1"/>
      <c r="AP577" s="1"/>
      <c r="AQ577" s="27"/>
      <c r="AR577" s="1"/>
      <c r="AS577" s="1"/>
      <c r="AT577" s="1"/>
      <c r="AU577" s="1"/>
      <c r="AV577" s="1"/>
      <c r="AW577" s="1"/>
      <c r="AX577" s="27"/>
      <c r="AY577" s="1"/>
      <c r="AZ577" s="1"/>
      <c r="BA577" s="4" t="str">
        <f t="shared" si="425"/>
        <v/>
      </c>
      <c r="BB577" s="7"/>
      <c r="BC577" s="1"/>
      <c r="BD577" s="1"/>
      <c r="BE577" s="27"/>
      <c r="BF577" s="1"/>
      <c r="BG577" s="1"/>
      <c r="BH577" s="4" t="str">
        <f t="shared" si="424"/>
        <v/>
      </c>
      <c r="BI577" s="7"/>
      <c r="BJ577" s="1"/>
      <c r="BK577" s="1"/>
      <c r="BL577" s="27"/>
      <c r="BM577" s="1"/>
      <c r="BN577" s="1"/>
      <c r="BO577" s="4" t="str">
        <f t="shared" si="423"/>
        <v/>
      </c>
      <c r="BP577" s="7"/>
      <c r="BQ577" s="1"/>
      <c r="BR577" s="1"/>
      <c r="BS577" s="27"/>
      <c r="BT577" s="1"/>
      <c r="BU577" s="1"/>
      <c r="BV577" s="4" t="str">
        <f t="shared" si="422"/>
        <v/>
      </c>
      <c r="BW577" s="7"/>
      <c r="BX577" s="1"/>
      <c r="BY577" s="1"/>
      <c r="BZ577" s="27"/>
      <c r="CA577" s="1"/>
      <c r="CB577" s="1"/>
      <c r="CC577" s="1"/>
      <c r="CD577" s="1"/>
      <c r="CE577" s="1"/>
      <c r="CF577" s="1"/>
      <c r="CG577" s="27"/>
      <c r="CH577" s="1"/>
      <c r="CI577" s="1"/>
      <c r="CJ577" s="1"/>
      <c r="CK577" s="1"/>
      <c r="CL577" s="1"/>
      <c r="CM577" s="1"/>
      <c r="CN577" s="27"/>
      <c r="CO577" s="1"/>
      <c r="CP577" s="1"/>
      <c r="CQ577" s="1"/>
      <c r="CR577" s="1"/>
      <c r="CS577" s="1"/>
      <c r="CT577" s="1"/>
      <c r="CU577" s="27"/>
      <c r="CV577" s="1"/>
      <c r="CW577" s="1"/>
      <c r="CX577" s="1"/>
      <c r="CY577" s="1"/>
      <c r="CZ577" s="1"/>
      <c r="DA577" s="1"/>
      <c r="DB577" s="1"/>
      <c r="DC577" s="1"/>
      <c r="DD577" s="1"/>
      <c r="DE577" s="1"/>
      <c r="DF577" s="1"/>
      <c r="DG577" s="1"/>
      <c r="DH577" s="1"/>
      <c r="DI577" s="1"/>
    </row>
    <row r="578" spans="1:113" ht="15" hidden="1" x14ac:dyDescent="0.25">
      <c r="A578" s="27"/>
      <c r="B578" s="1"/>
      <c r="C578" s="1"/>
      <c r="D578" s="4" t="str">
        <f t="shared" si="426"/>
        <v/>
      </c>
      <c r="E578" s="7"/>
      <c r="F578" s="1"/>
      <c r="G578" s="1"/>
      <c r="H578" s="27"/>
      <c r="I578" s="1"/>
      <c r="J578" s="1"/>
      <c r="K578" s="1"/>
      <c r="L578" s="1"/>
      <c r="M578" s="1"/>
      <c r="N578" s="1"/>
      <c r="O578" s="27"/>
      <c r="P578" s="1"/>
      <c r="Q578" s="1"/>
      <c r="R578" s="1"/>
      <c r="S578" s="1"/>
      <c r="T578" s="1"/>
      <c r="U578" s="1"/>
      <c r="V578" s="27"/>
      <c r="W578" s="1"/>
      <c r="X578" s="1"/>
      <c r="Y578" s="4" t="str">
        <f t="shared" si="421"/>
        <v/>
      </c>
      <c r="Z578" s="7"/>
      <c r="AA578" s="1"/>
      <c r="AB578" s="1"/>
      <c r="AC578" s="27"/>
      <c r="AD578" s="1"/>
      <c r="AE578" s="1"/>
      <c r="AF578" s="4" t="str">
        <f t="shared" si="420"/>
        <v/>
      </c>
      <c r="AG578" s="7"/>
      <c r="AH578" s="1"/>
      <c r="AI578" s="1"/>
      <c r="AJ578" s="27"/>
      <c r="AK578" s="1"/>
      <c r="AL578" s="1"/>
      <c r="AM578" s="1"/>
      <c r="AN578" s="1"/>
      <c r="AO578" s="1"/>
      <c r="AP578" s="1"/>
      <c r="AQ578" s="27"/>
      <c r="AR578" s="1"/>
      <c r="AS578" s="1"/>
      <c r="AT578" s="1"/>
      <c r="AU578" s="1"/>
      <c r="AV578" s="1"/>
      <c r="AW578" s="1"/>
      <c r="AX578" s="27"/>
      <c r="AY578" s="1"/>
      <c r="AZ578" s="1"/>
      <c r="BA578" s="4" t="str">
        <f t="shared" si="425"/>
        <v/>
      </c>
      <c r="BB578" s="7"/>
      <c r="BC578" s="1"/>
      <c r="BD578" s="1"/>
      <c r="BE578" s="27"/>
      <c r="BF578" s="1"/>
      <c r="BG578" s="1"/>
      <c r="BH578" s="4" t="str">
        <f t="shared" si="424"/>
        <v/>
      </c>
      <c r="BI578" s="7"/>
      <c r="BJ578" s="1"/>
      <c r="BK578" s="1"/>
      <c r="BL578" s="27"/>
      <c r="BM578" s="1"/>
      <c r="BN578" s="1"/>
      <c r="BO578" s="4" t="str">
        <f t="shared" si="423"/>
        <v/>
      </c>
      <c r="BP578" s="7"/>
      <c r="BQ578" s="1"/>
      <c r="BR578" s="1"/>
      <c r="BS578" s="27"/>
      <c r="BT578" s="1"/>
      <c r="BU578" s="1"/>
      <c r="BV578" s="4" t="str">
        <f t="shared" si="422"/>
        <v/>
      </c>
      <c r="BW578" s="7"/>
      <c r="BX578" s="1"/>
      <c r="BY578" s="1"/>
      <c r="BZ578" s="27"/>
      <c r="CA578" s="1"/>
      <c r="CB578" s="1"/>
      <c r="CC578" s="1"/>
      <c r="CD578" s="1"/>
      <c r="CE578" s="1"/>
      <c r="CF578" s="1"/>
      <c r="CG578" s="27"/>
      <c r="CH578" s="1"/>
      <c r="CI578" s="1"/>
      <c r="CJ578" s="1"/>
      <c r="CK578" s="1"/>
      <c r="CL578" s="1"/>
      <c r="CM578" s="1"/>
      <c r="CN578" s="27"/>
      <c r="CO578" s="1"/>
      <c r="CP578" s="1"/>
      <c r="CQ578" s="1"/>
      <c r="CR578" s="1"/>
      <c r="CS578" s="1"/>
      <c r="CT578" s="1"/>
      <c r="CU578" s="27"/>
      <c r="CV578" s="1"/>
      <c r="CW578" s="1"/>
      <c r="CX578" s="1"/>
      <c r="CY578" s="1"/>
      <c r="CZ578" s="1"/>
      <c r="DA578" s="1"/>
      <c r="DB578" s="1"/>
      <c r="DC578" s="1"/>
      <c r="DD578" s="1"/>
      <c r="DE578" s="1"/>
      <c r="DF578" s="1"/>
      <c r="DG578" s="1"/>
      <c r="DH578" s="1"/>
      <c r="DI578" s="1"/>
    </row>
    <row r="579" spans="1:113" ht="15" hidden="1" x14ac:dyDescent="0.25">
      <c r="A579" s="27"/>
      <c r="B579" s="1"/>
      <c r="C579" s="1"/>
      <c r="D579" s="4" t="str">
        <f t="shared" si="426"/>
        <v/>
      </c>
      <c r="E579" s="7"/>
      <c r="F579" s="1"/>
      <c r="G579" s="1"/>
      <c r="H579" s="27"/>
      <c r="I579" s="1"/>
      <c r="J579" s="1"/>
      <c r="K579" s="1"/>
      <c r="L579" s="1"/>
      <c r="M579" s="1"/>
      <c r="N579" s="1"/>
      <c r="O579" s="27"/>
      <c r="P579" s="1"/>
      <c r="Q579" s="1"/>
      <c r="R579" s="1"/>
      <c r="S579" s="1"/>
      <c r="T579" s="1"/>
      <c r="U579" s="1"/>
      <c r="V579" s="27"/>
      <c r="W579" s="1"/>
      <c r="X579" s="1"/>
      <c r="Y579" s="4" t="str">
        <f t="shared" si="421"/>
        <v/>
      </c>
      <c r="Z579" s="7"/>
      <c r="AA579" s="1"/>
      <c r="AB579" s="1"/>
      <c r="AC579" s="27"/>
      <c r="AD579" s="1"/>
      <c r="AE579" s="1"/>
      <c r="AF579" s="4" t="str">
        <f t="shared" si="420"/>
        <v/>
      </c>
      <c r="AG579" s="7"/>
      <c r="AH579" s="1"/>
      <c r="AI579" s="1"/>
      <c r="AJ579" s="27"/>
      <c r="AK579" s="1"/>
      <c r="AL579" s="1"/>
      <c r="AM579" s="1"/>
      <c r="AN579" s="1"/>
      <c r="AO579" s="1"/>
      <c r="AP579" s="1"/>
      <c r="AQ579" s="27"/>
      <c r="AR579" s="1"/>
      <c r="AS579" s="1"/>
      <c r="AT579" s="1"/>
      <c r="AU579" s="1"/>
      <c r="AV579" s="1"/>
      <c r="AW579" s="1"/>
      <c r="AX579" s="27"/>
      <c r="AY579" s="1"/>
      <c r="AZ579" s="1"/>
      <c r="BA579" s="4" t="str">
        <f t="shared" si="425"/>
        <v/>
      </c>
      <c r="BB579" s="7"/>
      <c r="BC579" s="1"/>
      <c r="BD579" s="1"/>
      <c r="BE579" s="27"/>
      <c r="BF579" s="1"/>
      <c r="BG579" s="1"/>
      <c r="BH579" s="4" t="str">
        <f t="shared" si="424"/>
        <v/>
      </c>
      <c r="BI579" s="7"/>
      <c r="BJ579" s="1"/>
      <c r="BK579" s="1"/>
      <c r="BL579" s="27"/>
      <c r="BM579" s="1"/>
      <c r="BN579" s="1"/>
      <c r="BO579" s="4" t="str">
        <f t="shared" si="423"/>
        <v/>
      </c>
      <c r="BP579" s="7"/>
      <c r="BQ579" s="1"/>
      <c r="BR579" s="1"/>
      <c r="BS579" s="27"/>
      <c r="BT579" s="1"/>
      <c r="BU579" s="1"/>
      <c r="BV579" s="4" t="str">
        <f t="shared" si="422"/>
        <v/>
      </c>
      <c r="BW579" s="7"/>
      <c r="BX579" s="1"/>
      <c r="BY579" s="1"/>
      <c r="BZ579" s="27"/>
      <c r="CA579" s="1"/>
      <c r="CB579" s="1"/>
      <c r="CC579" s="1"/>
      <c r="CD579" s="1"/>
      <c r="CE579" s="1"/>
      <c r="CF579" s="1"/>
      <c r="CG579" s="27"/>
      <c r="CH579" s="1"/>
      <c r="CI579" s="1"/>
      <c r="CJ579" s="1"/>
      <c r="CK579" s="1"/>
      <c r="CL579" s="1"/>
      <c r="CM579" s="1"/>
      <c r="CN579" s="27"/>
      <c r="CO579" s="1"/>
      <c r="CP579" s="1"/>
      <c r="CQ579" s="1"/>
      <c r="CR579" s="1"/>
      <c r="CS579" s="1"/>
      <c r="CT579" s="1"/>
      <c r="CU579" s="27"/>
      <c r="CV579" s="1"/>
      <c r="CW579" s="1"/>
      <c r="CX579" s="1"/>
      <c r="CY579" s="1"/>
      <c r="CZ579" s="1"/>
      <c r="DA579" s="1"/>
      <c r="DB579" s="1"/>
      <c r="DC579" s="1"/>
      <c r="DD579" s="1"/>
      <c r="DE579" s="1"/>
      <c r="DF579" s="1"/>
      <c r="DG579" s="1"/>
      <c r="DH579" s="1"/>
      <c r="DI579" s="1"/>
    </row>
    <row r="580" spans="1:113" ht="15" hidden="1" x14ac:dyDescent="0.25">
      <c r="A580" s="27"/>
      <c r="B580" s="1"/>
      <c r="C580" s="1"/>
      <c r="D580" s="4" t="str">
        <f t="shared" si="426"/>
        <v/>
      </c>
      <c r="E580" s="7"/>
      <c r="F580" s="1"/>
      <c r="G580" s="1"/>
      <c r="H580" s="27"/>
      <c r="I580" s="1"/>
      <c r="J580" s="1"/>
      <c r="K580" s="1"/>
      <c r="L580" s="1"/>
      <c r="M580" s="1"/>
      <c r="N580" s="1"/>
      <c r="O580" s="27"/>
      <c r="P580" s="1"/>
      <c r="Q580" s="1"/>
      <c r="R580" s="1"/>
      <c r="S580" s="1"/>
      <c r="T580" s="1"/>
      <c r="U580" s="1"/>
      <c r="V580" s="27"/>
      <c r="W580" s="1"/>
      <c r="X580" s="1"/>
      <c r="Y580" s="4" t="str">
        <f t="shared" si="421"/>
        <v/>
      </c>
      <c r="Z580" s="7"/>
      <c r="AA580" s="1"/>
      <c r="AB580" s="1"/>
      <c r="AC580" s="27"/>
      <c r="AD580" s="1"/>
      <c r="AE580" s="1"/>
      <c r="AF580" s="4" t="str">
        <f t="shared" si="420"/>
        <v/>
      </c>
      <c r="AG580" s="7"/>
      <c r="AH580" s="1"/>
      <c r="AI580" s="1"/>
      <c r="AJ580" s="27"/>
      <c r="AK580" s="1"/>
      <c r="AL580" s="1"/>
      <c r="AM580" s="1"/>
      <c r="AN580" s="1"/>
      <c r="AO580" s="1"/>
      <c r="AP580" s="1"/>
      <c r="AQ580" s="27"/>
      <c r="AR580" s="1"/>
      <c r="AS580" s="1"/>
      <c r="AT580" s="1"/>
      <c r="AU580" s="1"/>
      <c r="AV580" s="1"/>
      <c r="AW580" s="1"/>
      <c r="AX580" s="27"/>
      <c r="AY580" s="1"/>
      <c r="AZ580" s="1"/>
      <c r="BA580" s="4" t="str">
        <f t="shared" si="425"/>
        <v/>
      </c>
      <c r="BB580" s="7"/>
      <c r="BC580" s="1"/>
      <c r="BD580" s="1"/>
      <c r="BE580" s="27"/>
      <c r="BF580" s="1"/>
      <c r="BG580" s="1"/>
      <c r="BH580" s="4" t="str">
        <f t="shared" si="424"/>
        <v/>
      </c>
      <c r="BI580" s="7"/>
      <c r="BJ580" s="1"/>
      <c r="BK580" s="1"/>
      <c r="BL580" s="27"/>
      <c r="BM580" s="1"/>
      <c r="BN580" s="1"/>
      <c r="BO580" s="4" t="str">
        <f t="shared" si="423"/>
        <v/>
      </c>
      <c r="BP580" s="7"/>
      <c r="BQ580" s="1"/>
      <c r="BR580" s="1"/>
      <c r="BS580" s="27"/>
      <c r="BT580" s="1"/>
      <c r="BU580" s="1"/>
      <c r="BV580" s="4" t="str">
        <f t="shared" si="422"/>
        <v/>
      </c>
      <c r="BW580" s="7"/>
      <c r="BX580" s="1"/>
      <c r="BY580" s="1"/>
      <c r="BZ580" s="27"/>
      <c r="CA580" s="1"/>
      <c r="CB580" s="1"/>
      <c r="CC580" s="1"/>
      <c r="CD580" s="1"/>
      <c r="CE580" s="1"/>
      <c r="CF580" s="1"/>
      <c r="CG580" s="27"/>
      <c r="CH580" s="1"/>
      <c r="CI580" s="1"/>
      <c r="CJ580" s="1"/>
      <c r="CK580" s="1"/>
      <c r="CL580" s="1"/>
      <c r="CM580" s="1"/>
      <c r="CN580" s="27"/>
      <c r="CO580" s="1"/>
      <c r="CP580" s="1"/>
      <c r="CQ580" s="1"/>
      <c r="CR580" s="1"/>
      <c r="CS580" s="1"/>
      <c r="CT580" s="1"/>
      <c r="CU580" s="27"/>
      <c r="CV580" s="1"/>
      <c r="CW580" s="1"/>
      <c r="CX580" s="1"/>
      <c r="CY580" s="1"/>
      <c r="CZ580" s="1"/>
      <c r="DA580" s="1"/>
      <c r="DB580" s="1"/>
      <c r="DC580" s="1"/>
      <c r="DD580" s="1"/>
      <c r="DE580" s="1"/>
      <c r="DF580" s="1"/>
      <c r="DG580" s="1"/>
      <c r="DH580" s="1"/>
      <c r="DI580" s="1"/>
    </row>
    <row r="581" spans="1:113" ht="15" hidden="1" x14ac:dyDescent="0.25">
      <c r="A581" s="27"/>
      <c r="B581" s="1"/>
      <c r="C581" s="1"/>
      <c r="D581" s="4" t="str">
        <f t="shared" si="426"/>
        <v/>
      </c>
      <c r="E581" s="7"/>
      <c r="F581" s="1"/>
      <c r="G581" s="1"/>
      <c r="H581" s="27"/>
      <c r="I581" s="1"/>
      <c r="J581" s="1"/>
      <c r="K581" s="1"/>
      <c r="L581" s="1"/>
      <c r="M581" s="1"/>
      <c r="N581" s="1"/>
      <c r="O581" s="27"/>
      <c r="P581" s="1"/>
      <c r="Q581" s="1"/>
      <c r="R581" s="1"/>
      <c r="S581" s="1"/>
      <c r="T581" s="1"/>
      <c r="U581" s="1"/>
      <c r="V581" s="27"/>
      <c r="W581" s="1"/>
      <c r="X581" s="1"/>
      <c r="Y581" s="4" t="str">
        <f t="shared" si="421"/>
        <v/>
      </c>
      <c r="Z581" s="7"/>
      <c r="AA581" s="1"/>
      <c r="AB581" s="1"/>
      <c r="AC581" s="27"/>
      <c r="AD581" s="1"/>
      <c r="AE581" s="1"/>
      <c r="AF581" s="4" t="str">
        <f t="shared" si="420"/>
        <v/>
      </c>
      <c r="AG581" s="7"/>
      <c r="AH581" s="1"/>
      <c r="AI581" s="1"/>
      <c r="AJ581" s="27"/>
      <c r="AK581" s="1"/>
      <c r="AL581" s="1"/>
      <c r="AM581" s="1"/>
      <c r="AN581" s="1"/>
      <c r="AO581" s="1"/>
      <c r="AP581" s="1"/>
      <c r="AQ581" s="27"/>
      <c r="AR581" s="1"/>
      <c r="AS581" s="1"/>
      <c r="AT581" s="1"/>
      <c r="AU581" s="1"/>
      <c r="AV581" s="1"/>
      <c r="AW581" s="1"/>
      <c r="AX581" s="27"/>
      <c r="AY581" s="1"/>
      <c r="AZ581" s="1"/>
      <c r="BA581" s="4" t="str">
        <f t="shared" si="425"/>
        <v/>
      </c>
      <c r="BB581" s="7"/>
      <c r="BC581" s="1"/>
      <c r="BD581" s="1"/>
      <c r="BE581" s="27"/>
      <c r="BF581" s="1"/>
      <c r="BG581" s="1"/>
      <c r="BH581" s="4" t="str">
        <f t="shared" si="424"/>
        <v/>
      </c>
      <c r="BI581" s="7"/>
      <c r="BJ581" s="1"/>
      <c r="BK581" s="1"/>
      <c r="BL581" s="27"/>
      <c r="BM581" s="1"/>
      <c r="BN581" s="1"/>
      <c r="BO581" s="4" t="str">
        <f t="shared" si="423"/>
        <v/>
      </c>
      <c r="BP581" s="7"/>
      <c r="BQ581" s="1"/>
      <c r="BR581" s="1"/>
      <c r="BS581" s="27"/>
      <c r="BT581" s="1"/>
      <c r="BU581" s="1"/>
      <c r="BV581" s="4" t="str">
        <f t="shared" si="422"/>
        <v/>
      </c>
      <c r="BW581" s="7"/>
      <c r="BX581" s="1"/>
      <c r="BY581" s="1"/>
      <c r="BZ581" s="27"/>
      <c r="CA581" s="1"/>
      <c r="CB581" s="1"/>
      <c r="CC581" s="1"/>
      <c r="CD581" s="1"/>
      <c r="CE581" s="1"/>
      <c r="CF581" s="1"/>
      <c r="CG581" s="27"/>
      <c r="CH581" s="1"/>
      <c r="CI581" s="1"/>
      <c r="CJ581" s="1"/>
      <c r="CK581" s="1"/>
      <c r="CL581" s="1"/>
      <c r="CM581" s="1"/>
      <c r="CN581" s="27"/>
      <c r="CO581" s="1"/>
      <c r="CP581" s="1"/>
      <c r="CQ581" s="1"/>
      <c r="CR581" s="1"/>
      <c r="CS581" s="1"/>
      <c r="CT581" s="1"/>
      <c r="CU581" s="27"/>
      <c r="CV581" s="1"/>
      <c r="CW581" s="1"/>
      <c r="CX581" s="1"/>
      <c r="CY581" s="1"/>
      <c r="CZ581" s="1"/>
      <c r="DA581" s="1"/>
      <c r="DB581" s="1"/>
      <c r="DC581" s="1"/>
      <c r="DD581" s="1"/>
      <c r="DE581" s="1"/>
      <c r="DF581" s="1"/>
      <c r="DG581" s="1"/>
      <c r="DH581" s="1"/>
      <c r="DI581" s="1"/>
    </row>
    <row r="582" spans="1:113" ht="15" hidden="1" x14ac:dyDescent="0.25">
      <c r="A582" s="27"/>
      <c r="B582" s="1"/>
      <c r="C582" s="1"/>
      <c r="D582" s="4" t="str">
        <f t="shared" si="426"/>
        <v/>
      </c>
      <c r="E582" s="7"/>
      <c r="F582" s="1"/>
      <c r="G582" s="1"/>
      <c r="H582" s="27"/>
      <c r="I582" s="1"/>
      <c r="J582" s="1"/>
      <c r="K582" s="1"/>
      <c r="L582" s="1"/>
      <c r="M582" s="1"/>
      <c r="N582" s="1"/>
      <c r="O582" s="27"/>
      <c r="P582" s="1"/>
      <c r="Q582" s="1"/>
      <c r="R582" s="1"/>
      <c r="S582" s="1"/>
      <c r="T582" s="1"/>
      <c r="U582" s="1"/>
      <c r="V582" s="27"/>
      <c r="W582" s="1"/>
      <c r="X582" s="1"/>
      <c r="Y582" s="4" t="str">
        <f t="shared" si="421"/>
        <v/>
      </c>
      <c r="Z582" s="7"/>
      <c r="AA582" s="1"/>
      <c r="AB582" s="1"/>
      <c r="AC582" s="27"/>
      <c r="AD582" s="1"/>
      <c r="AE582" s="1"/>
      <c r="AF582" s="4" t="str">
        <f t="shared" si="420"/>
        <v/>
      </c>
      <c r="AG582" s="7"/>
      <c r="AH582" s="1"/>
      <c r="AI582" s="1"/>
      <c r="AJ582" s="27"/>
      <c r="AK582" s="1"/>
      <c r="AL582" s="1"/>
      <c r="AM582" s="1"/>
      <c r="AN582" s="1"/>
      <c r="AO582" s="1"/>
      <c r="AP582" s="1"/>
      <c r="AQ582" s="27"/>
      <c r="AR582" s="1"/>
      <c r="AS582" s="1"/>
      <c r="AT582" s="1"/>
      <c r="AU582" s="1"/>
      <c r="AV582" s="1"/>
      <c r="AW582" s="1"/>
      <c r="AX582" s="27"/>
      <c r="AY582" s="1"/>
      <c r="AZ582" s="1"/>
      <c r="BA582" s="4" t="str">
        <f t="shared" si="425"/>
        <v/>
      </c>
      <c r="BB582" s="7"/>
      <c r="BC582" s="1"/>
      <c r="BD582" s="1"/>
      <c r="BE582" s="27"/>
      <c r="BF582" s="1"/>
      <c r="BG582" s="1"/>
      <c r="BH582" s="4" t="str">
        <f t="shared" si="424"/>
        <v/>
      </c>
      <c r="BI582" s="7"/>
      <c r="BJ582" s="1"/>
      <c r="BK582" s="1"/>
      <c r="BL582" s="27"/>
      <c r="BM582" s="1"/>
      <c r="BN582" s="1"/>
      <c r="BO582" s="4" t="str">
        <f t="shared" si="423"/>
        <v/>
      </c>
      <c r="BP582" s="7"/>
      <c r="BQ582" s="1"/>
      <c r="BR582" s="1"/>
      <c r="BS582" s="27"/>
      <c r="BT582" s="1"/>
      <c r="BU582" s="1"/>
      <c r="BV582" s="4" t="str">
        <f t="shared" si="422"/>
        <v/>
      </c>
      <c r="BW582" s="7"/>
      <c r="BX582" s="1"/>
      <c r="BY582" s="1"/>
      <c r="BZ582" s="27"/>
      <c r="CA582" s="1"/>
      <c r="CB582" s="1"/>
      <c r="CC582" s="1"/>
      <c r="CD582" s="1"/>
      <c r="CE582" s="1"/>
      <c r="CF582" s="1"/>
      <c r="CG582" s="27"/>
      <c r="CH582" s="1"/>
      <c r="CI582" s="1"/>
      <c r="CJ582" s="1"/>
      <c r="CK582" s="1"/>
      <c r="CL582" s="1"/>
      <c r="CM582" s="1"/>
      <c r="CN582" s="27"/>
      <c r="CO582" s="1"/>
      <c r="CP582" s="1"/>
      <c r="CQ582" s="1"/>
      <c r="CR582" s="1"/>
      <c r="CS582" s="1"/>
      <c r="CT582" s="1"/>
      <c r="CU582" s="27"/>
      <c r="CV582" s="1"/>
      <c r="CW582" s="1"/>
      <c r="CX582" s="1"/>
      <c r="CY582" s="1"/>
      <c r="CZ582" s="1"/>
      <c r="DA582" s="1"/>
      <c r="DB582" s="1"/>
      <c r="DC582" s="1"/>
      <c r="DD582" s="1"/>
      <c r="DE582" s="1"/>
      <c r="DF582" s="1"/>
      <c r="DG582" s="1"/>
      <c r="DH582" s="1"/>
      <c r="DI582" s="1"/>
    </row>
    <row r="583" spans="1:113" ht="15" hidden="1" x14ac:dyDescent="0.25">
      <c r="A583" s="27"/>
      <c r="B583" s="1"/>
      <c r="C583" s="1"/>
      <c r="D583" s="4" t="str">
        <f t="shared" si="426"/>
        <v/>
      </c>
      <c r="E583" s="7"/>
      <c r="F583" s="1"/>
      <c r="G583" s="1"/>
      <c r="H583" s="27"/>
      <c r="I583" s="1"/>
      <c r="J583" s="1"/>
      <c r="K583" s="1"/>
      <c r="L583" s="1"/>
      <c r="M583" s="1"/>
      <c r="N583" s="1"/>
      <c r="O583" s="27"/>
      <c r="P583" s="1"/>
      <c r="Q583" s="1"/>
      <c r="R583" s="1"/>
      <c r="S583" s="1"/>
      <c r="T583" s="1"/>
      <c r="U583" s="1"/>
      <c r="V583" s="27"/>
      <c r="W583" s="1"/>
      <c r="X583" s="1"/>
      <c r="Y583" s="4" t="str">
        <f t="shared" si="421"/>
        <v/>
      </c>
      <c r="Z583" s="7"/>
      <c r="AA583" s="1"/>
      <c r="AB583" s="1"/>
      <c r="AC583" s="27"/>
      <c r="AD583" s="1"/>
      <c r="AE583" s="1"/>
      <c r="AF583" s="4" t="str">
        <f t="shared" si="420"/>
        <v/>
      </c>
      <c r="AG583" s="7"/>
      <c r="AH583" s="1"/>
      <c r="AI583" s="1"/>
      <c r="AJ583" s="27"/>
      <c r="AK583" s="1"/>
      <c r="AL583" s="1"/>
      <c r="AM583" s="1"/>
      <c r="AN583" s="1"/>
      <c r="AO583" s="1"/>
      <c r="AP583" s="1"/>
      <c r="AQ583" s="27"/>
      <c r="AR583" s="1"/>
      <c r="AS583" s="1"/>
      <c r="AT583" s="1"/>
      <c r="AU583" s="1"/>
      <c r="AV583" s="1"/>
      <c r="AW583" s="1"/>
      <c r="AX583" s="27"/>
      <c r="AY583" s="1"/>
      <c r="AZ583" s="1"/>
      <c r="BA583" s="4" t="str">
        <f t="shared" si="425"/>
        <v/>
      </c>
      <c r="BB583" s="7"/>
      <c r="BC583" s="1"/>
      <c r="BD583" s="1"/>
      <c r="BE583" s="27"/>
      <c r="BF583" s="1"/>
      <c r="BG583" s="1"/>
      <c r="BH583" s="4" t="str">
        <f t="shared" si="424"/>
        <v/>
      </c>
      <c r="BI583" s="7"/>
      <c r="BJ583" s="1"/>
      <c r="BK583" s="1"/>
      <c r="BL583" s="27"/>
      <c r="BM583" s="1"/>
      <c r="BN583" s="1"/>
      <c r="BO583" s="4" t="str">
        <f t="shared" si="423"/>
        <v/>
      </c>
      <c r="BP583" s="7"/>
      <c r="BQ583" s="1"/>
      <c r="BR583" s="1"/>
      <c r="BS583" s="27"/>
      <c r="BT583" s="1"/>
      <c r="BU583" s="1"/>
      <c r="BV583" s="4" t="str">
        <f t="shared" si="422"/>
        <v/>
      </c>
      <c r="BW583" s="7"/>
      <c r="BX583" s="1"/>
      <c r="BY583" s="1"/>
      <c r="BZ583" s="27"/>
      <c r="CA583" s="1"/>
      <c r="CB583" s="1"/>
      <c r="CC583" s="1"/>
      <c r="CD583" s="1"/>
      <c r="CE583" s="1"/>
      <c r="CF583" s="1"/>
      <c r="CG583" s="27"/>
      <c r="CH583" s="1"/>
      <c r="CI583" s="1"/>
      <c r="CJ583" s="1"/>
      <c r="CK583" s="1"/>
      <c r="CL583" s="1"/>
      <c r="CM583" s="1"/>
      <c r="CN583" s="27"/>
      <c r="CO583" s="1"/>
      <c r="CP583" s="1"/>
      <c r="CQ583" s="1"/>
      <c r="CR583" s="1"/>
      <c r="CS583" s="1"/>
      <c r="CT583" s="1"/>
      <c r="CU583" s="27"/>
      <c r="CV583" s="1"/>
      <c r="CW583" s="1"/>
      <c r="CX583" s="1"/>
      <c r="CY583" s="1"/>
      <c r="CZ583" s="1"/>
      <c r="DA583" s="1"/>
      <c r="DB583" s="1"/>
      <c r="DC583" s="1"/>
      <c r="DD583" s="1"/>
      <c r="DE583" s="1"/>
      <c r="DF583" s="1"/>
      <c r="DG583" s="1"/>
      <c r="DH583" s="1"/>
      <c r="DI583" s="1"/>
    </row>
    <row r="584" spans="1:113" ht="15" hidden="1" x14ac:dyDescent="0.25">
      <c r="A584" s="27"/>
      <c r="B584" s="1"/>
      <c r="C584" s="1"/>
      <c r="D584" s="4" t="str">
        <f t="shared" si="426"/>
        <v/>
      </c>
      <c r="E584" s="7"/>
      <c r="F584" s="1"/>
      <c r="G584" s="1"/>
      <c r="H584" s="27"/>
      <c r="I584" s="1"/>
      <c r="J584" s="1"/>
      <c r="K584" s="1"/>
      <c r="L584" s="1"/>
      <c r="M584" s="1"/>
      <c r="N584" s="1"/>
      <c r="O584" s="27"/>
      <c r="P584" s="1"/>
      <c r="Q584" s="1"/>
      <c r="R584" s="1"/>
      <c r="S584" s="1"/>
      <c r="T584" s="1"/>
      <c r="U584" s="1"/>
      <c r="V584" s="27"/>
      <c r="W584" s="1"/>
      <c r="X584" s="1"/>
      <c r="Y584" s="4" t="str">
        <f t="shared" si="421"/>
        <v/>
      </c>
      <c r="Z584" s="7"/>
      <c r="AA584" s="1"/>
      <c r="AB584" s="1"/>
      <c r="AC584" s="27"/>
      <c r="AD584" s="1"/>
      <c r="AE584" s="1"/>
      <c r="AF584" s="4" t="str">
        <f t="shared" si="420"/>
        <v/>
      </c>
      <c r="AG584" s="7"/>
      <c r="AH584" s="1"/>
      <c r="AI584" s="1"/>
      <c r="AJ584" s="27"/>
      <c r="AK584" s="1"/>
      <c r="AL584" s="1"/>
      <c r="AM584" s="1"/>
      <c r="AN584" s="1"/>
      <c r="AO584" s="1"/>
      <c r="AP584" s="1"/>
      <c r="AQ584" s="27"/>
      <c r="AR584" s="1"/>
      <c r="AS584" s="1"/>
      <c r="AT584" s="1"/>
      <c r="AU584" s="1"/>
      <c r="AV584" s="1"/>
      <c r="AW584" s="1"/>
      <c r="AX584" s="27"/>
      <c r="AY584" s="1"/>
      <c r="AZ584" s="1"/>
      <c r="BA584" s="4" t="str">
        <f t="shared" si="425"/>
        <v/>
      </c>
      <c r="BB584" s="7"/>
      <c r="BC584" s="1"/>
      <c r="BD584" s="1"/>
      <c r="BE584" s="27"/>
      <c r="BF584" s="1"/>
      <c r="BG584" s="1"/>
      <c r="BH584" s="4" t="str">
        <f t="shared" si="424"/>
        <v/>
      </c>
      <c r="BI584" s="7"/>
      <c r="BJ584" s="1"/>
      <c r="BK584" s="1"/>
      <c r="BL584" s="27"/>
      <c r="BM584" s="1"/>
      <c r="BN584" s="1"/>
      <c r="BO584" s="4" t="str">
        <f t="shared" si="423"/>
        <v/>
      </c>
      <c r="BP584" s="7"/>
      <c r="BQ584" s="1"/>
      <c r="BR584" s="1"/>
      <c r="BS584" s="27"/>
      <c r="BT584" s="1"/>
      <c r="BU584" s="1"/>
      <c r="BV584" s="4" t="str">
        <f t="shared" si="422"/>
        <v/>
      </c>
      <c r="BW584" s="7"/>
      <c r="BX584" s="1"/>
      <c r="BY584" s="1"/>
      <c r="BZ584" s="27"/>
      <c r="CA584" s="1"/>
      <c r="CB584" s="1"/>
      <c r="CC584" s="1"/>
      <c r="CD584" s="1"/>
      <c r="CE584" s="1"/>
      <c r="CF584" s="1"/>
      <c r="CG584" s="27"/>
      <c r="CH584" s="1"/>
      <c r="CI584" s="1"/>
      <c r="CJ584" s="1"/>
      <c r="CK584" s="1"/>
      <c r="CL584" s="1"/>
      <c r="CM584" s="1"/>
      <c r="CN584" s="27"/>
      <c r="CO584" s="1"/>
      <c r="CP584" s="1"/>
      <c r="CQ584" s="1"/>
      <c r="CR584" s="1"/>
      <c r="CS584" s="1"/>
      <c r="CT584" s="1"/>
      <c r="CU584" s="27"/>
      <c r="CV584" s="1"/>
      <c r="CW584" s="1"/>
      <c r="CX584" s="1"/>
      <c r="CY584" s="1"/>
      <c r="CZ584" s="1"/>
      <c r="DA584" s="1"/>
      <c r="DB584" s="1"/>
      <c r="DC584" s="1"/>
      <c r="DD584" s="1"/>
      <c r="DE584" s="1"/>
      <c r="DF584" s="1"/>
      <c r="DG584" s="1"/>
      <c r="DH584" s="1"/>
      <c r="DI584" s="1"/>
    </row>
    <row r="585" spans="1:113" ht="15" hidden="1" x14ac:dyDescent="0.25">
      <c r="A585" s="27"/>
      <c r="B585" s="1"/>
      <c r="C585" s="1"/>
      <c r="D585" s="4" t="str">
        <f t="shared" si="426"/>
        <v/>
      </c>
      <c r="E585" s="7"/>
      <c r="F585" s="1"/>
      <c r="G585" s="1"/>
      <c r="H585" s="27"/>
      <c r="I585" s="1"/>
      <c r="J585" s="1"/>
      <c r="K585" s="1"/>
      <c r="L585" s="1"/>
      <c r="M585" s="1"/>
      <c r="N585" s="1"/>
      <c r="O585" s="27"/>
      <c r="P585" s="1"/>
      <c r="Q585" s="1"/>
      <c r="R585" s="1"/>
      <c r="S585" s="1"/>
      <c r="T585" s="1"/>
      <c r="U585" s="1"/>
      <c r="V585" s="27"/>
      <c r="W585" s="1"/>
      <c r="X585" s="1"/>
      <c r="Y585" s="4" t="str">
        <f t="shared" si="421"/>
        <v/>
      </c>
      <c r="Z585" s="7"/>
      <c r="AA585" s="1"/>
      <c r="AB585" s="1"/>
      <c r="AC585" s="27"/>
      <c r="AD585" s="1"/>
      <c r="AE585" s="1"/>
      <c r="AF585" s="4" t="str">
        <f t="shared" si="420"/>
        <v/>
      </c>
      <c r="AG585" s="7"/>
      <c r="AH585" s="1"/>
      <c r="AI585" s="1"/>
      <c r="AJ585" s="27"/>
      <c r="AK585" s="1"/>
      <c r="AL585" s="1"/>
      <c r="AM585" s="1"/>
      <c r="AN585" s="1"/>
      <c r="AO585" s="1"/>
      <c r="AP585" s="1"/>
      <c r="AQ585" s="27"/>
      <c r="AR585" s="1"/>
      <c r="AS585" s="1"/>
      <c r="AT585" s="1"/>
      <c r="AU585" s="1"/>
      <c r="AV585" s="1"/>
      <c r="AW585" s="1"/>
      <c r="AX585" s="27"/>
      <c r="AY585" s="1"/>
      <c r="AZ585" s="1"/>
      <c r="BA585" s="4" t="str">
        <f t="shared" si="425"/>
        <v/>
      </c>
      <c r="BB585" s="7"/>
      <c r="BC585" s="1"/>
      <c r="BD585" s="1"/>
      <c r="BE585" s="27"/>
      <c r="BF585" s="1"/>
      <c r="BG585" s="1"/>
      <c r="BH585" s="4" t="str">
        <f t="shared" si="424"/>
        <v/>
      </c>
      <c r="BI585" s="7"/>
      <c r="BJ585" s="1"/>
      <c r="BK585" s="1"/>
      <c r="BL585" s="27"/>
      <c r="BM585" s="1"/>
      <c r="BN585" s="1"/>
      <c r="BO585" s="4" t="str">
        <f t="shared" si="423"/>
        <v/>
      </c>
      <c r="BP585" s="7"/>
      <c r="BQ585" s="1"/>
      <c r="BR585" s="1"/>
      <c r="BS585" s="27"/>
      <c r="BT585" s="1"/>
      <c r="BU585" s="1"/>
      <c r="BV585" s="4" t="str">
        <f t="shared" si="422"/>
        <v/>
      </c>
      <c r="BW585" s="7"/>
      <c r="BX585" s="1"/>
      <c r="BY585" s="1"/>
      <c r="BZ585" s="27"/>
      <c r="CA585" s="1"/>
      <c r="CB585" s="1"/>
      <c r="CC585" s="1"/>
      <c r="CD585" s="1"/>
      <c r="CE585" s="1"/>
      <c r="CF585" s="1"/>
      <c r="CG585" s="27"/>
      <c r="CH585" s="1"/>
      <c r="CI585" s="1"/>
      <c r="CJ585" s="1"/>
      <c r="CK585" s="1"/>
      <c r="CL585" s="1"/>
      <c r="CM585" s="1"/>
      <c r="CN585" s="27"/>
      <c r="CO585" s="1"/>
      <c r="CP585" s="1"/>
      <c r="CQ585" s="1"/>
      <c r="CR585" s="1"/>
      <c r="CS585" s="1"/>
      <c r="CT585" s="1"/>
      <c r="CU585" s="27"/>
      <c r="CV585" s="1"/>
      <c r="CW585" s="1"/>
      <c r="CX585" s="1"/>
      <c r="CY585" s="1"/>
      <c r="CZ585" s="1"/>
      <c r="DA585" s="1"/>
      <c r="DB585" s="1"/>
      <c r="DC585" s="1"/>
      <c r="DD585" s="1"/>
      <c r="DE585" s="1"/>
      <c r="DF585" s="1"/>
      <c r="DG585" s="1"/>
      <c r="DH585" s="1"/>
      <c r="DI585" s="1"/>
    </row>
    <row r="586" spans="1:113" ht="15" hidden="1" x14ac:dyDescent="0.25">
      <c r="A586" s="27"/>
      <c r="B586" s="1"/>
      <c r="C586" s="1"/>
      <c r="D586" s="4" t="str">
        <f t="shared" si="426"/>
        <v/>
      </c>
      <c r="E586" s="7"/>
      <c r="F586" s="1"/>
      <c r="G586" s="1"/>
      <c r="H586" s="27"/>
      <c r="I586" s="1"/>
      <c r="J586" s="1"/>
      <c r="K586" s="1"/>
      <c r="L586" s="1"/>
      <c r="M586" s="1"/>
      <c r="N586" s="1"/>
      <c r="O586" s="27"/>
      <c r="P586" s="1"/>
      <c r="Q586" s="1"/>
      <c r="R586" s="1"/>
      <c r="S586" s="1"/>
      <c r="T586" s="1"/>
      <c r="U586" s="1"/>
      <c r="V586" s="27"/>
      <c r="W586" s="1"/>
      <c r="X586" s="1"/>
      <c r="Y586" s="4" t="str">
        <f t="shared" si="421"/>
        <v/>
      </c>
      <c r="Z586" s="7"/>
      <c r="AA586" s="1"/>
      <c r="AB586" s="1"/>
      <c r="AC586" s="27"/>
      <c r="AD586" s="1"/>
      <c r="AE586" s="1"/>
      <c r="AF586" s="4" t="str">
        <f t="shared" si="420"/>
        <v/>
      </c>
      <c r="AG586" s="7"/>
      <c r="AH586" s="1"/>
      <c r="AI586" s="1"/>
      <c r="AJ586" s="27"/>
      <c r="AK586" s="1"/>
      <c r="AL586" s="1"/>
      <c r="AM586" s="1"/>
      <c r="AN586" s="1"/>
      <c r="AO586" s="1"/>
      <c r="AP586" s="1"/>
      <c r="AQ586" s="27"/>
      <c r="AR586" s="1"/>
      <c r="AS586" s="1"/>
      <c r="AT586" s="1"/>
      <c r="AU586" s="1"/>
      <c r="AV586" s="1"/>
      <c r="AW586" s="1"/>
      <c r="AX586" s="27"/>
      <c r="AY586" s="1"/>
      <c r="AZ586" s="1"/>
      <c r="BA586" s="4" t="str">
        <f t="shared" si="425"/>
        <v/>
      </c>
      <c r="BB586" s="7"/>
      <c r="BC586" s="1"/>
      <c r="BD586" s="1"/>
      <c r="BE586" s="27"/>
      <c r="BF586" s="1"/>
      <c r="BG586" s="1"/>
      <c r="BH586" s="4" t="str">
        <f t="shared" si="424"/>
        <v/>
      </c>
      <c r="BI586" s="7"/>
      <c r="BJ586" s="1"/>
      <c r="BK586" s="1"/>
      <c r="BL586" s="27"/>
      <c r="BM586" s="1"/>
      <c r="BN586" s="1"/>
      <c r="BO586" s="4" t="str">
        <f t="shared" si="423"/>
        <v/>
      </c>
      <c r="BP586" s="7"/>
      <c r="BQ586" s="1"/>
      <c r="BR586" s="1"/>
      <c r="BS586" s="27"/>
      <c r="BT586" s="1"/>
      <c r="BU586" s="1"/>
      <c r="BV586" s="4" t="str">
        <f t="shared" si="422"/>
        <v/>
      </c>
      <c r="BW586" s="7"/>
      <c r="BX586" s="1"/>
      <c r="BY586" s="1"/>
      <c r="BZ586" s="27"/>
      <c r="CA586" s="1"/>
      <c r="CB586" s="1"/>
      <c r="CC586" s="1"/>
      <c r="CD586" s="1"/>
      <c r="CE586" s="1"/>
      <c r="CF586" s="1"/>
      <c r="CG586" s="27"/>
      <c r="CH586" s="1"/>
      <c r="CI586" s="1"/>
      <c r="CJ586" s="1"/>
      <c r="CK586" s="1"/>
      <c r="CL586" s="1"/>
      <c r="CM586" s="1"/>
      <c r="CN586" s="27"/>
      <c r="CO586" s="1"/>
      <c r="CP586" s="1"/>
      <c r="CQ586" s="1"/>
      <c r="CR586" s="1"/>
      <c r="CS586" s="1"/>
      <c r="CT586" s="1"/>
      <c r="CU586" s="27"/>
      <c r="CV586" s="1"/>
      <c r="CW586" s="1"/>
      <c r="CX586" s="1"/>
      <c r="CY586" s="1"/>
      <c r="CZ586" s="1"/>
      <c r="DA586" s="1"/>
      <c r="DB586" s="1"/>
      <c r="DC586" s="1"/>
      <c r="DD586" s="1"/>
      <c r="DE586" s="1"/>
      <c r="DF586" s="1"/>
      <c r="DG586" s="1"/>
      <c r="DH586" s="1"/>
      <c r="DI586" s="1"/>
    </row>
    <row r="587" spans="1:113" ht="15" hidden="1" x14ac:dyDescent="0.25">
      <c r="A587" s="27"/>
      <c r="B587" s="1"/>
      <c r="C587" s="1"/>
      <c r="D587" s="4" t="str">
        <f t="shared" si="426"/>
        <v/>
      </c>
      <c r="E587" s="7"/>
      <c r="F587" s="1"/>
      <c r="G587" s="1"/>
      <c r="H587" s="27"/>
      <c r="I587" s="1"/>
      <c r="J587" s="1"/>
      <c r="K587" s="1"/>
      <c r="L587" s="1"/>
      <c r="M587" s="1"/>
      <c r="N587" s="1"/>
      <c r="O587" s="27"/>
      <c r="P587" s="1"/>
      <c r="Q587" s="1"/>
      <c r="R587" s="1"/>
      <c r="S587" s="1"/>
      <c r="T587" s="1"/>
      <c r="U587" s="1"/>
      <c r="V587" s="27"/>
      <c r="W587" s="1"/>
      <c r="X587" s="1"/>
      <c r="Y587" s="4" t="str">
        <f t="shared" si="421"/>
        <v/>
      </c>
      <c r="Z587" s="7"/>
      <c r="AA587" s="1"/>
      <c r="AB587" s="1"/>
      <c r="AC587" s="27"/>
      <c r="AD587" s="1"/>
      <c r="AE587" s="1"/>
      <c r="AF587" s="4" t="str">
        <f t="shared" si="420"/>
        <v/>
      </c>
      <c r="AG587" s="7"/>
      <c r="AH587" s="1"/>
      <c r="AI587" s="1"/>
      <c r="AJ587" s="27"/>
      <c r="AK587" s="1"/>
      <c r="AL587" s="1"/>
      <c r="AM587" s="1"/>
      <c r="AN587" s="1"/>
      <c r="AO587" s="1"/>
      <c r="AP587" s="1"/>
      <c r="AQ587" s="27"/>
      <c r="AR587" s="1"/>
      <c r="AS587" s="1"/>
      <c r="AT587" s="1"/>
      <c r="AU587" s="1"/>
      <c r="AV587" s="1"/>
      <c r="AW587" s="1"/>
      <c r="AX587" s="27"/>
      <c r="AY587" s="1"/>
      <c r="AZ587" s="1"/>
      <c r="BA587" s="4" t="str">
        <f t="shared" si="425"/>
        <v/>
      </c>
      <c r="BB587" s="7"/>
      <c r="BC587" s="1"/>
      <c r="BD587" s="1"/>
      <c r="BE587" s="27"/>
      <c r="BF587" s="1"/>
      <c r="BG587" s="1"/>
      <c r="BH587" s="4" t="str">
        <f t="shared" si="424"/>
        <v/>
      </c>
      <c r="BI587" s="7"/>
      <c r="BJ587" s="1"/>
      <c r="BK587" s="1"/>
      <c r="BL587" s="27"/>
      <c r="BM587" s="1"/>
      <c r="BN587" s="1"/>
      <c r="BO587" s="4" t="str">
        <f t="shared" si="423"/>
        <v/>
      </c>
      <c r="BP587" s="7"/>
      <c r="BQ587" s="1"/>
      <c r="BR587" s="1"/>
      <c r="BS587" s="27"/>
      <c r="BT587" s="1"/>
      <c r="BU587" s="1"/>
      <c r="BV587" s="4" t="str">
        <f t="shared" si="422"/>
        <v/>
      </c>
      <c r="BW587" s="7"/>
      <c r="BX587" s="1"/>
      <c r="BY587" s="1"/>
      <c r="BZ587" s="27"/>
      <c r="CA587" s="1"/>
      <c r="CB587" s="1"/>
      <c r="CC587" s="1"/>
      <c r="CD587" s="1"/>
      <c r="CE587" s="1"/>
      <c r="CF587" s="1"/>
      <c r="CG587" s="27"/>
      <c r="CH587" s="1"/>
      <c r="CI587" s="1"/>
      <c r="CJ587" s="1"/>
      <c r="CK587" s="1"/>
      <c r="CL587" s="1"/>
      <c r="CM587" s="1"/>
      <c r="CN587" s="27"/>
      <c r="CO587" s="1"/>
      <c r="CP587" s="1"/>
      <c r="CQ587" s="1"/>
      <c r="CR587" s="1"/>
      <c r="CS587" s="1"/>
      <c r="CT587" s="1"/>
      <c r="CU587" s="27"/>
      <c r="CV587" s="1"/>
      <c r="CW587" s="1"/>
      <c r="CX587" s="1"/>
      <c r="CY587" s="1"/>
      <c r="CZ587" s="1"/>
      <c r="DA587" s="1"/>
      <c r="DB587" s="1"/>
      <c r="DC587" s="1"/>
      <c r="DD587" s="1"/>
      <c r="DE587" s="1"/>
      <c r="DF587" s="1"/>
      <c r="DG587" s="1"/>
      <c r="DH587" s="1"/>
      <c r="DI587" s="1"/>
    </row>
    <row r="588" spans="1:113" ht="15" hidden="1" x14ac:dyDescent="0.25">
      <c r="A588" s="27"/>
      <c r="B588" s="1"/>
      <c r="C588" s="1"/>
      <c r="D588" s="4" t="str">
        <f t="shared" si="426"/>
        <v/>
      </c>
      <c r="E588" s="7"/>
      <c r="F588" s="1"/>
      <c r="G588" s="1"/>
      <c r="H588" s="27"/>
      <c r="I588" s="1"/>
      <c r="J588" s="1"/>
      <c r="K588" s="1"/>
      <c r="L588" s="1"/>
      <c r="M588" s="1"/>
      <c r="N588" s="1"/>
      <c r="O588" s="27"/>
      <c r="P588" s="1"/>
      <c r="Q588" s="1"/>
      <c r="R588" s="1"/>
      <c r="S588" s="1"/>
      <c r="T588" s="1"/>
      <c r="U588" s="1"/>
      <c r="V588" s="27"/>
      <c r="W588" s="1"/>
      <c r="X588" s="1"/>
      <c r="Y588" s="4" t="str">
        <f t="shared" si="421"/>
        <v/>
      </c>
      <c r="Z588" s="7"/>
      <c r="AA588" s="1"/>
      <c r="AB588" s="1"/>
      <c r="AC588" s="27"/>
      <c r="AD588" s="1"/>
      <c r="AE588" s="1"/>
      <c r="AF588" s="4" t="str">
        <f t="shared" si="420"/>
        <v/>
      </c>
      <c r="AG588" s="7"/>
      <c r="AH588" s="1"/>
      <c r="AI588" s="1"/>
      <c r="AJ588" s="27"/>
      <c r="AK588" s="1"/>
      <c r="AL588" s="1"/>
      <c r="AM588" s="1"/>
      <c r="AN588" s="1"/>
      <c r="AO588" s="1"/>
      <c r="AP588" s="1"/>
      <c r="AQ588" s="27"/>
      <c r="AR588" s="1"/>
      <c r="AS588" s="1"/>
      <c r="AT588" s="1"/>
      <c r="AU588" s="1"/>
      <c r="AV588" s="1"/>
      <c r="AW588" s="1"/>
      <c r="AX588" s="27"/>
      <c r="AY588" s="1"/>
      <c r="AZ588" s="1"/>
      <c r="BA588" s="4" t="str">
        <f t="shared" si="425"/>
        <v/>
      </c>
      <c r="BB588" s="7"/>
      <c r="BC588" s="1"/>
      <c r="BD588" s="1"/>
      <c r="BE588" s="27"/>
      <c r="BF588" s="1"/>
      <c r="BG588" s="1"/>
      <c r="BH588" s="4" t="str">
        <f t="shared" si="424"/>
        <v/>
      </c>
      <c r="BI588" s="7"/>
      <c r="BJ588" s="1"/>
      <c r="BK588" s="1"/>
      <c r="BL588" s="27"/>
      <c r="BM588" s="1"/>
      <c r="BN588" s="1"/>
      <c r="BO588" s="4" t="str">
        <f t="shared" si="423"/>
        <v/>
      </c>
      <c r="BP588" s="7"/>
      <c r="BQ588" s="1"/>
      <c r="BR588" s="1"/>
      <c r="BS588" s="27"/>
      <c r="BT588" s="1"/>
      <c r="BU588" s="1"/>
      <c r="BV588" s="4" t="str">
        <f t="shared" si="422"/>
        <v/>
      </c>
      <c r="BW588" s="7"/>
      <c r="BX588" s="1"/>
      <c r="BY588" s="1"/>
      <c r="BZ588" s="27"/>
      <c r="CA588" s="1"/>
      <c r="CB588" s="1"/>
      <c r="CC588" s="1"/>
      <c r="CD588" s="1"/>
      <c r="CE588" s="1"/>
      <c r="CF588" s="1"/>
      <c r="CG588" s="27"/>
      <c r="CH588" s="1"/>
      <c r="CI588" s="1"/>
      <c r="CJ588" s="1"/>
      <c r="CK588" s="1"/>
      <c r="CL588" s="1"/>
      <c r="CM588" s="1"/>
      <c r="CN588" s="27"/>
      <c r="CO588" s="1"/>
      <c r="CP588" s="1"/>
      <c r="CQ588" s="1"/>
      <c r="CR588" s="1"/>
      <c r="CS588" s="1"/>
      <c r="CT588" s="1"/>
      <c r="CU588" s="27"/>
      <c r="CV588" s="1"/>
      <c r="CW588" s="1"/>
      <c r="CX588" s="1"/>
      <c r="CY588" s="1"/>
      <c r="CZ588" s="1"/>
      <c r="DA588" s="1"/>
      <c r="DB588" s="1"/>
      <c r="DC588" s="1"/>
      <c r="DD588" s="1"/>
      <c r="DE588" s="1"/>
      <c r="DF588" s="1"/>
      <c r="DG588" s="1"/>
      <c r="DH588" s="1"/>
      <c r="DI588" s="1"/>
    </row>
    <row r="589" spans="1:113" ht="15" hidden="1" x14ac:dyDescent="0.25">
      <c r="A589" s="27"/>
      <c r="B589" s="1"/>
      <c r="C589" s="1"/>
      <c r="D589" s="4" t="str">
        <f t="shared" si="426"/>
        <v/>
      </c>
      <c r="E589" s="7"/>
      <c r="F589" s="1"/>
      <c r="G589" s="1"/>
      <c r="H589" s="27"/>
      <c r="I589" s="1"/>
      <c r="J589" s="1"/>
      <c r="K589" s="1"/>
      <c r="L589" s="1"/>
      <c r="M589" s="1"/>
      <c r="N589" s="1"/>
      <c r="O589" s="27"/>
      <c r="P589" s="1"/>
      <c r="Q589" s="1"/>
      <c r="R589" s="1"/>
      <c r="S589" s="1"/>
      <c r="T589" s="1"/>
      <c r="U589" s="1"/>
      <c r="V589" s="27"/>
      <c r="W589" s="1"/>
      <c r="X589" s="1"/>
      <c r="Y589" s="4" t="str">
        <f t="shared" si="421"/>
        <v/>
      </c>
      <c r="Z589" s="7"/>
      <c r="AA589" s="1"/>
      <c r="AB589" s="1"/>
      <c r="AC589" s="27"/>
      <c r="AD589" s="1"/>
      <c r="AE589" s="1"/>
      <c r="AF589" s="4" t="str">
        <f t="shared" si="420"/>
        <v/>
      </c>
      <c r="AG589" s="7"/>
      <c r="AH589" s="1"/>
      <c r="AI589" s="1"/>
      <c r="AJ589" s="27"/>
      <c r="AK589" s="1"/>
      <c r="AL589" s="1"/>
      <c r="AM589" s="1"/>
      <c r="AN589" s="1"/>
      <c r="AO589" s="1"/>
      <c r="AP589" s="1"/>
      <c r="AQ589" s="27"/>
      <c r="AR589" s="1"/>
      <c r="AS589" s="1"/>
      <c r="AT589" s="1"/>
      <c r="AU589" s="1"/>
      <c r="AV589" s="1"/>
      <c r="AW589" s="1"/>
      <c r="AX589" s="27"/>
      <c r="AY589" s="1"/>
      <c r="AZ589" s="1"/>
      <c r="BA589" s="4" t="str">
        <f t="shared" si="425"/>
        <v/>
      </c>
      <c r="BB589" s="7"/>
      <c r="BC589" s="1"/>
      <c r="BD589" s="1"/>
      <c r="BE589" s="27"/>
      <c r="BF589" s="1"/>
      <c r="BG589" s="1"/>
      <c r="BH589" s="4" t="str">
        <f t="shared" si="424"/>
        <v/>
      </c>
      <c r="BI589" s="7"/>
      <c r="BJ589" s="1"/>
      <c r="BK589" s="1"/>
      <c r="BL589" s="27"/>
      <c r="BM589" s="1"/>
      <c r="BN589" s="1"/>
      <c r="BO589" s="4" t="str">
        <f t="shared" si="423"/>
        <v/>
      </c>
      <c r="BP589" s="7"/>
      <c r="BQ589" s="1"/>
      <c r="BR589" s="1"/>
      <c r="BS589" s="27"/>
      <c r="BT589" s="1"/>
      <c r="BU589" s="1"/>
      <c r="BV589" s="4" t="str">
        <f t="shared" si="422"/>
        <v/>
      </c>
      <c r="BW589" s="7"/>
      <c r="BX589" s="1"/>
      <c r="BY589" s="1"/>
      <c r="BZ589" s="27"/>
      <c r="CA589" s="1"/>
      <c r="CB589" s="1"/>
      <c r="CC589" s="1"/>
      <c r="CD589" s="1"/>
      <c r="CE589" s="1"/>
      <c r="CF589" s="1"/>
      <c r="CG589" s="27"/>
      <c r="CH589" s="1"/>
      <c r="CI589" s="1"/>
      <c r="CJ589" s="1"/>
      <c r="CK589" s="1"/>
      <c r="CL589" s="1"/>
      <c r="CM589" s="1"/>
      <c r="CN589" s="27"/>
      <c r="CO589" s="1"/>
      <c r="CP589" s="1"/>
      <c r="CQ589" s="1"/>
      <c r="CR589" s="1"/>
      <c r="CS589" s="1"/>
      <c r="CT589" s="1"/>
      <c r="CU589" s="27"/>
      <c r="CV589" s="1"/>
      <c r="CW589" s="1"/>
      <c r="CX589" s="1"/>
      <c r="CY589" s="1"/>
      <c r="CZ589" s="1"/>
      <c r="DA589" s="1"/>
      <c r="DB589" s="1"/>
      <c r="DC589" s="1"/>
      <c r="DD589" s="1"/>
      <c r="DE589" s="1"/>
      <c r="DF589" s="1"/>
      <c r="DG589" s="1"/>
      <c r="DH589" s="1"/>
      <c r="DI589" s="1"/>
    </row>
    <row r="590" spans="1:113" ht="15" hidden="1" x14ac:dyDescent="0.25">
      <c r="A590" s="27"/>
      <c r="B590" s="1"/>
      <c r="C590" s="1"/>
      <c r="D590" s="4" t="str">
        <f t="shared" si="426"/>
        <v/>
      </c>
      <c r="E590" s="7"/>
      <c r="F590" s="1"/>
      <c r="G590" s="1"/>
      <c r="H590" s="27"/>
      <c r="I590" s="1"/>
      <c r="J590" s="1"/>
      <c r="K590" s="1"/>
      <c r="L590" s="1"/>
      <c r="M590" s="1"/>
      <c r="N590" s="1"/>
      <c r="O590" s="27"/>
      <c r="P590" s="1"/>
      <c r="Q590" s="1"/>
      <c r="R590" s="1"/>
      <c r="S590" s="1"/>
      <c r="T590" s="1"/>
      <c r="U590" s="1"/>
      <c r="V590" s="27"/>
      <c r="W590" s="1"/>
      <c r="X590" s="1"/>
      <c r="Y590" s="4" t="str">
        <f t="shared" si="421"/>
        <v/>
      </c>
      <c r="Z590" s="7"/>
      <c r="AA590" s="1"/>
      <c r="AB590" s="1"/>
      <c r="AC590" s="27"/>
      <c r="AD590" s="1"/>
      <c r="AE590" s="1"/>
      <c r="AF590" s="4" t="str">
        <f t="shared" si="420"/>
        <v/>
      </c>
      <c r="AG590" s="7"/>
      <c r="AH590" s="1"/>
      <c r="AI590" s="1"/>
      <c r="AJ590" s="27"/>
      <c r="AK590" s="1"/>
      <c r="AL590" s="1"/>
      <c r="AM590" s="1"/>
      <c r="AN590" s="1"/>
      <c r="AO590" s="1"/>
      <c r="AP590" s="1"/>
      <c r="AQ590" s="27"/>
      <c r="AR590" s="1"/>
      <c r="AS590" s="1"/>
      <c r="AT590" s="1"/>
      <c r="AU590" s="1"/>
      <c r="AV590" s="1"/>
      <c r="AW590" s="1"/>
      <c r="AX590" s="27"/>
      <c r="AY590" s="1"/>
      <c r="AZ590" s="1"/>
      <c r="BA590" s="4" t="str">
        <f t="shared" si="425"/>
        <v/>
      </c>
      <c r="BB590" s="7"/>
      <c r="BC590" s="1"/>
      <c r="BD590" s="1"/>
      <c r="BE590" s="27"/>
      <c r="BF590" s="1"/>
      <c r="BG590" s="1"/>
      <c r="BH590" s="4" t="str">
        <f t="shared" si="424"/>
        <v/>
      </c>
      <c r="BI590" s="7"/>
      <c r="BJ590" s="1"/>
      <c r="BK590" s="1"/>
      <c r="BL590" s="27"/>
      <c r="BM590" s="1"/>
      <c r="BN590" s="1"/>
      <c r="BO590" s="4" t="str">
        <f t="shared" si="423"/>
        <v/>
      </c>
      <c r="BP590" s="7"/>
      <c r="BQ590" s="1"/>
      <c r="BR590" s="1"/>
      <c r="BS590" s="27"/>
      <c r="BT590" s="1"/>
      <c r="BU590" s="1"/>
      <c r="BV590" s="4" t="str">
        <f t="shared" si="422"/>
        <v/>
      </c>
      <c r="BW590" s="7"/>
      <c r="BX590" s="1"/>
      <c r="BY590" s="1"/>
      <c r="BZ590" s="27"/>
      <c r="CA590" s="1"/>
      <c r="CB590" s="1"/>
      <c r="CC590" s="1"/>
      <c r="CD590" s="1"/>
      <c r="CE590" s="1"/>
      <c r="CF590" s="1"/>
      <c r="CG590" s="27"/>
      <c r="CH590" s="1"/>
      <c r="CI590" s="1"/>
      <c r="CJ590" s="1"/>
      <c r="CK590" s="1"/>
      <c r="CL590" s="1"/>
      <c r="CM590" s="1"/>
      <c r="CN590" s="27"/>
      <c r="CO590" s="1"/>
      <c r="CP590" s="1"/>
      <c r="CQ590" s="1"/>
      <c r="CR590" s="1"/>
      <c r="CS590" s="1"/>
      <c r="CT590" s="1"/>
      <c r="CU590" s="27"/>
      <c r="CV590" s="1"/>
      <c r="CW590" s="1"/>
      <c r="CX590" s="1"/>
      <c r="CY590" s="1"/>
      <c r="CZ590" s="1"/>
      <c r="DA590" s="1"/>
      <c r="DB590" s="1"/>
      <c r="DC590" s="1"/>
      <c r="DD590" s="1"/>
      <c r="DE590" s="1"/>
      <c r="DF590" s="1"/>
      <c r="DG590" s="1"/>
      <c r="DH590" s="1"/>
      <c r="DI590" s="1"/>
    </row>
    <row r="591" spans="1:113" ht="15" hidden="1" x14ac:dyDescent="0.25">
      <c r="A591" s="27"/>
      <c r="B591" s="1"/>
      <c r="C591" s="1"/>
      <c r="D591" s="4" t="str">
        <f t="shared" si="426"/>
        <v/>
      </c>
      <c r="E591" s="7"/>
      <c r="F591" s="1"/>
      <c r="G591" s="1"/>
      <c r="H591" s="27"/>
      <c r="I591" s="1"/>
      <c r="J591" s="1"/>
      <c r="K591" s="1"/>
      <c r="L591" s="1"/>
      <c r="M591" s="1"/>
      <c r="N591" s="1"/>
      <c r="O591" s="27"/>
      <c r="P591" s="1"/>
      <c r="Q591" s="1"/>
      <c r="R591" s="1"/>
      <c r="S591" s="1"/>
      <c r="T591" s="1"/>
      <c r="U591" s="1"/>
      <c r="V591" s="27"/>
      <c r="W591" s="1"/>
      <c r="X591" s="1"/>
      <c r="Y591" s="4" t="str">
        <f t="shared" si="421"/>
        <v/>
      </c>
      <c r="Z591" s="7"/>
      <c r="AA591" s="1"/>
      <c r="AB591" s="1"/>
      <c r="AC591" s="27"/>
      <c r="AD591" s="1"/>
      <c r="AE591" s="1"/>
      <c r="AF591" s="4" t="str">
        <f t="shared" si="420"/>
        <v/>
      </c>
      <c r="AG591" s="7"/>
      <c r="AH591" s="1"/>
      <c r="AI591" s="1"/>
      <c r="AJ591" s="27"/>
      <c r="AK591" s="1"/>
      <c r="AL591" s="1"/>
      <c r="AM591" s="1"/>
      <c r="AN591" s="1"/>
      <c r="AO591" s="1"/>
      <c r="AP591" s="1"/>
      <c r="AQ591" s="27"/>
      <c r="AR591" s="1"/>
      <c r="AS591" s="1"/>
      <c r="AT591" s="1"/>
      <c r="AU591" s="1"/>
      <c r="AV591" s="1"/>
      <c r="AW591" s="1"/>
      <c r="AX591" s="27"/>
      <c r="AY591" s="1"/>
      <c r="AZ591" s="1"/>
      <c r="BA591" s="4" t="str">
        <f t="shared" si="425"/>
        <v/>
      </c>
      <c r="BB591" s="7"/>
      <c r="BC591" s="1"/>
      <c r="BD591" s="1"/>
      <c r="BE591" s="27"/>
      <c r="BF591" s="1"/>
      <c r="BG591" s="1"/>
      <c r="BH591" s="4" t="str">
        <f t="shared" si="424"/>
        <v/>
      </c>
      <c r="BI591" s="7"/>
      <c r="BJ591" s="1"/>
      <c r="BK591" s="1"/>
      <c r="BL591" s="27"/>
      <c r="BM591" s="1"/>
      <c r="BN591" s="1"/>
      <c r="BO591" s="4" t="str">
        <f t="shared" si="423"/>
        <v/>
      </c>
      <c r="BP591" s="7"/>
      <c r="BQ591" s="1"/>
      <c r="BR591" s="1"/>
      <c r="BS591" s="27"/>
      <c r="BT591" s="1"/>
      <c r="BU591" s="1"/>
      <c r="BV591" s="4" t="str">
        <f t="shared" si="422"/>
        <v/>
      </c>
      <c r="BW591" s="7"/>
      <c r="BX591" s="1"/>
      <c r="BY591" s="1"/>
      <c r="BZ591" s="27"/>
      <c r="CA591" s="1"/>
      <c r="CB591" s="1"/>
      <c r="CC591" s="1"/>
      <c r="CD591" s="1"/>
      <c r="CE591" s="1"/>
      <c r="CF591" s="1"/>
      <c r="CG591" s="27"/>
      <c r="CH591" s="1"/>
      <c r="CI591" s="1"/>
      <c r="CJ591" s="1"/>
      <c r="CK591" s="1"/>
      <c r="CL591" s="1"/>
      <c r="CM591" s="1"/>
      <c r="CN591" s="27"/>
      <c r="CO591" s="1"/>
      <c r="CP591" s="1"/>
      <c r="CQ591" s="1"/>
      <c r="CR591" s="1"/>
      <c r="CS591" s="1"/>
      <c r="CT591" s="1"/>
      <c r="CU591" s="27"/>
      <c r="CV591" s="1"/>
      <c r="CW591" s="1"/>
      <c r="CX591" s="1"/>
      <c r="CY591" s="1"/>
      <c r="CZ591" s="1"/>
      <c r="DA591" s="1"/>
      <c r="DB591" s="1"/>
      <c r="DC591" s="1"/>
      <c r="DD591" s="1"/>
      <c r="DE591" s="1"/>
      <c r="DF591" s="1"/>
      <c r="DG591" s="1"/>
      <c r="DH591" s="1"/>
      <c r="DI591" s="1"/>
    </row>
    <row r="592" spans="1:113" ht="15" hidden="1" x14ac:dyDescent="0.25">
      <c r="A592" s="27"/>
      <c r="B592" s="1"/>
      <c r="C592" s="1"/>
      <c r="D592" s="4" t="str">
        <f t="shared" si="426"/>
        <v/>
      </c>
      <c r="E592" s="7"/>
      <c r="F592" s="1"/>
      <c r="G592" s="1"/>
      <c r="H592" s="27"/>
      <c r="I592" s="1"/>
      <c r="J592" s="1"/>
      <c r="K592" s="1"/>
      <c r="L592" s="1"/>
      <c r="M592" s="1"/>
      <c r="N592" s="1"/>
      <c r="O592" s="27"/>
      <c r="P592" s="1"/>
      <c r="Q592" s="1"/>
      <c r="R592" s="1"/>
      <c r="S592" s="1"/>
      <c r="T592" s="1"/>
      <c r="U592" s="1"/>
      <c r="V592" s="27"/>
      <c r="W592" s="1"/>
      <c r="X592" s="1"/>
      <c r="Y592" s="4" t="str">
        <f t="shared" si="421"/>
        <v/>
      </c>
      <c r="Z592" s="7"/>
      <c r="AA592" s="1"/>
      <c r="AB592" s="1"/>
      <c r="AC592" s="27"/>
      <c r="AD592" s="1"/>
      <c r="AE592" s="1"/>
      <c r="AF592" s="4" t="str">
        <f t="shared" si="420"/>
        <v/>
      </c>
      <c r="AG592" s="7"/>
      <c r="AH592" s="1"/>
      <c r="AI592" s="1"/>
      <c r="AJ592" s="27"/>
      <c r="AK592" s="1"/>
      <c r="AL592" s="1"/>
      <c r="AM592" s="1"/>
      <c r="AN592" s="1"/>
      <c r="AO592" s="1"/>
      <c r="AP592" s="1"/>
      <c r="AQ592" s="27"/>
      <c r="AR592" s="1"/>
      <c r="AS592" s="1"/>
      <c r="AT592" s="1"/>
      <c r="AU592" s="1"/>
      <c r="AV592" s="1"/>
      <c r="AW592" s="1"/>
      <c r="AX592" s="27"/>
      <c r="AY592" s="1"/>
      <c r="AZ592" s="1"/>
      <c r="BA592" s="4" t="str">
        <f t="shared" si="425"/>
        <v/>
      </c>
      <c r="BB592" s="7"/>
      <c r="BC592" s="1"/>
      <c r="BD592" s="1"/>
      <c r="BE592" s="27"/>
      <c r="BF592" s="1"/>
      <c r="BG592" s="1"/>
      <c r="BH592" s="4" t="str">
        <f t="shared" si="424"/>
        <v/>
      </c>
      <c r="BI592" s="7"/>
      <c r="BJ592" s="1"/>
      <c r="BK592" s="1"/>
      <c r="BL592" s="27"/>
      <c r="BM592" s="1"/>
      <c r="BN592" s="1"/>
      <c r="BO592" s="4" t="str">
        <f t="shared" si="423"/>
        <v/>
      </c>
      <c r="BP592" s="7"/>
      <c r="BQ592" s="1"/>
      <c r="BR592" s="1"/>
      <c r="BS592" s="27"/>
      <c r="BT592" s="1"/>
      <c r="BU592" s="1"/>
      <c r="BV592" s="4" t="str">
        <f t="shared" si="422"/>
        <v/>
      </c>
      <c r="BW592" s="7"/>
      <c r="BX592" s="1"/>
      <c r="BY592" s="1"/>
      <c r="BZ592" s="27"/>
      <c r="CA592" s="1"/>
      <c r="CB592" s="1"/>
      <c r="CC592" s="1"/>
      <c r="CD592" s="1"/>
      <c r="CE592" s="1"/>
      <c r="CF592" s="1"/>
      <c r="CG592" s="27"/>
      <c r="CH592" s="1"/>
      <c r="CI592" s="1"/>
      <c r="CJ592" s="1"/>
      <c r="CK592" s="1"/>
      <c r="CL592" s="1"/>
      <c r="CM592" s="1"/>
      <c r="CN592" s="27"/>
      <c r="CO592" s="1"/>
      <c r="CP592" s="1"/>
      <c r="CQ592" s="1"/>
      <c r="CR592" s="1"/>
      <c r="CS592" s="1"/>
      <c r="CT592" s="1"/>
      <c r="CU592" s="27"/>
      <c r="CV592" s="1"/>
      <c r="CW592" s="1"/>
      <c r="CX592" s="1"/>
      <c r="CY592" s="1"/>
      <c r="CZ592" s="1"/>
      <c r="DA592" s="1"/>
      <c r="DB592" s="1"/>
      <c r="DC592" s="1"/>
      <c r="DD592" s="1"/>
      <c r="DE592" s="1"/>
      <c r="DF592" s="1"/>
      <c r="DG592" s="1"/>
      <c r="DH592" s="1"/>
      <c r="DI592" s="1"/>
    </row>
    <row r="593" spans="1:113" ht="15" hidden="1" x14ac:dyDescent="0.25">
      <c r="A593" s="27"/>
      <c r="B593" s="1"/>
      <c r="C593" s="1"/>
      <c r="D593" s="4" t="str">
        <f t="shared" si="426"/>
        <v/>
      </c>
      <c r="E593" s="7"/>
      <c r="F593" s="1"/>
      <c r="G593" s="1"/>
      <c r="H593" s="27"/>
      <c r="I593" s="1"/>
      <c r="J593" s="1"/>
      <c r="K593" s="1"/>
      <c r="L593" s="1"/>
      <c r="M593" s="1"/>
      <c r="N593" s="1"/>
      <c r="O593" s="27"/>
      <c r="P593" s="1"/>
      <c r="Q593" s="1"/>
      <c r="R593" s="1"/>
      <c r="S593" s="1"/>
      <c r="T593" s="1"/>
      <c r="U593" s="1"/>
      <c r="V593" s="27"/>
      <c r="W593" s="1"/>
      <c r="X593" s="1"/>
      <c r="Y593" s="4" t="str">
        <f t="shared" si="421"/>
        <v/>
      </c>
      <c r="Z593" s="7"/>
      <c r="AA593" s="1"/>
      <c r="AB593" s="1"/>
      <c r="AC593" s="27"/>
      <c r="AD593" s="1"/>
      <c r="AE593" s="1"/>
      <c r="AF593" s="4" t="str">
        <f t="shared" si="420"/>
        <v/>
      </c>
      <c r="AG593" s="7"/>
      <c r="AH593" s="1"/>
      <c r="AI593" s="1"/>
      <c r="AJ593" s="27"/>
      <c r="AK593" s="1"/>
      <c r="AL593" s="1"/>
      <c r="AM593" s="1"/>
      <c r="AN593" s="1"/>
      <c r="AO593" s="1"/>
      <c r="AP593" s="1"/>
      <c r="AQ593" s="27"/>
      <c r="AR593" s="1"/>
      <c r="AS593" s="1"/>
      <c r="AT593" s="1"/>
      <c r="AU593" s="1"/>
      <c r="AV593" s="1"/>
      <c r="AW593" s="1"/>
      <c r="AX593" s="27"/>
      <c r="AY593" s="1"/>
      <c r="AZ593" s="1"/>
      <c r="BA593" s="4" t="str">
        <f t="shared" si="425"/>
        <v/>
      </c>
      <c r="BB593" s="7"/>
      <c r="BC593" s="1"/>
      <c r="BD593" s="1"/>
      <c r="BE593" s="27"/>
      <c r="BF593" s="1"/>
      <c r="BG593" s="1"/>
      <c r="BH593" s="4" t="str">
        <f t="shared" si="424"/>
        <v/>
      </c>
      <c r="BI593" s="7"/>
      <c r="BJ593" s="1"/>
      <c r="BK593" s="1"/>
      <c r="BL593" s="27"/>
      <c r="BM593" s="1"/>
      <c r="BN593" s="1"/>
      <c r="BO593" s="4" t="str">
        <f t="shared" si="423"/>
        <v/>
      </c>
      <c r="BP593" s="7"/>
      <c r="BQ593" s="1"/>
      <c r="BR593" s="1"/>
      <c r="BS593" s="27"/>
      <c r="BT593" s="1"/>
      <c r="BU593" s="1"/>
      <c r="BV593" s="4" t="str">
        <f t="shared" si="422"/>
        <v/>
      </c>
      <c r="BW593" s="7"/>
      <c r="BX593" s="1"/>
      <c r="BY593" s="1"/>
      <c r="BZ593" s="27"/>
      <c r="CA593" s="1"/>
      <c r="CB593" s="1"/>
      <c r="CC593" s="1"/>
      <c r="CD593" s="1"/>
      <c r="CE593" s="1"/>
      <c r="CF593" s="1"/>
      <c r="CG593" s="27"/>
      <c r="CH593" s="1"/>
      <c r="CI593" s="1"/>
      <c r="CJ593" s="1"/>
      <c r="CK593" s="1"/>
      <c r="CL593" s="1"/>
      <c r="CM593" s="1"/>
      <c r="CN593" s="27"/>
      <c r="CO593" s="1"/>
      <c r="CP593" s="1"/>
      <c r="CQ593" s="1"/>
      <c r="CR593" s="1"/>
      <c r="CS593" s="1"/>
      <c r="CT593" s="1"/>
      <c r="CU593" s="27"/>
      <c r="CV593" s="1"/>
      <c r="CW593" s="1"/>
      <c r="CX593" s="1"/>
      <c r="CY593" s="1"/>
      <c r="CZ593" s="1"/>
      <c r="DA593" s="1"/>
      <c r="DB593" s="1"/>
      <c r="DC593" s="1"/>
      <c r="DD593" s="1"/>
      <c r="DE593" s="1"/>
      <c r="DF593" s="1"/>
      <c r="DG593" s="1"/>
      <c r="DH593" s="1"/>
      <c r="DI593" s="1"/>
    </row>
    <row r="594" spans="1:113" ht="15" hidden="1" x14ac:dyDescent="0.25">
      <c r="A594" s="27"/>
      <c r="B594" s="1"/>
      <c r="C594" s="1"/>
      <c r="D594" s="4" t="str">
        <f t="shared" si="426"/>
        <v/>
      </c>
      <c r="E594" s="7"/>
      <c r="F594" s="1"/>
      <c r="G594" s="1"/>
      <c r="H594" s="27"/>
      <c r="I594" s="1"/>
      <c r="J594" s="1"/>
      <c r="K594" s="1"/>
      <c r="L594" s="1"/>
      <c r="M594" s="1"/>
      <c r="N594" s="1"/>
      <c r="O594" s="27"/>
      <c r="P594" s="1"/>
      <c r="Q594" s="1"/>
      <c r="R594" s="1"/>
      <c r="S594" s="1"/>
      <c r="T594" s="1"/>
      <c r="U594" s="1"/>
      <c r="V594" s="27"/>
      <c r="W594" s="1"/>
      <c r="X594" s="1"/>
      <c r="Y594" s="4" t="str">
        <f t="shared" si="421"/>
        <v/>
      </c>
      <c r="Z594" s="7"/>
      <c r="AA594" s="1"/>
      <c r="AB594" s="1"/>
      <c r="AC594" s="27"/>
      <c r="AD594" s="1"/>
      <c r="AE594" s="1"/>
      <c r="AF594" s="4" t="str">
        <f t="shared" si="420"/>
        <v/>
      </c>
      <c r="AG594" s="7"/>
      <c r="AH594" s="1"/>
      <c r="AI594" s="1"/>
      <c r="AJ594" s="27"/>
      <c r="AK594" s="1"/>
      <c r="AL594" s="1"/>
      <c r="AM594" s="1"/>
      <c r="AN594" s="1"/>
      <c r="AO594" s="1"/>
      <c r="AP594" s="1"/>
      <c r="AQ594" s="27"/>
      <c r="AR594" s="1"/>
      <c r="AS594" s="1"/>
      <c r="AT594" s="1"/>
      <c r="AU594" s="1"/>
      <c r="AV594" s="1"/>
      <c r="AW594" s="1"/>
      <c r="AX594" s="27"/>
      <c r="AY594" s="1"/>
      <c r="AZ594" s="1"/>
      <c r="BA594" s="4" t="str">
        <f t="shared" si="425"/>
        <v/>
      </c>
      <c r="BB594" s="7"/>
      <c r="BC594" s="1"/>
      <c r="BD594" s="1"/>
      <c r="BE594" s="27"/>
      <c r="BF594" s="1"/>
      <c r="BG594" s="1"/>
      <c r="BH594" s="4" t="str">
        <f t="shared" si="424"/>
        <v/>
      </c>
      <c r="BI594" s="7"/>
      <c r="BJ594" s="1"/>
      <c r="BK594" s="1"/>
      <c r="BL594" s="27"/>
      <c r="BM594" s="1"/>
      <c r="BN594" s="1"/>
      <c r="BO594" s="4" t="str">
        <f t="shared" si="423"/>
        <v/>
      </c>
      <c r="BP594" s="7"/>
      <c r="BQ594" s="1"/>
      <c r="BR594" s="1"/>
      <c r="BS594" s="27"/>
      <c r="BT594" s="1"/>
      <c r="BU594" s="1"/>
      <c r="BV594" s="4" t="str">
        <f t="shared" si="422"/>
        <v/>
      </c>
      <c r="BW594" s="7"/>
      <c r="BX594" s="1"/>
      <c r="BY594" s="1"/>
      <c r="BZ594" s="27"/>
      <c r="CA594" s="1"/>
      <c r="CB594" s="1"/>
      <c r="CC594" s="1"/>
      <c r="CD594" s="1"/>
      <c r="CE594" s="1"/>
      <c r="CF594" s="1"/>
      <c r="CG594" s="27"/>
      <c r="CH594" s="1"/>
      <c r="CI594" s="1"/>
      <c r="CJ594" s="1"/>
      <c r="CK594" s="1"/>
      <c r="CL594" s="1"/>
      <c r="CM594" s="1"/>
      <c r="CN594" s="27"/>
      <c r="CO594" s="1"/>
      <c r="CP594" s="1"/>
      <c r="CQ594" s="1"/>
      <c r="CR594" s="1"/>
      <c r="CS594" s="1"/>
      <c r="CT594" s="1"/>
      <c r="CU594" s="27"/>
      <c r="CV594" s="1"/>
      <c r="CW594" s="1"/>
      <c r="CX594" s="1"/>
      <c r="CY594" s="1"/>
      <c r="CZ594" s="1"/>
      <c r="DA594" s="1"/>
      <c r="DB594" s="1"/>
      <c r="DC594" s="1"/>
      <c r="DD594" s="1"/>
      <c r="DE594" s="1"/>
      <c r="DF594" s="1"/>
      <c r="DG594" s="1"/>
      <c r="DH594" s="1"/>
      <c r="DI594" s="1"/>
    </row>
    <row r="595" spans="1:113" ht="15" hidden="1" x14ac:dyDescent="0.25">
      <c r="A595" s="27"/>
      <c r="B595" s="1"/>
      <c r="C595" s="1"/>
      <c r="D595" s="4" t="str">
        <f t="shared" si="426"/>
        <v/>
      </c>
      <c r="E595" s="7"/>
      <c r="F595" s="1"/>
      <c r="G595" s="1"/>
      <c r="H595" s="27"/>
      <c r="I595" s="1"/>
      <c r="J595" s="1"/>
      <c r="K595" s="1"/>
      <c r="L595" s="1"/>
      <c r="M595" s="1"/>
      <c r="N595" s="1"/>
      <c r="O595" s="27"/>
      <c r="P595" s="1"/>
      <c r="Q595" s="1"/>
      <c r="R595" s="1"/>
      <c r="S595" s="1"/>
      <c r="T595" s="1"/>
      <c r="U595" s="1"/>
      <c r="V595" s="27"/>
      <c r="W595" s="1"/>
      <c r="X595" s="1"/>
      <c r="Y595" s="4" t="str">
        <f t="shared" si="421"/>
        <v/>
      </c>
      <c r="Z595" s="7"/>
      <c r="AA595" s="1"/>
      <c r="AB595" s="1"/>
      <c r="AC595" s="27"/>
      <c r="AD595" s="1"/>
      <c r="AE595" s="1"/>
      <c r="AF595" s="4" t="str">
        <f t="shared" si="420"/>
        <v/>
      </c>
      <c r="AG595" s="7"/>
      <c r="AH595" s="1"/>
      <c r="AI595" s="1"/>
      <c r="AJ595" s="27"/>
      <c r="AK595" s="1"/>
      <c r="AL595" s="1"/>
      <c r="AM595" s="1"/>
      <c r="AN595" s="1"/>
      <c r="AO595" s="1"/>
      <c r="AP595" s="1"/>
      <c r="AQ595" s="27"/>
      <c r="AR595" s="1"/>
      <c r="AS595" s="1"/>
      <c r="AT595" s="1"/>
      <c r="AU595" s="1"/>
      <c r="AV595" s="1"/>
      <c r="AW595" s="1"/>
      <c r="AX595" s="27"/>
      <c r="AY595" s="1"/>
      <c r="AZ595" s="1"/>
      <c r="BA595" s="4" t="str">
        <f t="shared" si="425"/>
        <v/>
      </c>
      <c r="BB595" s="7"/>
      <c r="BC595" s="1"/>
      <c r="BD595" s="1"/>
      <c r="BE595" s="27"/>
      <c r="BF595" s="1"/>
      <c r="BG595" s="1"/>
      <c r="BH595" s="4" t="str">
        <f t="shared" si="424"/>
        <v/>
      </c>
      <c r="BI595" s="7"/>
      <c r="BJ595" s="1"/>
      <c r="BK595" s="1"/>
      <c r="BL595" s="27"/>
      <c r="BM595" s="1"/>
      <c r="BN595" s="1"/>
      <c r="BO595" s="4" t="str">
        <f t="shared" si="423"/>
        <v/>
      </c>
      <c r="BP595" s="7"/>
      <c r="BQ595" s="1"/>
      <c r="BR595" s="1"/>
      <c r="BS595" s="27"/>
      <c r="BT595" s="1"/>
      <c r="BU595" s="1"/>
      <c r="BV595" s="4" t="str">
        <f t="shared" si="422"/>
        <v/>
      </c>
      <c r="BW595" s="7"/>
      <c r="BX595" s="1"/>
      <c r="BY595" s="1"/>
      <c r="BZ595" s="27"/>
      <c r="CA595" s="1"/>
      <c r="CB595" s="1"/>
      <c r="CC595" s="1"/>
      <c r="CD595" s="1"/>
      <c r="CE595" s="1"/>
      <c r="CF595" s="1"/>
      <c r="CG595" s="27"/>
      <c r="CH595" s="1"/>
      <c r="CI595" s="1"/>
      <c r="CJ595" s="1"/>
      <c r="CK595" s="1"/>
      <c r="CL595" s="1"/>
      <c r="CM595" s="1"/>
      <c r="CN595" s="27"/>
      <c r="CO595" s="1"/>
      <c r="CP595" s="1"/>
      <c r="CQ595" s="1"/>
      <c r="CR595" s="1"/>
      <c r="CS595" s="1"/>
      <c r="CT595" s="1"/>
      <c r="CU595" s="27"/>
      <c r="CV595" s="1"/>
      <c r="CW595" s="1"/>
      <c r="CX595" s="1"/>
      <c r="CY595" s="1"/>
      <c r="CZ595" s="1"/>
      <c r="DA595" s="1"/>
      <c r="DB595" s="1"/>
      <c r="DC595" s="1"/>
      <c r="DD595" s="1"/>
      <c r="DE595" s="1"/>
      <c r="DF595" s="1"/>
      <c r="DG595" s="1"/>
      <c r="DH595" s="1"/>
      <c r="DI595" s="1"/>
    </row>
    <row r="596" spans="1:113" ht="15" hidden="1" x14ac:dyDescent="0.25">
      <c r="A596" s="27"/>
      <c r="B596" s="1"/>
      <c r="C596" s="1"/>
      <c r="D596" s="4" t="str">
        <f t="shared" si="426"/>
        <v/>
      </c>
      <c r="E596" s="7"/>
      <c r="F596" s="1"/>
      <c r="G596" s="1"/>
      <c r="H596" s="27"/>
      <c r="I596" s="1"/>
      <c r="J596" s="1"/>
      <c r="K596" s="1"/>
      <c r="L596" s="1"/>
      <c r="M596" s="1"/>
      <c r="N596" s="1"/>
      <c r="O596" s="27"/>
      <c r="P596" s="1"/>
      <c r="Q596" s="1"/>
      <c r="R596" s="1"/>
      <c r="S596" s="1"/>
      <c r="T596" s="1"/>
      <c r="U596" s="1"/>
      <c r="V596" s="27"/>
      <c r="W596" s="1"/>
      <c r="X596" s="1"/>
      <c r="Y596" s="4" t="str">
        <f t="shared" si="421"/>
        <v/>
      </c>
      <c r="Z596" s="7"/>
      <c r="AA596" s="1"/>
      <c r="AB596" s="1"/>
      <c r="AC596" s="27"/>
      <c r="AD596" s="1"/>
      <c r="AE596" s="1"/>
      <c r="AF596" s="4" t="str">
        <f t="shared" si="420"/>
        <v/>
      </c>
      <c r="AG596" s="7"/>
      <c r="AH596" s="1"/>
      <c r="AI596" s="1"/>
      <c r="AJ596" s="27"/>
      <c r="AK596" s="1"/>
      <c r="AL596" s="1"/>
      <c r="AM596" s="1"/>
      <c r="AN596" s="1"/>
      <c r="AO596" s="1"/>
      <c r="AP596" s="1"/>
      <c r="AQ596" s="27"/>
      <c r="AR596" s="1"/>
      <c r="AS596" s="1"/>
      <c r="AT596" s="1"/>
      <c r="AU596" s="1"/>
      <c r="AV596" s="1"/>
      <c r="AW596" s="1"/>
      <c r="AX596" s="27"/>
      <c r="AY596" s="1"/>
      <c r="AZ596" s="1"/>
      <c r="BA596" s="4" t="str">
        <f t="shared" si="425"/>
        <v/>
      </c>
      <c r="BB596" s="7"/>
      <c r="BC596" s="1"/>
      <c r="BD596" s="1"/>
      <c r="BE596" s="27"/>
      <c r="BF596" s="1"/>
      <c r="BG596" s="1"/>
      <c r="BH596" s="4" t="str">
        <f t="shared" si="424"/>
        <v/>
      </c>
      <c r="BI596" s="7"/>
      <c r="BJ596" s="1"/>
      <c r="BK596" s="1"/>
      <c r="BL596" s="27"/>
      <c r="BM596" s="1"/>
      <c r="BN596" s="1"/>
      <c r="BO596" s="4" t="str">
        <f t="shared" si="423"/>
        <v/>
      </c>
      <c r="BP596" s="7"/>
      <c r="BQ596" s="1"/>
      <c r="BR596" s="1"/>
      <c r="BS596" s="27"/>
      <c r="BT596" s="1"/>
      <c r="BU596" s="1"/>
      <c r="BV596" s="4" t="str">
        <f t="shared" si="422"/>
        <v/>
      </c>
      <c r="BW596" s="7"/>
      <c r="BX596" s="1"/>
      <c r="BY596" s="1"/>
      <c r="BZ596" s="27"/>
      <c r="CA596" s="1"/>
      <c r="CB596" s="1"/>
      <c r="CC596" s="1"/>
      <c r="CD596" s="1"/>
      <c r="CE596" s="1"/>
      <c r="CF596" s="1"/>
      <c r="CG596" s="27"/>
      <c r="CH596" s="1"/>
      <c r="CI596" s="1"/>
      <c r="CJ596" s="1"/>
      <c r="CK596" s="1"/>
      <c r="CL596" s="1"/>
      <c r="CM596" s="1"/>
      <c r="CN596" s="27"/>
      <c r="CO596" s="1"/>
      <c r="CP596" s="1"/>
      <c r="CQ596" s="1"/>
      <c r="CR596" s="1"/>
      <c r="CS596" s="1"/>
      <c r="CT596" s="1"/>
      <c r="CU596" s="27"/>
      <c r="CV596" s="1"/>
      <c r="CW596" s="1"/>
      <c r="CX596" s="1"/>
      <c r="CY596" s="1"/>
      <c r="CZ596" s="1"/>
      <c r="DA596" s="1"/>
      <c r="DB596" s="1"/>
      <c r="DC596" s="1"/>
      <c r="DD596" s="1"/>
      <c r="DE596" s="1"/>
      <c r="DF596" s="1"/>
      <c r="DG596" s="1"/>
      <c r="DH596" s="1"/>
      <c r="DI596" s="1"/>
    </row>
    <row r="597" spans="1:113" ht="15" hidden="1" x14ac:dyDescent="0.25">
      <c r="A597" s="27"/>
      <c r="B597" s="1"/>
      <c r="C597" s="1"/>
      <c r="D597" s="4" t="str">
        <f t="shared" si="426"/>
        <v/>
      </c>
      <c r="E597" s="7"/>
      <c r="F597" s="1"/>
      <c r="G597" s="1"/>
      <c r="H597" s="27"/>
      <c r="I597" s="1"/>
      <c r="J597" s="1"/>
      <c r="K597" s="1"/>
      <c r="L597" s="1"/>
      <c r="M597" s="1"/>
      <c r="N597" s="1"/>
      <c r="O597" s="27"/>
      <c r="P597" s="1"/>
      <c r="Q597" s="1"/>
      <c r="R597" s="1"/>
      <c r="S597" s="1"/>
      <c r="T597" s="1"/>
      <c r="U597" s="1"/>
      <c r="V597" s="27"/>
      <c r="W597" s="1"/>
      <c r="X597" s="1"/>
      <c r="Y597" s="4" t="str">
        <f t="shared" si="421"/>
        <v/>
      </c>
      <c r="Z597" s="7"/>
      <c r="AA597" s="1"/>
      <c r="AB597" s="1"/>
      <c r="AC597" s="27"/>
      <c r="AD597" s="1"/>
      <c r="AE597" s="1"/>
      <c r="AF597" s="4" t="str">
        <f t="shared" si="420"/>
        <v/>
      </c>
      <c r="AG597" s="7"/>
      <c r="AH597" s="1"/>
      <c r="AI597" s="1"/>
      <c r="AJ597" s="27"/>
      <c r="AK597" s="1"/>
      <c r="AL597" s="1"/>
      <c r="AM597" s="1"/>
      <c r="AN597" s="1"/>
      <c r="AO597" s="1"/>
      <c r="AP597" s="1"/>
      <c r="AQ597" s="27"/>
      <c r="AR597" s="1"/>
      <c r="AS597" s="1"/>
      <c r="AT597" s="1"/>
      <c r="AU597" s="1"/>
      <c r="AV597" s="1"/>
      <c r="AW597" s="1"/>
      <c r="AX597" s="27"/>
      <c r="AY597" s="1"/>
      <c r="AZ597" s="1"/>
      <c r="BA597" s="4" t="str">
        <f t="shared" si="425"/>
        <v/>
      </c>
      <c r="BB597" s="7"/>
      <c r="BC597" s="1"/>
      <c r="BD597" s="1"/>
      <c r="BE597" s="27"/>
      <c r="BF597" s="1"/>
      <c r="BG597" s="1"/>
      <c r="BH597" s="4" t="str">
        <f t="shared" si="424"/>
        <v/>
      </c>
      <c r="BI597" s="7"/>
      <c r="BJ597" s="1"/>
      <c r="BK597" s="1"/>
      <c r="BL597" s="27"/>
      <c r="BM597" s="1"/>
      <c r="BN597" s="1"/>
      <c r="BO597" s="4" t="str">
        <f t="shared" si="423"/>
        <v/>
      </c>
      <c r="BP597" s="7"/>
      <c r="BQ597" s="1"/>
      <c r="BR597" s="1"/>
      <c r="BS597" s="27"/>
      <c r="BT597" s="1"/>
      <c r="BU597" s="1"/>
      <c r="BV597" s="4" t="str">
        <f t="shared" si="422"/>
        <v/>
      </c>
      <c r="BW597" s="7"/>
      <c r="BX597" s="1"/>
      <c r="BY597" s="1"/>
      <c r="BZ597" s="27"/>
      <c r="CA597" s="1"/>
      <c r="CB597" s="1"/>
      <c r="CC597" s="1"/>
      <c r="CD597" s="1"/>
      <c r="CE597" s="1"/>
      <c r="CF597" s="1"/>
      <c r="CG597" s="27"/>
      <c r="CH597" s="1"/>
      <c r="CI597" s="1"/>
      <c r="CJ597" s="1"/>
      <c r="CK597" s="1"/>
      <c r="CL597" s="1"/>
      <c r="CM597" s="1"/>
      <c r="CN597" s="27"/>
      <c r="CO597" s="1"/>
      <c r="CP597" s="1"/>
      <c r="CQ597" s="1"/>
      <c r="CR597" s="1"/>
      <c r="CS597" s="1"/>
      <c r="CT597" s="1"/>
      <c r="CU597" s="27"/>
      <c r="CV597" s="1"/>
      <c r="CW597" s="1"/>
      <c r="CX597" s="1"/>
      <c r="CY597" s="1"/>
      <c r="CZ597" s="1"/>
      <c r="DA597" s="1"/>
      <c r="DB597" s="1"/>
      <c r="DC597" s="1"/>
      <c r="DD597" s="1"/>
      <c r="DE597" s="1"/>
      <c r="DF597" s="1"/>
      <c r="DG597" s="1"/>
      <c r="DH597" s="1"/>
      <c r="DI597" s="1"/>
    </row>
    <row r="598" spans="1:113" ht="15" hidden="1" x14ac:dyDescent="0.25">
      <c r="A598" s="27"/>
      <c r="B598" s="1"/>
      <c r="C598" s="1"/>
      <c r="D598" s="4" t="str">
        <f t="shared" si="426"/>
        <v/>
      </c>
      <c r="E598" s="7"/>
      <c r="F598" s="1"/>
      <c r="G598" s="1"/>
      <c r="H598" s="27"/>
      <c r="I598" s="1"/>
      <c r="J598" s="1"/>
      <c r="K598" s="1"/>
      <c r="L598" s="1"/>
      <c r="M598" s="1"/>
      <c r="N598" s="1"/>
      <c r="O598" s="27"/>
      <c r="P598" s="1"/>
      <c r="Q598" s="1"/>
      <c r="R598" s="1"/>
      <c r="S598" s="1"/>
      <c r="T598" s="1"/>
      <c r="U598" s="1"/>
      <c r="V598" s="27"/>
      <c r="W598" s="1"/>
      <c r="X598" s="1"/>
      <c r="Y598" s="4" t="str">
        <f t="shared" si="421"/>
        <v/>
      </c>
      <c r="Z598" s="7"/>
      <c r="AA598" s="1"/>
      <c r="AB598" s="1"/>
      <c r="AC598" s="27"/>
      <c r="AD598" s="1"/>
      <c r="AE598" s="1"/>
      <c r="AF598" s="4" t="str">
        <f t="shared" si="420"/>
        <v/>
      </c>
      <c r="AG598" s="7"/>
      <c r="AH598" s="1"/>
      <c r="AI598" s="1"/>
      <c r="AJ598" s="27"/>
      <c r="AK598" s="1"/>
      <c r="AL598" s="1"/>
      <c r="AM598" s="1"/>
      <c r="AN598" s="1"/>
      <c r="AO598" s="1"/>
      <c r="AP598" s="1"/>
      <c r="AQ598" s="27"/>
      <c r="AR598" s="1"/>
      <c r="AS598" s="1"/>
      <c r="AT598" s="1"/>
      <c r="AU598" s="1"/>
      <c r="AV598" s="1"/>
      <c r="AW598" s="1"/>
      <c r="AX598" s="27"/>
      <c r="AY598" s="1"/>
      <c r="AZ598" s="1"/>
      <c r="BA598" s="4" t="str">
        <f t="shared" si="425"/>
        <v/>
      </c>
      <c r="BB598" s="7"/>
      <c r="BC598" s="1"/>
      <c r="BD598" s="1"/>
      <c r="BE598" s="27"/>
      <c r="BF598" s="1"/>
      <c r="BG598" s="1"/>
      <c r="BH598" s="4" t="str">
        <f t="shared" si="424"/>
        <v/>
      </c>
      <c r="BI598" s="7"/>
      <c r="BJ598" s="1"/>
      <c r="BK598" s="1"/>
      <c r="BL598" s="27"/>
      <c r="BM598" s="1"/>
      <c r="BN598" s="1"/>
      <c r="BO598" s="4" t="str">
        <f t="shared" si="423"/>
        <v/>
      </c>
      <c r="BP598" s="7"/>
      <c r="BQ598" s="1"/>
      <c r="BR598" s="1"/>
      <c r="BS598" s="27"/>
      <c r="BT598" s="1"/>
      <c r="BU598" s="1"/>
      <c r="BV598" s="4" t="str">
        <f t="shared" si="422"/>
        <v/>
      </c>
      <c r="BW598" s="7"/>
      <c r="BX598" s="1"/>
      <c r="BY598" s="1"/>
      <c r="BZ598" s="27"/>
      <c r="CA598" s="1"/>
      <c r="CB598" s="1"/>
      <c r="CC598" s="1"/>
      <c r="CD598" s="1"/>
      <c r="CE598" s="1"/>
      <c r="CF598" s="1"/>
      <c r="CG598" s="27"/>
      <c r="CH598" s="1"/>
      <c r="CI598" s="1"/>
      <c r="CJ598" s="1"/>
      <c r="CK598" s="1"/>
      <c r="CL598" s="1"/>
      <c r="CM598" s="1"/>
      <c r="CN598" s="27"/>
      <c r="CO598" s="1"/>
      <c r="CP598" s="1"/>
      <c r="CQ598" s="1"/>
      <c r="CR598" s="1"/>
      <c r="CS598" s="1"/>
      <c r="CT598" s="1"/>
      <c r="CU598" s="27"/>
      <c r="CV598" s="1"/>
      <c r="CW598" s="1"/>
      <c r="CX598" s="1"/>
      <c r="CY598" s="1"/>
      <c r="CZ598" s="1"/>
      <c r="DA598" s="1"/>
      <c r="DB598" s="1"/>
      <c r="DC598" s="1"/>
      <c r="DD598" s="1"/>
      <c r="DE598" s="1"/>
      <c r="DF598" s="1"/>
      <c r="DG598" s="1"/>
      <c r="DH598" s="1"/>
      <c r="DI598" s="1"/>
    </row>
    <row r="599" spans="1:113" ht="15" hidden="1" x14ac:dyDescent="0.25">
      <c r="A599" s="27"/>
      <c r="B599" s="1"/>
      <c r="C599" s="1"/>
      <c r="D599" s="4" t="str">
        <f t="shared" si="426"/>
        <v/>
      </c>
      <c r="E599" s="7"/>
      <c r="F599" s="1"/>
      <c r="G599" s="1"/>
      <c r="H599" s="27"/>
      <c r="I599" s="1"/>
      <c r="J599" s="1"/>
      <c r="K599" s="1"/>
      <c r="L599" s="1"/>
      <c r="M599" s="1"/>
      <c r="N599" s="1"/>
      <c r="O599" s="27"/>
      <c r="P599" s="1"/>
      <c r="Q599" s="1"/>
      <c r="R599" s="1"/>
      <c r="S599" s="1"/>
      <c r="T599" s="1"/>
      <c r="U599" s="1"/>
      <c r="V599" s="27"/>
      <c r="W599" s="1"/>
      <c r="X599" s="1"/>
      <c r="Y599" s="4" t="str">
        <f t="shared" si="421"/>
        <v/>
      </c>
      <c r="Z599" s="7"/>
      <c r="AA599" s="1"/>
      <c r="AB599" s="1"/>
      <c r="AC599" s="27"/>
      <c r="AD599" s="1"/>
      <c r="AE599" s="1"/>
      <c r="AF599" s="4" t="str">
        <f t="shared" si="420"/>
        <v/>
      </c>
      <c r="AG599" s="7"/>
      <c r="AH599" s="1"/>
      <c r="AI599" s="1"/>
      <c r="AJ599" s="27"/>
      <c r="AK599" s="1"/>
      <c r="AL599" s="1"/>
      <c r="AM599" s="1"/>
      <c r="AN599" s="1"/>
      <c r="AO599" s="1"/>
      <c r="AP599" s="1"/>
      <c r="AQ599" s="27"/>
      <c r="AR599" s="1"/>
      <c r="AS599" s="1"/>
      <c r="AT599" s="1"/>
      <c r="AU599" s="1"/>
      <c r="AV599" s="1"/>
      <c r="AW599" s="1"/>
      <c r="AX599" s="27"/>
      <c r="AY599" s="1"/>
      <c r="AZ599" s="1"/>
      <c r="BA599" s="4" t="str">
        <f t="shared" si="425"/>
        <v/>
      </c>
      <c r="BB599" s="7"/>
      <c r="BC599" s="1"/>
      <c r="BD599" s="1"/>
      <c r="BE599" s="27"/>
      <c r="BF599" s="1"/>
      <c r="BG599" s="1"/>
      <c r="BH599" s="4" t="str">
        <f t="shared" si="424"/>
        <v/>
      </c>
      <c r="BI599" s="7"/>
      <c r="BJ599" s="1"/>
      <c r="BK599" s="1"/>
      <c r="BL599" s="27"/>
      <c r="BM599" s="1"/>
      <c r="BN599" s="1"/>
      <c r="BO599" s="4" t="str">
        <f t="shared" si="423"/>
        <v/>
      </c>
      <c r="BP599" s="7"/>
      <c r="BQ599" s="1"/>
      <c r="BR599" s="1"/>
      <c r="BS599" s="27"/>
      <c r="BT599" s="1"/>
      <c r="BU599" s="1"/>
      <c r="BV599" s="4" t="str">
        <f t="shared" si="422"/>
        <v/>
      </c>
      <c r="BW599" s="7"/>
      <c r="BX599" s="1"/>
      <c r="BY599" s="1"/>
      <c r="BZ599" s="27"/>
      <c r="CA599" s="1"/>
      <c r="CB599" s="1"/>
      <c r="CC599" s="1"/>
      <c r="CD599" s="1"/>
      <c r="CE599" s="1"/>
      <c r="CF599" s="1"/>
      <c r="CG599" s="27"/>
      <c r="CH599" s="1"/>
      <c r="CI599" s="1"/>
      <c r="CJ599" s="1"/>
      <c r="CK599" s="1"/>
      <c r="CL599" s="1"/>
      <c r="CM599" s="1"/>
      <c r="CN599" s="27"/>
      <c r="CO599" s="1"/>
      <c r="CP599" s="1"/>
      <c r="CQ599" s="1"/>
      <c r="CR599" s="1"/>
      <c r="CS599" s="1"/>
      <c r="CT599" s="1"/>
      <c r="CU599" s="27"/>
      <c r="CV599" s="1"/>
      <c r="CW599" s="1"/>
      <c r="CX599" s="1"/>
      <c r="CY599" s="1"/>
      <c r="CZ599" s="1"/>
      <c r="DA599" s="1"/>
      <c r="DB599" s="1"/>
      <c r="DC599" s="1"/>
      <c r="DD599" s="1"/>
      <c r="DE599" s="1"/>
      <c r="DF599" s="1"/>
      <c r="DG599" s="1"/>
      <c r="DH599" s="1"/>
      <c r="DI599" s="1"/>
    </row>
    <row r="600" spans="1:113" ht="15" hidden="1" x14ac:dyDescent="0.25">
      <c r="A600" s="27"/>
      <c r="B600" s="1"/>
      <c r="C600" s="1"/>
      <c r="D600" s="4" t="str">
        <f t="shared" si="426"/>
        <v/>
      </c>
      <c r="E600" s="7"/>
      <c r="F600" s="1"/>
      <c r="G600" s="1"/>
      <c r="H600" s="27"/>
      <c r="I600" s="1"/>
      <c r="J600" s="1"/>
      <c r="K600" s="1"/>
      <c r="L600" s="1"/>
      <c r="M600" s="1"/>
      <c r="N600" s="1"/>
      <c r="O600" s="27"/>
      <c r="P600" s="1"/>
      <c r="Q600" s="1"/>
      <c r="R600" s="1"/>
      <c r="S600" s="1"/>
      <c r="T600" s="1"/>
      <c r="U600" s="1"/>
      <c r="V600" s="27"/>
      <c r="W600" s="1"/>
      <c r="X600" s="1"/>
      <c r="Y600" s="4" t="str">
        <f t="shared" si="421"/>
        <v/>
      </c>
      <c r="Z600" s="7"/>
      <c r="AA600" s="1"/>
      <c r="AB600" s="1"/>
      <c r="AC600" s="27"/>
      <c r="AD600" s="1"/>
      <c r="AE600" s="1"/>
      <c r="AF600" s="4" t="str">
        <f t="shared" si="420"/>
        <v/>
      </c>
      <c r="AG600" s="7"/>
      <c r="AH600" s="1"/>
      <c r="AI600" s="1"/>
      <c r="AJ600" s="27"/>
      <c r="AK600" s="1"/>
      <c r="AL600" s="1"/>
      <c r="AM600" s="1"/>
      <c r="AN600" s="1"/>
      <c r="AO600" s="1"/>
      <c r="AP600" s="1"/>
      <c r="AQ600" s="27"/>
      <c r="AR600" s="1"/>
      <c r="AS600" s="1"/>
      <c r="AT600" s="1"/>
      <c r="AU600" s="1"/>
      <c r="AV600" s="1"/>
      <c r="AW600" s="1"/>
      <c r="AX600" s="27"/>
      <c r="AY600" s="1"/>
      <c r="AZ600" s="1"/>
      <c r="BA600" s="4" t="str">
        <f t="shared" si="425"/>
        <v/>
      </c>
      <c r="BB600" s="7"/>
      <c r="BC600" s="1"/>
      <c r="BD600" s="1"/>
      <c r="BE600" s="27"/>
      <c r="BF600" s="1"/>
      <c r="BG600" s="1"/>
      <c r="BH600" s="4" t="str">
        <f t="shared" si="424"/>
        <v/>
      </c>
      <c r="BI600" s="7"/>
      <c r="BJ600" s="1"/>
      <c r="BK600" s="1"/>
      <c r="BL600" s="27"/>
      <c r="BM600" s="1"/>
      <c r="BN600" s="1"/>
      <c r="BO600" s="4" t="str">
        <f t="shared" si="423"/>
        <v/>
      </c>
      <c r="BP600" s="7"/>
      <c r="BQ600" s="1"/>
      <c r="BR600" s="1"/>
      <c r="BS600" s="27"/>
      <c r="BT600" s="1"/>
      <c r="BU600" s="1"/>
      <c r="BV600" s="4" t="str">
        <f t="shared" si="422"/>
        <v/>
      </c>
      <c r="BW600" s="7"/>
      <c r="BX600" s="1"/>
      <c r="BY600" s="1"/>
      <c r="BZ600" s="27"/>
      <c r="CA600" s="1"/>
      <c r="CB600" s="1"/>
      <c r="CC600" s="1"/>
      <c r="CD600" s="1"/>
      <c r="CE600" s="1"/>
      <c r="CF600" s="1"/>
      <c r="CG600" s="27"/>
      <c r="CH600" s="1"/>
      <c r="CI600" s="1"/>
      <c r="CJ600" s="1"/>
      <c r="CK600" s="1"/>
      <c r="CL600" s="1"/>
      <c r="CM600" s="1"/>
      <c r="CN600" s="27"/>
      <c r="CO600" s="1"/>
      <c r="CP600" s="1"/>
      <c r="CQ600" s="1"/>
      <c r="CR600" s="1"/>
      <c r="CS600" s="1"/>
      <c r="CT600" s="1"/>
      <c r="CU600" s="27"/>
      <c r="CV600" s="1"/>
      <c r="CW600" s="1"/>
      <c r="CX600" s="1"/>
      <c r="CY600" s="1"/>
      <c r="CZ600" s="1"/>
      <c r="DA600" s="1"/>
      <c r="DB600" s="1"/>
      <c r="DC600" s="1"/>
      <c r="DD600" s="1"/>
      <c r="DE600" s="1"/>
      <c r="DF600" s="1"/>
      <c r="DG600" s="1"/>
      <c r="DH600" s="1"/>
      <c r="DI600" s="1"/>
    </row>
    <row r="601" spans="1:113" ht="15" hidden="1" x14ac:dyDescent="0.25">
      <c r="A601" s="27"/>
      <c r="B601" s="1"/>
      <c r="C601" s="1"/>
      <c r="D601" s="4" t="str">
        <f t="shared" si="426"/>
        <v/>
      </c>
      <c r="E601" s="7"/>
      <c r="F601" s="1"/>
      <c r="G601" s="1"/>
      <c r="H601" s="27"/>
      <c r="I601" s="1"/>
      <c r="J601" s="1"/>
      <c r="K601" s="1"/>
      <c r="L601" s="1"/>
      <c r="M601" s="1"/>
      <c r="N601" s="1"/>
      <c r="O601" s="27"/>
      <c r="P601" s="1"/>
      <c r="Q601" s="1"/>
      <c r="R601" s="1"/>
      <c r="S601" s="1"/>
      <c r="T601" s="1"/>
      <c r="U601" s="1"/>
      <c r="V601" s="27"/>
      <c r="W601" s="1"/>
      <c r="X601" s="1"/>
      <c r="Y601" s="4" t="str">
        <f t="shared" si="421"/>
        <v/>
      </c>
      <c r="Z601" s="7"/>
      <c r="AA601" s="1"/>
      <c r="AB601" s="1"/>
      <c r="AC601" s="27"/>
      <c r="AD601" s="1"/>
      <c r="AE601" s="1"/>
      <c r="AF601" s="4" t="str">
        <f t="shared" si="420"/>
        <v/>
      </c>
      <c r="AG601" s="7"/>
      <c r="AH601" s="1"/>
      <c r="AI601" s="1"/>
      <c r="AJ601" s="27"/>
      <c r="AK601" s="1"/>
      <c r="AL601" s="1"/>
      <c r="AM601" s="1"/>
      <c r="AN601" s="1"/>
      <c r="AO601" s="1"/>
      <c r="AP601" s="1"/>
      <c r="AQ601" s="27"/>
      <c r="AR601" s="1"/>
      <c r="AS601" s="1"/>
      <c r="AT601" s="1"/>
      <c r="AU601" s="1"/>
      <c r="AV601" s="1"/>
      <c r="AW601" s="1"/>
      <c r="AX601" s="27"/>
      <c r="AY601" s="1"/>
      <c r="AZ601" s="1"/>
      <c r="BA601" s="4" t="str">
        <f t="shared" si="425"/>
        <v/>
      </c>
      <c r="BB601" s="7"/>
      <c r="BC601" s="1"/>
      <c r="BD601" s="1"/>
      <c r="BE601" s="27"/>
      <c r="BF601" s="1"/>
      <c r="BG601" s="1"/>
      <c r="BH601" s="4" t="str">
        <f t="shared" si="424"/>
        <v/>
      </c>
      <c r="BI601" s="7"/>
      <c r="BJ601" s="1"/>
      <c r="BK601" s="1"/>
      <c r="BL601" s="27"/>
      <c r="BM601" s="1"/>
      <c r="BN601" s="1"/>
      <c r="BO601" s="4" t="str">
        <f t="shared" si="423"/>
        <v/>
      </c>
      <c r="BP601" s="7"/>
      <c r="BQ601" s="1"/>
      <c r="BR601" s="1"/>
      <c r="BS601" s="27"/>
      <c r="BT601" s="1"/>
      <c r="BU601" s="1"/>
      <c r="BV601" s="4" t="str">
        <f t="shared" si="422"/>
        <v/>
      </c>
      <c r="BW601" s="7"/>
      <c r="BX601" s="1"/>
      <c r="BY601" s="1"/>
      <c r="BZ601" s="27"/>
      <c r="CA601" s="1"/>
      <c r="CB601" s="1"/>
      <c r="CC601" s="1"/>
      <c r="CD601" s="1"/>
      <c r="CE601" s="1"/>
      <c r="CF601" s="1"/>
      <c r="CG601" s="27"/>
      <c r="CH601" s="1"/>
      <c r="CI601" s="1"/>
      <c r="CJ601" s="1"/>
      <c r="CK601" s="1"/>
      <c r="CL601" s="1"/>
      <c r="CM601" s="1"/>
      <c r="CN601" s="27"/>
      <c r="CO601" s="1"/>
      <c r="CP601" s="1"/>
      <c r="CQ601" s="1"/>
      <c r="CR601" s="1"/>
      <c r="CS601" s="1"/>
      <c r="CT601" s="1"/>
      <c r="CU601" s="27"/>
      <c r="CV601" s="1"/>
      <c r="CW601" s="1"/>
      <c r="CX601" s="1"/>
      <c r="CY601" s="1"/>
      <c r="CZ601" s="1"/>
      <c r="DA601" s="1"/>
      <c r="DB601" s="1"/>
      <c r="DC601" s="1"/>
      <c r="DD601" s="1"/>
      <c r="DE601" s="1"/>
      <c r="DF601" s="1"/>
      <c r="DG601" s="1"/>
      <c r="DH601" s="1"/>
      <c r="DI601" s="1"/>
    </row>
    <row r="602" spans="1:113" ht="15" hidden="1" x14ac:dyDescent="0.25">
      <c r="A602" s="27"/>
      <c r="B602" s="1"/>
      <c r="C602" s="1"/>
      <c r="D602" s="4" t="str">
        <f t="shared" si="426"/>
        <v/>
      </c>
      <c r="E602" s="7"/>
      <c r="F602" s="1"/>
      <c r="G602" s="1"/>
      <c r="H602" s="27"/>
      <c r="I602" s="1"/>
      <c r="J602" s="1"/>
      <c r="K602" s="1"/>
      <c r="L602" s="1"/>
      <c r="M602" s="1"/>
      <c r="N602" s="1"/>
      <c r="O602" s="27"/>
      <c r="P602" s="1"/>
      <c r="Q602" s="1"/>
      <c r="R602" s="1"/>
      <c r="S602" s="1"/>
      <c r="T602" s="1"/>
      <c r="U602" s="1"/>
      <c r="V602" s="27"/>
      <c r="W602" s="1"/>
      <c r="X602" s="1"/>
      <c r="Y602" s="4" t="str">
        <f t="shared" si="421"/>
        <v/>
      </c>
      <c r="Z602" s="7"/>
      <c r="AA602" s="1"/>
      <c r="AB602" s="1"/>
      <c r="AC602" s="27"/>
      <c r="AD602" s="1"/>
      <c r="AE602" s="1"/>
      <c r="AF602" s="4" t="str">
        <f t="shared" si="420"/>
        <v/>
      </c>
      <c r="AG602" s="7"/>
      <c r="AH602" s="1"/>
      <c r="AI602" s="1"/>
      <c r="AJ602" s="27"/>
      <c r="AK602" s="1"/>
      <c r="AL602" s="1"/>
      <c r="AM602" s="1"/>
      <c r="AN602" s="1"/>
      <c r="AO602" s="1"/>
      <c r="AP602" s="1"/>
      <c r="AQ602" s="27"/>
      <c r="AR602" s="1"/>
      <c r="AS602" s="1"/>
      <c r="AT602" s="1"/>
      <c r="AU602" s="1"/>
      <c r="AV602" s="1"/>
      <c r="AW602" s="1"/>
      <c r="AX602" s="27"/>
      <c r="AY602" s="1"/>
      <c r="AZ602" s="1"/>
      <c r="BA602" s="4" t="str">
        <f t="shared" si="425"/>
        <v/>
      </c>
      <c r="BB602" s="7"/>
      <c r="BC602" s="1"/>
      <c r="BD602" s="1"/>
      <c r="BE602" s="27"/>
      <c r="BF602" s="1"/>
      <c r="BG602" s="1"/>
      <c r="BH602" s="4" t="str">
        <f t="shared" si="424"/>
        <v/>
      </c>
      <c r="BI602" s="7"/>
      <c r="BJ602" s="1"/>
      <c r="BK602" s="1"/>
      <c r="BL602" s="27"/>
      <c r="BM602" s="1"/>
      <c r="BN602" s="1"/>
      <c r="BO602" s="4" t="str">
        <f t="shared" si="423"/>
        <v/>
      </c>
      <c r="BP602" s="7"/>
      <c r="BQ602" s="1"/>
      <c r="BR602" s="1"/>
      <c r="BS602" s="27"/>
      <c r="BT602" s="1"/>
      <c r="BU602" s="1"/>
      <c r="BV602" s="4" t="str">
        <f t="shared" si="422"/>
        <v/>
      </c>
      <c r="BW602" s="7"/>
      <c r="BX602" s="1"/>
      <c r="BY602" s="1"/>
      <c r="BZ602" s="27"/>
      <c r="CA602" s="1"/>
      <c r="CB602" s="1"/>
      <c r="CC602" s="1"/>
      <c r="CD602" s="1"/>
      <c r="CE602" s="1"/>
      <c r="CF602" s="1"/>
      <c r="CG602" s="27"/>
      <c r="CH602" s="1"/>
      <c r="CI602" s="1"/>
      <c r="CJ602" s="1"/>
      <c r="CK602" s="1"/>
      <c r="CL602" s="1"/>
      <c r="CM602" s="1"/>
      <c r="CN602" s="27"/>
      <c r="CO602" s="1"/>
      <c r="CP602" s="1"/>
      <c r="CQ602" s="1"/>
      <c r="CR602" s="1"/>
      <c r="CS602" s="1"/>
      <c r="CT602" s="1"/>
      <c r="CU602" s="27"/>
      <c r="CV602" s="1"/>
      <c r="CW602" s="1"/>
      <c r="CX602" s="1"/>
      <c r="CY602" s="1"/>
      <c r="CZ602" s="1"/>
      <c r="DA602" s="1"/>
      <c r="DB602" s="1"/>
      <c r="DC602" s="1"/>
      <c r="DD602" s="1"/>
      <c r="DE602" s="1"/>
      <c r="DF602" s="1"/>
      <c r="DG602" s="1"/>
      <c r="DH602" s="1"/>
      <c r="DI602" s="1"/>
    </row>
    <row r="603" spans="1:113" ht="15" hidden="1" x14ac:dyDescent="0.25">
      <c r="A603" s="27"/>
      <c r="B603" s="1"/>
      <c r="C603" s="1"/>
      <c r="D603" s="4" t="str">
        <f t="shared" si="426"/>
        <v/>
      </c>
      <c r="E603" s="7"/>
      <c r="F603" s="1"/>
      <c r="G603" s="1"/>
      <c r="H603" s="27"/>
      <c r="I603" s="1"/>
      <c r="J603" s="1"/>
      <c r="K603" s="1"/>
      <c r="L603" s="1"/>
      <c r="M603" s="1"/>
      <c r="N603" s="1"/>
      <c r="O603" s="27"/>
      <c r="P603" s="1"/>
      <c r="Q603" s="1"/>
      <c r="R603" s="1"/>
      <c r="S603" s="1"/>
      <c r="T603" s="1"/>
      <c r="U603" s="1"/>
      <c r="V603" s="27"/>
      <c r="W603" s="1"/>
      <c r="X603" s="1"/>
      <c r="Y603" s="4" t="str">
        <f t="shared" si="421"/>
        <v/>
      </c>
      <c r="Z603" s="7"/>
      <c r="AA603" s="1"/>
      <c r="AB603" s="1"/>
      <c r="AC603" s="27"/>
      <c r="AD603" s="1"/>
      <c r="AE603" s="1"/>
      <c r="AF603" s="4" t="str">
        <f t="shared" si="420"/>
        <v/>
      </c>
      <c r="AG603" s="7"/>
      <c r="AH603" s="1"/>
      <c r="AI603" s="1"/>
      <c r="AJ603" s="27"/>
      <c r="AK603" s="1"/>
      <c r="AL603" s="1"/>
      <c r="AM603" s="1"/>
      <c r="AN603" s="1"/>
      <c r="AO603" s="1"/>
      <c r="AP603" s="1"/>
      <c r="AQ603" s="27"/>
      <c r="AR603" s="1"/>
      <c r="AS603" s="1"/>
      <c r="AT603" s="1"/>
      <c r="AU603" s="1"/>
      <c r="AV603" s="1"/>
      <c r="AW603" s="1"/>
      <c r="AX603" s="27"/>
      <c r="AY603" s="1"/>
      <c r="AZ603" s="1"/>
      <c r="BA603" s="4" t="str">
        <f t="shared" si="425"/>
        <v/>
      </c>
      <c r="BB603" s="7"/>
      <c r="BC603" s="1"/>
      <c r="BD603" s="1"/>
      <c r="BE603" s="27"/>
      <c r="BF603" s="1"/>
      <c r="BG603" s="1"/>
      <c r="BH603" s="4" t="str">
        <f t="shared" si="424"/>
        <v/>
      </c>
      <c r="BI603" s="7"/>
      <c r="BJ603" s="1"/>
      <c r="BK603" s="1"/>
      <c r="BL603" s="27"/>
      <c r="BM603" s="1"/>
      <c r="BN603" s="1"/>
      <c r="BO603" s="4" t="str">
        <f t="shared" si="423"/>
        <v/>
      </c>
      <c r="BP603" s="7"/>
      <c r="BQ603" s="1"/>
      <c r="BR603" s="1"/>
      <c r="BS603" s="27"/>
      <c r="BT603" s="1"/>
      <c r="BU603" s="1"/>
      <c r="BV603" s="4" t="str">
        <f t="shared" si="422"/>
        <v/>
      </c>
      <c r="BW603" s="7"/>
      <c r="BX603" s="1"/>
      <c r="BY603" s="1"/>
      <c r="BZ603" s="27"/>
      <c r="CA603" s="1"/>
      <c r="CB603" s="1"/>
      <c r="CC603" s="1"/>
      <c r="CD603" s="1"/>
      <c r="CE603" s="1"/>
      <c r="CF603" s="1"/>
      <c r="CG603" s="27"/>
      <c r="CH603" s="1"/>
      <c r="CI603" s="1"/>
      <c r="CJ603" s="1"/>
      <c r="CK603" s="1"/>
      <c r="CL603" s="1"/>
      <c r="CM603" s="1"/>
      <c r="CN603" s="27"/>
      <c r="CO603" s="1"/>
      <c r="CP603" s="1"/>
      <c r="CQ603" s="1"/>
      <c r="CR603" s="1"/>
      <c r="CS603" s="1"/>
      <c r="CT603" s="1"/>
      <c r="CU603" s="27"/>
      <c r="CV603" s="1"/>
      <c r="CW603" s="1"/>
      <c r="CX603" s="1"/>
      <c r="CY603" s="1"/>
      <c r="CZ603" s="1"/>
      <c r="DA603" s="1"/>
      <c r="DB603" s="1"/>
      <c r="DC603" s="1"/>
      <c r="DD603" s="1"/>
      <c r="DE603" s="1"/>
      <c r="DF603" s="1"/>
      <c r="DG603" s="1"/>
      <c r="DH603" s="1"/>
      <c r="DI603" s="1"/>
    </row>
    <row r="604" spans="1:113" ht="15" hidden="1" x14ac:dyDescent="0.25">
      <c r="A604" s="27"/>
      <c r="B604" s="1"/>
      <c r="C604" s="1"/>
      <c r="D604" s="4" t="str">
        <f t="shared" si="426"/>
        <v/>
      </c>
      <c r="E604" s="7"/>
      <c r="F604" s="1"/>
      <c r="G604" s="1"/>
      <c r="H604" s="27"/>
      <c r="I604" s="1"/>
      <c r="J604" s="1"/>
      <c r="K604" s="1"/>
      <c r="L604" s="1"/>
      <c r="M604" s="1"/>
      <c r="N604" s="1"/>
      <c r="O604" s="27"/>
      <c r="P604" s="1"/>
      <c r="Q604" s="1"/>
      <c r="R604" s="1"/>
      <c r="S604" s="1"/>
      <c r="T604" s="1"/>
      <c r="U604" s="1"/>
      <c r="V604" s="27"/>
      <c r="W604" s="1"/>
      <c r="X604" s="1"/>
      <c r="Y604" s="4" t="str">
        <f t="shared" si="421"/>
        <v/>
      </c>
      <c r="Z604" s="7"/>
      <c r="AA604" s="1"/>
      <c r="AB604" s="1"/>
      <c r="AC604" s="27"/>
      <c r="AD604" s="1"/>
      <c r="AE604" s="1"/>
      <c r="AF604" s="4" t="str">
        <f t="shared" si="420"/>
        <v/>
      </c>
      <c r="AG604" s="7"/>
      <c r="AH604" s="1"/>
      <c r="AI604" s="1"/>
      <c r="AJ604" s="27"/>
      <c r="AK604" s="1"/>
      <c r="AL604" s="1"/>
      <c r="AM604" s="1"/>
      <c r="AN604" s="1"/>
      <c r="AO604" s="1"/>
      <c r="AP604" s="1"/>
      <c r="AQ604" s="27"/>
      <c r="AR604" s="1"/>
      <c r="AS604" s="1"/>
      <c r="AT604" s="1"/>
      <c r="AU604" s="1"/>
      <c r="AV604" s="1"/>
      <c r="AW604" s="1"/>
      <c r="AX604" s="27"/>
      <c r="AY604" s="1"/>
      <c r="AZ604" s="1"/>
      <c r="BA604" s="4" t="str">
        <f t="shared" si="425"/>
        <v/>
      </c>
      <c r="BB604" s="7"/>
      <c r="BC604" s="1"/>
      <c r="BD604" s="1"/>
      <c r="BE604" s="27"/>
      <c r="BF604" s="1"/>
      <c r="BG604" s="1"/>
      <c r="BH604" s="4" t="str">
        <f t="shared" si="424"/>
        <v/>
      </c>
      <c r="BI604" s="7"/>
      <c r="BJ604" s="1"/>
      <c r="BK604" s="1"/>
      <c r="BL604" s="27"/>
      <c r="BM604" s="1"/>
      <c r="BN604" s="1"/>
      <c r="BO604" s="4" t="str">
        <f t="shared" si="423"/>
        <v/>
      </c>
      <c r="BP604" s="7"/>
      <c r="BQ604" s="1"/>
      <c r="BR604" s="1"/>
      <c r="BS604" s="27"/>
      <c r="BT604" s="1"/>
      <c r="BU604" s="1"/>
      <c r="BV604" s="4" t="str">
        <f t="shared" si="422"/>
        <v/>
      </c>
      <c r="BW604" s="7"/>
      <c r="BX604" s="1"/>
      <c r="BY604" s="1"/>
      <c r="BZ604" s="27"/>
      <c r="CA604" s="1"/>
      <c r="CB604" s="1"/>
      <c r="CC604" s="1"/>
      <c r="CD604" s="1"/>
      <c r="CE604" s="1"/>
      <c r="CF604" s="1"/>
      <c r="CG604" s="27"/>
      <c r="CH604" s="1"/>
      <c r="CI604" s="1"/>
      <c r="CJ604" s="1"/>
      <c r="CK604" s="1"/>
      <c r="CL604" s="1"/>
      <c r="CM604" s="1"/>
      <c r="CN604" s="27"/>
      <c r="CO604" s="1"/>
      <c r="CP604" s="1"/>
      <c r="CQ604" s="1"/>
      <c r="CR604" s="1"/>
      <c r="CS604" s="1"/>
      <c r="CT604" s="1"/>
      <c r="CU604" s="27"/>
      <c r="CV604" s="1"/>
      <c r="CW604" s="1"/>
      <c r="CX604" s="1"/>
      <c r="CY604" s="1"/>
      <c r="CZ604" s="1"/>
      <c r="DA604" s="1"/>
      <c r="DB604" s="1"/>
      <c r="DC604" s="1"/>
      <c r="DD604" s="1"/>
      <c r="DE604" s="1"/>
      <c r="DF604" s="1"/>
      <c r="DG604" s="1"/>
      <c r="DH604" s="1"/>
      <c r="DI604" s="1"/>
    </row>
    <row r="605" spans="1:113" ht="15" hidden="1" x14ac:dyDescent="0.25">
      <c r="A605" s="27"/>
      <c r="B605" s="1"/>
      <c r="C605" s="1"/>
      <c r="D605" s="4" t="str">
        <f t="shared" si="426"/>
        <v/>
      </c>
      <c r="E605" s="7"/>
      <c r="F605" s="1"/>
      <c r="G605" s="1"/>
      <c r="H605" s="27"/>
      <c r="I605" s="1"/>
      <c r="J605" s="1"/>
      <c r="K605" s="1"/>
      <c r="L605" s="1"/>
      <c r="M605" s="1"/>
      <c r="N605" s="1"/>
      <c r="O605" s="27"/>
      <c r="P605" s="1"/>
      <c r="Q605" s="1"/>
      <c r="R605" s="1"/>
      <c r="S605" s="1"/>
      <c r="T605" s="1"/>
      <c r="U605" s="1"/>
      <c r="V605" s="27"/>
      <c r="W605" s="1"/>
      <c r="X605" s="1"/>
      <c r="Y605" s="4" t="str">
        <f t="shared" si="421"/>
        <v/>
      </c>
      <c r="Z605" s="7"/>
      <c r="AA605" s="1"/>
      <c r="AB605" s="1"/>
      <c r="AC605" s="27"/>
      <c r="AD605" s="1"/>
      <c r="AE605" s="1"/>
      <c r="AF605" s="4" t="str">
        <f t="shared" si="420"/>
        <v/>
      </c>
      <c r="AG605" s="7"/>
      <c r="AH605" s="1"/>
      <c r="AI605" s="1"/>
      <c r="AJ605" s="27"/>
      <c r="AK605" s="1"/>
      <c r="AL605" s="1"/>
      <c r="AM605" s="1"/>
      <c r="AN605" s="1"/>
      <c r="AO605" s="1"/>
      <c r="AP605" s="1"/>
      <c r="AQ605" s="27"/>
      <c r="AR605" s="1"/>
      <c r="AS605" s="1"/>
      <c r="AT605" s="1"/>
      <c r="AU605" s="1"/>
      <c r="AV605" s="1"/>
      <c r="AW605" s="1"/>
      <c r="AX605" s="27"/>
      <c r="AY605" s="1"/>
      <c r="AZ605" s="1"/>
      <c r="BA605" s="4" t="str">
        <f t="shared" si="425"/>
        <v/>
      </c>
      <c r="BB605" s="7"/>
      <c r="BC605" s="1"/>
      <c r="BD605" s="1"/>
      <c r="BE605" s="27"/>
      <c r="BF605" s="1"/>
      <c r="BG605" s="1"/>
      <c r="BH605" s="4" t="str">
        <f t="shared" si="424"/>
        <v/>
      </c>
      <c r="BI605" s="7"/>
      <c r="BJ605" s="1"/>
      <c r="BK605" s="1"/>
      <c r="BL605" s="27"/>
      <c r="BM605" s="1"/>
      <c r="BN605" s="1"/>
      <c r="BO605" s="4" t="str">
        <f t="shared" si="423"/>
        <v/>
      </c>
      <c r="BP605" s="7"/>
      <c r="BQ605" s="1"/>
      <c r="BR605" s="1"/>
      <c r="BS605" s="27"/>
      <c r="BT605" s="1"/>
      <c r="BU605" s="1"/>
      <c r="BV605" s="4" t="str">
        <f t="shared" si="422"/>
        <v/>
      </c>
      <c r="BW605" s="7"/>
      <c r="BX605" s="1"/>
      <c r="BY605" s="1"/>
      <c r="BZ605" s="27"/>
      <c r="CA605" s="1"/>
      <c r="CB605" s="1"/>
      <c r="CC605" s="1"/>
      <c r="CD605" s="1"/>
      <c r="CE605" s="1"/>
      <c r="CF605" s="1"/>
      <c r="CG605" s="27"/>
      <c r="CH605" s="1"/>
      <c r="CI605" s="1"/>
      <c r="CJ605" s="1"/>
      <c r="CK605" s="1"/>
      <c r="CL605" s="1"/>
      <c r="CM605" s="1"/>
      <c r="CN605" s="27"/>
      <c r="CO605" s="1"/>
      <c r="CP605" s="1"/>
      <c r="CQ605" s="1"/>
      <c r="CR605" s="1"/>
      <c r="CS605" s="1"/>
      <c r="CT605" s="1"/>
      <c r="CU605" s="27"/>
      <c r="CV605" s="1"/>
      <c r="CW605" s="1"/>
      <c r="CX605" s="1"/>
      <c r="CY605" s="1"/>
      <c r="CZ605" s="1"/>
      <c r="DA605" s="1"/>
      <c r="DB605" s="1"/>
      <c r="DC605" s="1"/>
      <c r="DD605" s="1"/>
      <c r="DE605" s="1"/>
      <c r="DF605" s="1"/>
      <c r="DG605" s="1"/>
      <c r="DH605" s="1"/>
      <c r="DI605" s="1"/>
    </row>
    <row r="606" spans="1:113" ht="15" hidden="1" x14ac:dyDescent="0.25">
      <c r="A606" s="27"/>
      <c r="B606" s="1"/>
      <c r="C606" s="1"/>
      <c r="D606" s="4" t="str">
        <f t="shared" si="426"/>
        <v/>
      </c>
      <c r="E606" s="7"/>
      <c r="F606" s="1"/>
      <c r="G606" s="1"/>
      <c r="H606" s="27"/>
      <c r="I606" s="1"/>
      <c r="J606" s="1"/>
      <c r="K606" s="1"/>
      <c r="L606" s="1"/>
      <c r="M606" s="1"/>
      <c r="N606" s="1"/>
      <c r="O606" s="27"/>
      <c r="P606" s="1"/>
      <c r="Q606" s="1"/>
      <c r="R606" s="1"/>
      <c r="S606" s="1"/>
      <c r="T606" s="1"/>
      <c r="U606" s="1"/>
      <c r="V606" s="27"/>
      <c r="W606" s="1"/>
      <c r="X606" s="1"/>
      <c r="Y606" s="4" t="str">
        <f t="shared" si="421"/>
        <v/>
      </c>
      <c r="Z606" s="7"/>
      <c r="AA606" s="1"/>
      <c r="AB606" s="1"/>
      <c r="AC606" s="27"/>
      <c r="AD606" s="1"/>
      <c r="AE606" s="1"/>
      <c r="AF606" s="4" t="str">
        <f t="shared" si="420"/>
        <v/>
      </c>
      <c r="AG606" s="7"/>
      <c r="AH606" s="1"/>
      <c r="AI606" s="1"/>
      <c r="AJ606" s="27"/>
      <c r="AK606" s="1"/>
      <c r="AL606" s="1"/>
      <c r="AM606" s="1"/>
      <c r="AN606" s="1"/>
      <c r="AO606" s="1"/>
      <c r="AP606" s="1"/>
      <c r="AQ606" s="27"/>
      <c r="AR606" s="1"/>
      <c r="AS606" s="1"/>
      <c r="AT606" s="1"/>
      <c r="AU606" s="1"/>
      <c r="AV606" s="1"/>
      <c r="AW606" s="1"/>
      <c r="AX606" s="27"/>
      <c r="AY606" s="1"/>
      <c r="AZ606" s="1"/>
      <c r="BA606" s="4" t="str">
        <f t="shared" si="425"/>
        <v/>
      </c>
      <c r="BB606" s="7"/>
      <c r="BC606" s="1"/>
      <c r="BD606" s="1"/>
      <c r="BE606" s="27"/>
      <c r="BF606" s="1"/>
      <c r="BG606" s="1"/>
      <c r="BH606" s="4" t="str">
        <f t="shared" si="424"/>
        <v/>
      </c>
      <c r="BI606" s="7"/>
      <c r="BJ606" s="1"/>
      <c r="BK606" s="1"/>
      <c r="BL606" s="27"/>
      <c r="BM606" s="1"/>
      <c r="BN606" s="1"/>
      <c r="BO606" s="4" t="str">
        <f t="shared" si="423"/>
        <v/>
      </c>
      <c r="BP606" s="7"/>
      <c r="BQ606" s="1"/>
      <c r="BR606" s="1"/>
      <c r="BS606" s="27"/>
      <c r="BT606" s="1"/>
      <c r="BU606" s="1"/>
      <c r="BV606" s="4" t="str">
        <f t="shared" si="422"/>
        <v/>
      </c>
      <c r="BW606" s="7"/>
      <c r="BX606" s="1"/>
      <c r="BY606" s="1"/>
      <c r="BZ606" s="27"/>
      <c r="CA606" s="1"/>
      <c r="CB606" s="1"/>
      <c r="CC606" s="1"/>
      <c r="CD606" s="1"/>
      <c r="CE606" s="1"/>
      <c r="CF606" s="1"/>
      <c r="CG606" s="27"/>
      <c r="CH606" s="1"/>
      <c r="CI606" s="1"/>
      <c r="CJ606" s="1"/>
      <c r="CK606" s="1"/>
      <c r="CL606" s="1"/>
      <c r="CM606" s="1"/>
      <c r="CN606" s="27"/>
      <c r="CO606" s="1"/>
      <c r="CP606" s="1"/>
      <c r="CQ606" s="1"/>
      <c r="CR606" s="1"/>
      <c r="CS606" s="1"/>
      <c r="CT606" s="1"/>
      <c r="CU606" s="27"/>
      <c r="CV606" s="1"/>
      <c r="CW606" s="1"/>
      <c r="CX606" s="1"/>
      <c r="CY606" s="1"/>
      <c r="CZ606" s="1"/>
      <c r="DA606" s="1"/>
      <c r="DB606" s="1"/>
      <c r="DC606" s="1"/>
      <c r="DD606" s="1"/>
      <c r="DE606" s="1"/>
      <c r="DF606" s="1"/>
      <c r="DG606" s="1"/>
      <c r="DH606" s="1"/>
      <c r="DI606" s="1"/>
    </row>
    <row r="607" spans="1:113" ht="15" hidden="1" x14ac:dyDescent="0.25">
      <c r="A607" s="27"/>
      <c r="B607" s="1"/>
      <c r="C607" s="1"/>
      <c r="D607" s="4" t="str">
        <f t="shared" si="426"/>
        <v/>
      </c>
      <c r="E607" s="7"/>
      <c r="F607" s="1"/>
      <c r="G607" s="1"/>
      <c r="H607" s="27"/>
      <c r="I607" s="1"/>
      <c r="J607" s="1"/>
      <c r="K607" s="1"/>
      <c r="L607" s="1"/>
      <c r="M607" s="1"/>
      <c r="N607" s="1"/>
      <c r="O607" s="27"/>
      <c r="P607" s="1"/>
      <c r="Q607" s="1"/>
      <c r="R607" s="1"/>
      <c r="S607" s="1"/>
      <c r="T607" s="1"/>
      <c r="U607" s="1"/>
      <c r="V607" s="27"/>
      <c r="W607" s="1"/>
      <c r="X607" s="1"/>
      <c r="Y607" s="4" t="str">
        <f t="shared" si="421"/>
        <v/>
      </c>
      <c r="Z607" s="7"/>
      <c r="AA607" s="1"/>
      <c r="AB607" s="1"/>
      <c r="AC607" s="27"/>
      <c r="AD607" s="1"/>
      <c r="AE607" s="1"/>
      <c r="AF607" s="4" t="str">
        <f t="shared" si="420"/>
        <v/>
      </c>
      <c r="AG607" s="7"/>
      <c r="AH607" s="1"/>
      <c r="AI607" s="1"/>
      <c r="AJ607" s="27"/>
      <c r="AK607" s="1"/>
      <c r="AL607" s="1"/>
      <c r="AM607" s="1"/>
      <c r="AN607" s="1"/>
      <c r="AO607" s="1"/>
      <c r="AP607" s="1"/>
      <c r="AQ607" s="27"/>
      <c r="AR607" s="1"/>
      <c r="AS607" s="1"/>
      <c r="AT607" s="1"/>
      <c r="AU607" s="1"/>
      <c r="AV607" s="1"/>
      <c r="AW607" s="1"/>
      <c r="AX607" s="27"/>
      <c r="AY607" s="1"/>
      <c r="AZ607" s="1"/>
      <c r="BA607" s="4" t="str">
        <f t="shared" si="425"/>
        <v/>
      </c>
      <c r="BB607" s="7"/>
      <c r="BC607" s="1"/>
      <c r="BD607" s="1"/>
      <c r="BE607" s="27"/>
      <c r="BF607" s="1"/>
      <c r="BG607" s="1"/>
      <c r="BH607" s="4" t="str">
        <f t="shared" si="424"/>
        <v/>
      </c>
      <c r="BI607" s="7"/>
      <c r="BJ607" s="1"/>
      <c r="BK607" s="1"/>
      <c r="BL607" s="27"/>
      <c r="BM607" s="1"/>
      <c r="BN607" s="1"/>
      <c r="BO607" s="4" t="str">
        <f t="shared" si="423"/>
        <v/>
      </c>
      <c r="BP607" s="7"/>
      <c r="BQ607" s="1"/>
      <c r="BR607" s="1"/>
      <c r="BS607" s="27"/>
      <c r="BT607" s="1"/>
      <c r="BU607" s="1"/>
      <c r="BV607" s="4" t="str">
        <f t="shared" si="422"/>
        <v/>
      </c>
      <c r="BW607" s="7"/>
      <c r="BX607" s="1"/>
      <c r="BY607" s="1"/>
      <c r="BZ607" s="27"/>
      <c r="CA607" s="1"/>
      <c r="CB607" s="1"/>
      <c r="CC607" s="1"/>
      <c r="CD607" s="1"/>
      <c r="CE607" s="1"/>
      <c r="CF607" s="1"/>
      <c r="CG607" s="27"/>
      <c r="CH607" s="1"/>
      <c r="CI607" s="1"/>
      <c r="CJ607" s="1"/>
      <c r="CK607" s="1"/>
      <c r="CL607" s="1"/>
      <c r="CM607" s="1"/>
      <c r="CN607" s="27"/>
      <c r="CO607" s="1"/>
      <c r="CP607" s="1"/>
      <c r="CQ607" s="1"/>
      <c r="CR607" s="1"/>
      <c r="CS607" s="1"/>
      <c r="CT607" s="1"/>
      <c r="CU607" s="27"/>
      <c r="CV607" s="1"/>
      <c r="CW607" s="1"/>
      <c r="CX607" s="1"/>
      <c r="CY607" s="1"/>
      <c r="CZ607" s="1"/>
      <c r="DA607" s="1"/>
      <c r="DB607" s="1"/>
      <c r="DC607" s="1"/>
      <c r="DD607" s="1"/>
      <c r="DE607" s="1"/>
      <c r="DF607" s="1"/>
      <c r="DG607" s="1"/>
      <c r="DH607" s="1"/>
      <c r="DI607" s="1"/>
    </row>
    <row r="608" spans="1:113" ht="15" hidden="1" x14ac:dyDescent="0.25">
      <c r="A608" s="27"/>
      <c r="B608" s="1"/>
      <c r="C608" s="1"/>
      <c r="D608" s="4" t="str">
        <f t="shared" si="426"/>
        <v/>
      </c>
      <c r="E608" s="7"/>
      <c r="F608" s="1"/>
      <c r="G608" s="1"/>
      <c r="H608" s="27"/>
      <c r="I608" s="1"/>
      <c r="J608" s="1"/>
      <c r="K608" s="1"/>
      <c r="L608" s="1"/>
      <c r="M608" s="1"/>
      <c r="N608" s="1"/>
      <c r="O608" s="27"/>
      <c r="P608" s="1"/>
      <c r="Q608" s="1"/>
      <c r="R608" s="1"/>
      <c r="S608" s="1"/>
      <c r="T608" s="1"/>
      <c r="U608" s="1"/>
      <c r="V608" s="27"/>
      <c r="W608" s="1"/>
      <c r="X608" s="1"/>
      <c r="Y608" s="4" t="str">
        <f t="shared" si="421"/>
        <v/>
      </c>
      <c r="Z608" s="7"/>
      <c r="AA608" s="1"/>
      <c r="AB608" s="1"/>
      <c r="AC608" s="27"/>
      <c r="AD608" s="1"/>
      <c r="AE608" s="1"/>
      <c r="AF608" s="4" t="str">
        <f t="shared" si="420"/>
        <v/>
      </c>
      <c r="AG608" s="7"/>
      <c r="AH608" s="1"/>
      <c r="AI608" s="1"/>
      <c r="AJ608" s="27"/>
      <c r="AK608" s="1"/>
      <c r="AL608" s="1"/>
      <c r="AM608" s="1"/>
      <c r="AN608" s="1"/>
      <c r="AO608" s="1"/>
      <c r="AP608" s="1"/>
      <c r="AQ608" s="27"/>
      <c r="AR608" s="1"/>
      <c r="AS608" s="1"/>
      <c r="AT608" s="1"/>
      <c r="AU608" s="1"/>
      <c r="AV608" s="1"/>
      <c r="AW608" s="1"/>
      <c r="AX608" s="27"/>
      <c r="AY608" s="1"/>
      <c r="AZ608" s="1"/>
      <c r="BA608" s="4" t="str">
        <f t="shared" si="425"/>
        <v/>
      </c>
      <c r="BB608" s="7"/>
      <c r="BC608" s="1"/>
      <c r="BD608" s="1"/>
      <c r="BE608" s="27"/>
      <c r="BF608" s="1"/>
      <c r="BG608" s="1"/>
      <c r="BH608" s="4" t="str">
        <f t="shared" si="424"/>
        <v/>
      </c>
      <c r="BI608" s="7"/>
      <c r="BJ608" s="1"/>
      <c r="BK608" s="1"/>
      <c r="BL608" s="27"/>
      <c r="BM608" s="1"/>
      <c r="BN608" s="1"/>
      <c r="BO608" s="4" t="str">
        <f t="shared" si="423"/>
        <v/>
      </c>
      <c r="BP608" s="7"/>
      <c r="BQ608" s="1"/>
      <c r="BR608" s="1"/>
      <c r="BS608" s="27"/>
      <c r="BT608" s="1"/>
      <c r="BU608" s="1"/>
      <c r="BV608" s="4" t="str">
        <f t="shared" si="422"/>
        <v/>
      </c>
      <c r="BW608" s="7"/>
      <c r="BX608" s="1"/>
      <c r="BY608" s="1"/>
      <c r="BZ608" s="27"/>
      <c r="CA608" s="1"/>
      <c r="CB608" s="1"/>
      <c r="CC608" s="1"/>
      <c r="CD608" s="1"/>
      <c r="CE608" s="1"/>
      <c r="CF608" s="1"/>
      <c r="CG608" s="27"/>
      <c r="CH608" s="1"/>
      <c r="CI608" s="1"/>
      <c r="CJ608" s="1"/>
      <c r="CK608" s="1"/>
      <c r="CL608" s="1"/>
      <c r="CM608" s="1"/>
      <c r="CN608" s="27"/>
      <c r="CO608" s="1"/>
      <c r="CP608" s="1"/>
      <c r="CQ608" s="1"/>
      <c r="CR608" s="1"/>
      <c r="CS608" s="1"/>
      <c r="CT608" s="1"/>
      <c r="CU608" s="27"/>
      <c r="CV608" s="1"/>
      <c r="CW608" s="1"/>
      <c r="CX608" s="1"/>
      <c r="CY608" s="1"/>
      <c r="CZ608" s="1"/>
      <c r="DA608" s="1"/>
      <c r="DB608" s="1"/>
      <c r="DC608" s="1"/>
      <c r="DD608" s="1"/>
      <c r="DE608" s="1"/>
      <c r="DF608" s="1"/>
      <c r="DG608" s="1"/>
      <c r="DH608" s="1"/>
      <c r="DI608" s="1"/>
    </row>
    <row r="609" spans="1:113" ht="15" hidden="1" x14ac:dyDescent="0.25">
      <c r="A609" s="27"/>
      <c r="B609" s="1"/>
      <c r="C609" s="1"/>
      <c r="D609" s="4" t="str">
        <f t="shared" si="426"/>
        <v/>
      </c>
      <c r="E609" s="7"/>
      <c r="F609" s="1"/>
      <c r="G609" s="1"/>
      <c r="H609" s="27"/>
      <c r="I609" s="1"/>
      <c r="J609" s="1"/>
      <c r="K609" s="1"/>
      <c r="L609" s="1"/>
      <c r="M609" s="1"/>
      <c r="N609" s="1"/>
      <c r="O609" s="27"/>
      <c r="P609" s="1"/>
      <c r="Q609" s="1"/>
      <c r="R609" s="1"/>
      <c r="S609" s="1"/>
      <c r="T609" s="1"/>
      <c r="U609" s="1"/>
      <c r="V609" s="27"/>
      <c r="W609" s="1"/>
      <c r="X609" s="1"/>
      <c r="Y609" s="4" t="str">
        <f t="shared" si="421"/>
        <v/>
      </c>
      <c r="Z609" s="7"/>
      <c r="AA609" s="1"/>
      <c r="AB609" s="1"/>
      <c r="AC609" s="27"/>
      <c r="AD609" s="1"/>
      <c r="AE609" s="1"/>
      <c r="AF609" s="4" t="str">
        <f t="shared" si="420"/>
        <v/>
      </c>
      <c r="AG609" s="7"/>
      <c r="AH609" s="1"/>
      <c r="AI609" s="1"/>
      <c r="AJ609" s="27"/>
      <c r="AK609" s="1"/>
      <c r="AL609" s="1"/>
      <c r="AM609" s="1"/>
      <c r="AN609" s="1"/>
      <c r="AO609" s="1"/>
      <c r="AP609" s="1"/>
      <c r="AQ609" s="27"/>
      <c r="AR609" s="1"/>
      <c r="AS609" s="1"/>
      <c r="AT609" s="1"/>
      <c r="AU609" s="1"/>
      <c r="AV609" s="1"/>
      <c r="AW609" s="1"/>
      <c r="AX609" s="27"/>
      <c r="AY609" s="1"/>
      <c r="AZ609" s="1"/>
      <c r="BA609" s="4" t="str">
        <f t="shared" si="425"/>
        <v/>
      </c>
      <c r="BB609" s="7"/>
      <c r="BC609" s="1"/>
      <c r="BD609" s="1"/>
      <c r="BE609" s="27"/>
      <c r="BF609" s="1"/>
      <c r="BG609" s="1"/>
      <c r="BH609" s="4" t="str">
        <f t="shared" si="424"/>
        <v/>
      </c>
      <c r="BI609" s="7"/>
      <c r="BJ609" s="1"/>
      <c r="BK609" s="1"/>
      <c r="BL609" s="27"/>
      <c r="BM609" s="1"/>
      <c r="BN609" s="1"/>
      <c r="BO609" s="4" t="str">
        <f t="shared" si="423"/>
        <v/>
      </c>
      <c r="BP609" s="7"/>
      <c r="BQ609" s="1"/>
      <c r="BR609" s="1"/>
      <c r="BS609" s="27"/>
      <c r="BT609" s="1"/>
      <c r="BU609" s="1"/>
      <c r="BV609" s="4" t="str">
        <f t="shared" si="422"/>
        <v/>
      </c>
      <c r="BW609" s="7"/>
      <c r="BX609" s="1"/>
      <c r="BY609" s="1"/>
      <c r="BZ609" s="27"/>
      <c r="CA609" s="1"/>
      <c r="CB609" s="1"/>
      <c r="CC609" s="1"/>
      <c r="CD609" s="1"/>
      <c r="CE609" s="1"/>
      <c r="CF609" s="1"/>
      <c r="CG609" s="27"/>
      <c r="CH609" s="1"/>
      <c r="CI609" s="1"/>
      <c r="CJ609" s="1"/>
      <c r="CK609" s="1"/>
      <c r="CL609" s="1"/>
      <c r="CM609" s="1"/>
      <c r="CN609" s="27"/>
      <c r="CO609" s="1"/>
      <c r="CP609" s="1"/>
      <c r="CQ609" s="1"/>
      <c r="CR609" s="1"/>
      <c r="CS609" s="1"/>
      <c r="CT609" s="1"/>
      <c r="CU609" s="27"/>
      <c r="CV609" s="1"/>
      <c r="CW609" s="1"/>
      <c r="CX609" s="1"/>
      <c r="CY609" s="1"/>
      <c r="CZ609" s="1"/>
      <c r="DA609" s="1"/>
      <c r="DB609" s="1"/>
      <c r="DC609" s="1"/>
      <c r="DD609" s="1"/>
      <c r="DE609" s="1"/>
      <c r="DF609" s="1"/>
      <c r="DG609" s="1"/>
      <c r="DH609" s="1"/>
      <c r="DI609" s="1"/>
    </row>
    <row r="610" spans="1:113" ht="15" hidden="1" x14ac:dyDescent="0.25">
      <c r="A610" s="27"/>
      <c r="B610" s="1"/>
      <c r="C610" s="1"/>
      <c r="D610" s="4" t="str">
        <f t="shared" si="426"/>
        <v/>
      </c>
      <c r="E610" s="7"/>
      <c r="F610" s="1"/>
      <c r="G610" s="1"/>
      <c r="H610" s="27"/>
      <c r="I610" s="1"/>
      <c r="J610" s="1"/>
      <c r="K610" s="1"/>
      <c r="L610" s="1"/>
      <c r="M610" s="1"/>
      <c r="N610" s="1"/>
      <c r="O610" s="27"/>
      <c r="P610" s="1"/>
      <c r="Q610" s="1"/>
      <c r="R610" s="1"/>
      <c r="S610" s="1"/>
      <c r="T610" s="1"/>
      <c r="U610" s="1"/>
      <c r="V610" s="27"/>
      <c r="W610" s="1"/>
      <c r="X610" s="1"/>
      <c r="Y610" s="4" t="str">
        <f t="shared" si="421"/>
        <v/>
      </c>
      <c r="Z610" s="7"/>
      <c r="AA610" s="1"/>
      <c r="AB610" s="1"/>
      <c r="AC610" s="27"/>
      <c r="AD610" s="1"/>
      <c r="AE610" s="1"/>
      <c r="AF610" s="4" t="str">
        <f t="shared" si="420"/>
        <v/>
      </c>
      <c r="AG610" s="7"/>
      <c r="AH610" s="1"/>
      <c r="AI610" s="1"/>
      <c r="AJ610" s="27"/>
      <c r="AK610" s="1"/>
      <c r="AL610" s="1"/>
      <c r="AM610" s="1"/>
      <c r="AN610" s="1"/>
      <c r="AO610" s="1"/>
      <c r="AP610" s="1"/>
      <c r="AQ610" s="27"/>
      <c r="AR610" s="1"/>
      <c r="AS610" s="1"/>
      <c r="AT610" s="1"/>
      <c r="AU610" s="1"/>
      <c r="AV610" s="1"/>
      <c r="AW610" s="1"/>
      <c r="AX610" s="27"/>
      <c r="AY610" s="1"/>
      <c r="AZ610" s="1"/>
      <c r="BA610" s="4" t="str">
        <f t="shared" si="425"/>
        <v/>
      </c>
      <c r="BB610" s="7"/>
      <c r="BC610" s="1"/>
      <c r="BD610" s="1"/>
      <c r="BE610" s="27"/>
      <c r="BF610" s="1"/>
      <c r="BG610" s="1"/>
      <c r="BH610" s="4" t="str">
        <f t="shared" si="424"/>
        <v/>
      </c>
      <c r="BI610" s="7"/>
      <c r="BJ610" s="1"/>
      <c r="BK610" s="1"/>
      <c r="BL610" s="27"/>
      <c r="BM610" s="1"/>
      <c r="BN610" s="1"/>
      <c r="BO610" s="4" t="str">
        <f t="shared" si="423"/>
        <v/>
      </c>
      <c r="BP610" s="7"/>
      <c r="BQ610" s="1"/>
      <c r="BR610" s="1"/>
      <c r="BS610" s="27"/>
      <c r="BT610" s="1"/>
      <c r="BU610" s="1"/>
      <c r="BV610" s="4" t="str">
        <f t="shared" si="422"/>
        <v/>
      </c>
      <c r="BW610" s="7"/>
      <c r="BX610" s="1"/>
      <c r="BY610" s="1"/>
      <c r="BZ610" s="27"/>
      <c r="CA610" s="1"/>
      <c r="CB610" s="1"/>
      <c r="CC610" s="1"/>
      <c r="CD610" s="1"/>
      <c r="CE610" s="1"/>
      <c r="CF610" s="1"/>
      <c r="CG610" s="27"/>
      <c r="CH610" s="1"/>
      <c r="CI610" s="1"/>
      <c r="CJ610" s="1"/>
      <c r="CK610" s="1"/>
      <c r="CL610" s="1"/>
      <c r="CM610" s="1"/>
      <c r="CN610" s="27"/>
      <c r="CO610" s="1"/>
      <c r="CP610" s="1"/>
      <c r="CQ610" s="1"/>
      <c r="CR610" s="1"/>
      <c r="CS610" s="1"/>
      <c r="CT610" s="1"/>
      <c r="CU610" s="27"/>
      <c r="CV610" s="1"/>
      <c r="CW610" s="1"/>
      <c r="CX610" s="1"/>
      <c r="CY610" s="1"/>
      <c r="CZ610" s="1"/>
      <c r="DA610" s="1"/>
      <c r="DB610" s="1"/>
      <c r="DC610" s="1"/>
      <c r="DD610" s="1"/>
      <c r="DE610" s="1"/>
      <c r="DF610" s="1"/>
      <c r="DG610" s="1"/>
      <c r="DH610" s="1"/>
      <c r="DI610" s="1"/>
    </row>
    <row r="611" spans="1:113" ht="15" hidden="1" x14ac:dyDescent="0.25">
      <c r="A611" s="27"/>
      <c r="B611" s="1"/>
      <c r="C611" s="1"/>
      <c r="D611" s="4" t="str">
        <f t="shared" si="426"/>
        <v/>
      </c>
      <c r="E611" s="7"/>
      <c r="F611" s="1"/>
      <c r="G611" s="1"/>
      <c r="H611" s="27"/>
      <c r="I611" s="1"/>
      <c r="J611" s="1"/>
      <c r="K611" s="1"/>
      <c r="L611" s="1"/>
      <c r="M611" s="1"/>
      <c r="N611" s="1"/>
      <c r="O611" s="27"/>
      <c r="P611" s="1"/>
      <c r="Q611" s="1"/>
      <c r="R611" s="1"/>
      <c r="S611" s="1"/>
      <c r="T611" s="1"/>
      <c r="U611" s="1"/>
      <c r="V611" s="27"/>
      <c r="W611" s="1"/>
      <c r="X611" s="1"/>
      <c r="Y611" s="4" t="str">
        <f t="shared" si="421"/>
        <v/>
      </c>
      <c r="Z611" s="7"/>
      <c r="AA611" s="1"/>
      <c r="AB611" s="1"/>
      <c r="AC611" s="27"/>
      <c r="AD611" s="1"/>
      <c r="AE611" s="1"/>
      <c r="AF611" s="4" t="str">
        <f t="shared" si="420"/>
        <v/>
      </c>
      <c r="AG611" s="7"/>
      <c r="AH611" s="1"/>
      <c r="AI611" s="1"/>
      <c r="AJ611" s="27"/>
      <c r="AK611" s="1"/>
      <c r="AL611" s="1"/>
      <c r="AM611" s="1"/>
      <c r="AN611" s="1"/>
      <c r="AO611" s="1"/>
      <c r="AP611" s="1"/>
      <c r="AQ611" s="27"/>
      <c r="AR611" s="1"/>
      <c r="AS611" s="1"/>
      <c r="AT611" s="1"/>
      <c r="AU611" s="1"/>
      <c r="AV611" s="1"/>
      <c r="AW611" s="1"/>
      <c r="AX611" s="27"/>
      <c r="AY611" s="1"/>
      <c r="AZ611" s="1"/>
      <c r="BA611" s="4" t="str">
        <f t="shared" si="425"/>
        <v/>
      </c>
      <c r="BB611" s="7"/>
      <c r="BC611" s="1"/>
      <c r="BD611" s="1"/>
      <c r="BE611" s="27"/>
      <c r="BF611" s="1"/>
      <c r="BG611" s="1"/>
      <c r="BH611" s="4" t="str">
        <f t="shared" si="424"/>
        <v/>
      </c>
      <c r="BI611" s="7"/>
      <c r="BJ611" s="1"/>
      <c r="BK611" s="1"/>
      <c r="BL611" s="27"/>
      <c r="BM611" s="1"/>
      <c r="BN611" s="1"/>
      <c r="BO611" s="4" t="str">
        <f t="shared" si="423"/>
        <v/>
      </c>
      <c r="BP611" s="7"/>
      <c r="BQ611" s="1"/>
      <c r="BR611" s="1"/>
      <c r="BS611" s="27"/>
      <c r="BT611" s="1"/>
      <c r="BU611" s="1"/>
      <c r="BV611" s="4" t="str">
        <f t="shared" si="422"/>
        <v/>
      </c>
      <c r="BW611" s="7"/>
      <c r="BX611" s="1"/>
      <c r="BY611" s="1"/>
      <c r="BZ611" s="27"/>
      <c r="CA611" s="1"/>
      <c r="CB611" s="1"/>
      <c r="CC611" s="1"/>
      <c r="CD611" s="1"/>
      <c r="CE611" s="1"/>
      <c r="CF611" s="1"/>
      <c r="CG611" s="27"/>
      <c r="CH611" s="1"/>
      <c r="CI611" s="1"/>
      <c r="CJ611" s="1"/>
      <c r="CK611" s="1"/>
      <c r="CL611" s="1"/>
      <c r="CM611" s="1"/>
      <c r="CN611" s="27"/>
      <c r="CO611" s="1"/>
      <c r="CP611" s="1"/>
      <c r="CQ611" s="1"/>
      <c r="CR611" s="1"/>
      <c r="CS611" s="1"/>
      <c r="CT611" s="1"/>
      <c r="CU611" s="27"/>
      <c r="CV611" s="1"/>
      <c r="CW611" s="1"/>
      <c r="CX611" s="1"/>
      <c r="CY611" s="1"/>
      <c r="CZ611" s="1"/>
      <c r="DA611" s="1"/>
      <c r="DB611" s="1"/>
      <c r="DC611" s="1"/>
      <c r="DD611" s="1"/>
      <c r="DE611" s="1"/>
      <c r="DF611" s="1"/>
      <c r="DG611" s="1"/>
      <c r="DH611" s="1"/>
      <c r="DI611" s="1"/>
    </row>
    <row r="612" spans="1:113" ht="15" hidden="1" x14ac:dyDescent="0.25">
      <c r="A612" s="27"/>
      <c r="B612" s="1"/>
      <c r="C612" s="1"/>
      <c r="D612" s="4" t="str">
        <f t="shared" si="426"/>
        <v/>
      </c>
      <c r="E612" s="7"/>
      <c r="F612" s="1"/>
      <c r="G612" s="1"/>
      <c r="H612" s="27"/>
      <c r="I612" s="1"/>
      <c r="J612" s="1"/>
      <c r="K612" s="1"/>
      <c r="L612" s="1"/>
      <c r="M612" s="1"/>
      <c r="N612" s="1"/>
      <c r="O612" s="27"/>
      <c r="P612" s="1"/>
      <c r="Q612" s="1"/>
      <c r="R612" s="1"/>
      <c r="S612" s="1"/>
      <c r="T612" s="1"/>
      <c r="U612" s="1"/>
      <c r="V612" s="27"/>
      <c r="W612" s="1"/>
      <c r="X612" s="1"/>
      <c r="Y612" s="4" t="str">
        <f t="shared" si="421"/>
        <v/>
      </c>
      <c r="Z612" s="7"/>
      <c r="AA612" s="1"/>
      <c r="AB612" s="1"/>
      <c r="AC612" s="27"/>
      <c r="AD612" s="1"/>
      <c r="AE612" s="1"/>
      <c r="AF612" s="4" t="str">
        <f t="shared" si="420"/>
        <v/>
      </c>
      <c r="AG612" s="7"/>
      <c r="AH612" s="1"/>
      <c r="AI612" s="1"/>
      <c r="AJ612" s="27"/>
      <c r="AK612" s="1"/>
      <c r="AL612" s="1"/>
      <c r="AM612" s="1"/>
      <c r="AN612" s="1"/>
      <c r="AO612" s="1"/>
      <c r="AP612" s="1"/>
      <c r="AQ612" s="27"/>
      <c r="AR612" s="1"/>
      <c r="AS612" s="1"/>
      <c r="AT612" s="1"/>
      <c r="AU612" s="1"/>
      <c r="AV612" s="1"/>
      <c r="AW612" s="1"/>
      <c r="AX612" s="27"/>
      <c r="AY612" s="1"/>
      <c r="AZ612" s="1"/>
      <c r="BA612" s="4" t="str">
        <f t="shared" si="425"/>
        <v/>
      </c>
      <c r="BB612" s="7"/>
      <c r="BC612" s="1"/>
      <c r="BD612" s="1"/>
      <c r="BE612" s="27"/>
      <c r="BF612" s="1"/>
      <c r="BG612" s="1"/>
      <c r="BH612" s="4" t="str">
        <f t="shared" si="424"/>
        <v/>
      </c>
      <c r="BI612" s="7"/>
      <c r="BJ612" s="1"/>
      <c r="BK612" s="1"/>
      <c r="BL612" s="27"/>
      <c r="BM612" s="1"/>
      <c r="BN612" s="1"/>
      <c r="BO612" s="4" t="str">
        <f t="shared" si="423"/>
        <v/>
      </c>
      <c r="BP612" s="7"/>
      <c r="BQ612" s="1"/>
      <c r="BR612" s="1"/>
      <c r="BS612" s="27"/>
      <c r="BT612" s="1"/>
      <c r="BU612" s="1"/>
      <c r="BV612" s="4" t="str">
        <f t="shared" si="422"/>
        <v/>
      </c>
      <c r="BW612" s="7"/>
      <c r="BX612" s="1"/>
      <c r="BY612" s="1"/>
      <c r="BZ612" s="27"/>
      <c r="CA612" s="1"/>
      <c r="CB612" s="1"/>
      <c r="CC612" s="1"/>
      <c r="CD612" s="1"/>
      <c r="CE612" s="1"/>
      <c r="CF612" s="1"/>
      <c r="CG612" s="27"/>
      <c r="CH612" s="1"/>
      <c r="CI612" s="1"/>
      <c r="CJ612" s="1"/>
      <c r="CK612" s="1"/>
      <c r="CL612" s="1"/>
      <c r="CM612" s="1"/>
      <c r="CN612" s="27"/>
      <c r="CO612" s="1"/>
      <c r="CP612" s="1"/>
      <c r="CQ612" s="1"/>
      <c r="CR612" s="1"/>
      <c r="CS612" s="1"/>
      <c r="CT612" s="1"/>
      <c r="CU612" s="27"/>
      <c r="CV612" s="1"/>
      <c r="CW612" s="1"/>
      <c r="CX612" s="1"/>
      <c r="CY612" s="1"/>
      <c r="CZ612" s="1"/>
      <c r="DA612" s="1"/>
      <c r="DB612" s="1"/>
      <c r="DC612" s="1"/>
      <c r="DD612" s="1"/>
      <c r="DE612" s="1"/>
      <c r="DF612" s="1"/>
      <c r="DG612" s="1"/>
      <c r="DH612" s="1"/>
      <c r="DI612" s="1"/>
    </row>
    <row r="613" spans="1:113" ht="15" hidden="1" x14ac:dyDescent="0.25">
      <c r="A613" s="27"/>
      <c r="B613" s="1"/>
      <c r="C613" s="1"/>
      <c r="D613" s="4" t="str">
        <f t="shared" si="426"/>
        <v/>
      </c>
      <c r="E613" s="7"/>
      <c r="F613" s="1"/>
      <c r="G613" s="1"/>
      <c r="H613" s="27"/>
      <c r="I613" s="1"/>
      <c r="J613" s="1"/>
      <c r="K613" s="1"/>
      <c r="L613" s="1"/>
      <c r="M613" s="1"/>
      <c r="N613" s="1"/>
      <c r="O613" s="27"/>
      <c r="P613" s="1"/>
      <c r="Q613" s="1"/>
      <c r="R613" s="1"/>
      <c r="S613" s="1"/>
      <c r="T613" s="1"/>
      <c r="U613" s="1"/>
      <c r="V613" s="27"/>
      <c r="W613" s="1"/>
      <c r="X613" s="1"/>
      <c r="Y613" s="4" t="str">
        <f t="shared" si="421"/>
        <v/>
      </c>
      <c r="Z613" s="7"/>
      <c r="AA613" s="1"/>
      <c r="AB613" s="1"/>
      <c r="AC613" s="27"/>
      <c r="AD613" s="1"/>
      <c r="AE613" s="1"/>
      <c r="AF613" s="4" t="str">
        <f t="shared" ref="AF613:AF867" si="427">IF(AE613="","",-PMT(AE$2/1200,AI$2,AG$2))</f>
        <v/>
      </c>
      <c r="AG613" s="7"/>
      <c r="AH613" s="1"/>
      <c r="AI613" s="1"/>
      <c r="AJ613" s="27"/>
      <c r="AK613" s="1"/>
      <c r="AL613" s="1"/>
      <c r="AM613" s="1"/>
      <c r="AN613" s="1"/>
      <c r="AO613" s="1"/>
      <c r="AP613" s="1"/>
      <c r="AQ613" s="27"/>
      <c r="AR613" s="1"/>
      <c r="AS613" s="1"/>
      <c r="AT613" s="1"/>
      <c r="AU613" s="1"/>
      <c r="AV613" s="1"/>
      <c r="AW613" s="1"/>
      <c r="AX613" s="27"/>
      <c r="AY613" s="1"/>
      <c r="AZ613" s="1"/>
      <c r="BA613" s="4" t="str">
        <f t="shared" si="425"/>
        <v/>
      </c>
      <c r="BB613" s="7"/>
      <c r="BC613" s="1"/>
      <c r="BD613" s="1"/>
      <c r="BE613" s="27"/>
      <c r="BF613" s="1"/>
      <c r="BG613" s="1"/>
      <c r="BH613" s="4" t="str">
        <f t="shared" si="424"/>
        <v/>
      </c>
      <c r="BI613" s="7"/>
      <c r="BJ613" s="1"/>
      <c r="BK613" s="1"/>
      <c r="BL613" s="27"/>
      <c r="BM613" s="1"/>
      <c r="BN613" s="1"/>
      <c r="BO613" s="4" t="str">
        <f t="shared" si="423"/>
        <v/>
      </c>
      <c r="BP613" s="7"/>
      <c r="BQ613" s="1"/>
      <c r="BR613" s="1"/>
      <c r="BS613" s="27"/>
      <c r="BT613" s="1"/>
      <c r="BU613" s="1"/>
      <c r="BV613" s="4" t="str">
        <f t="shared" si="422"/>
        <v/>
      </c>
      <c r="BW613" s="7"/>
      <c r="BX613" s="1"/>
      <c r="BY613" s="1"/>
      <c r="BZ613" s="27"/>
      <c r="CA613" s="1"/>
      <c r="CB613" s="1"/>
      <c r="CC613" s="1"/>
      <c r="CD613" s="1"/>
      <c r="CE613" s="1"/>
      <c r="CF613" s="1"/>
      <c r="CG613" s="27"/>
      <c r="CH613" s="1"/>
      <c r="CI613" s="1"/>
      <c r="CJ613" s="1"/>
      <c r="CK613" s="1"/>
      <c r="CL613" s="1"/>
      <c r="CM613" s="1"/>
      <c r="CN613" s="27"/>
      <c r="CO613" s="1"/>
      <c r="CP613" s="1"/>
      <c r="CQ613" s="1"/>
      <c r="CR613" s="1"/>
      <c r="CS613" s="1"/>
      <c r="CT613" s="1"/>
      <c r="CU613" s="27"/>
      <c r="CV613" s="1"/>
      <c r="CW613" s="1"/>
      <c r="CX613" s="1"/>
      <c r="CY613" s="1"/>
      <c r="CZ613" s="1"/>
      <c r="DA613" s="1"/>
      <c r="DB613" s="1"/>
      <c r="DC613" s="1"/>
      <c r="DD613" s="1"/>
      <c r="DE613" s="1"/>
      <c r="DF613" s="1"/>
      <c r="DG613" s="1"/>
      <c r="DH613" s="1"/>
      <c r="DI613" s="1"/>
    </row>
    <row r="614" spans="1:113" ht="15" hidden="1" x14ac:dyDescent="0.25">
      <c r="A614" s="27"/>
      <c r="B614" s="1"/>
      <c r="C614" s="1"/>
      <c r="D614" s="4" t="str">
        <f t="shared" si="426"/>
        <v/>
      </c>
      <c r="E614" s="7"/>
      <c r="F614" s="1"/>
      <c r="G614" s="1"/>
      <c r="H614" s="27"/>
      <c r="I614" s="1"/>
      <c r="J614" s="1"/>
      <c r="K614" s="1"/>
      <c r="L614" s="1"/>
      <c r="M614" s="1"/>
      <c r="N614" s="1"/>
      <c r="O614" s="27"/>
      <c r="P614" s="1"/>
      <c r="Q614" s="1"/>
      <c r="R614" s="1"/>
      <c r="S614" s="1"/>
      <c r="T614" s="1"/>
      <c r="U614" s="1"/>
      <c r="V614" s="27"/>
      <c r="W614" s="1"/>
      <c r="X614" s="1"/>
      <c r="Y614" s="4" t="str">
        <f t="shared" si="421"/>
        <v/>
      </c>
      <c r="Z614" s="7"/>
      <c r="AA614" s="1"/>
      <c r="AB614" s="1"/>
      <c r="AC614" s="27"/>
      <c r="AD614" s="1"/>
      <c r="AE614" s="1"/>
      <c r="AF614" s="4" t="str">
        <f t="shared" si="427"/>
        <v/>
      </c>
      <c r="AG614" s="7"/>
      <c r="AH614" s="1"/>
      <c r="AI614" s="1"/>
      <c r="AJ614" s="27"/>
      <c r="AK614" s="1"/>
      <c r="AL614" s="1"/>
      <c r="AM614" s="1"/>
      <c r="AN614" s="1"/>
      <c r="AO614" s="1"/>
      <c r="AP614" s="1"/>
      <c r="AQ614" s="27"/>
      <c r="AR614" s="1"/>
      <c r="AS614" s="1"/>
      <c r="AT614" s="1"/>
      <c r="AU614" s="1"/>
      <c r="AV614" s="1"/>
      <c r="AW614" s="1"/>
      <c r="AX614" s="27"/>
      <c r="AY614" s="1"/>
      <c r="AZ614" s="1"/>
      <c r="BA614" s="4" t="str">
        <f t="shared" si="425"/>
        <v/>
      </c>
      <c r="BB614" s="7"/>
      <c r="BC614" s="1"/>
      <c r="BD614" s="1"/>
      <c r="BE614" s="27"/>
      <c r="BF614" s="1"/>
      <c r="BG614" s="1"/>
      <c r="BH614" s="4" t="str">
        <f t="shared" si="424"/>
        <v/>
      </c>
      <c r="BI614" s="7"/>
      <c r="BJ614" s="1"/>
      <c r="BK614" s="1"/>
      <c r="BL614" s="27"/>
      <c r="BM614" s="1"/>
      <c r="BN614" s="1"/>
      <c r="BO614" s="4" t="str">
        <f t="shared" si="423"/>
        <v/>
      </c>
      <c r="BP614" s="7"/>
      <c r="BQ614" s="1"/>
      <c r="BR614" s="1"/>
      <c r="BS614" s="27"/>
      <c r="BT614" s="1"/>
      <c r="BU614" s="1"/>
      <c r="BV614" s="4" t="str">
        <f t="shared" si="422"/>
        <v/>
      </c>
      <c r="BW614" s="7"/>
      <c r="BX614" s="1"/>
      <c r="BY614" s="1"/>
      <c r="BZ614" s="27"/>
      <c r="CA614" s="1"/>
      <c r="CB614" s="1"/>
      <c r="CC614" s="1"/>
      <c r="CD614" s="1"/>
      <c r="CE614" s="1"/>
      <c r="CF614" s="1"/>
      <c r="CG614" s="27"/>
      <c r="CH614" s="1"/>
      <c r="CI614" s="1"/>
      <c r="CJ614" s="1"/>
      <c r="CK614" s="1"/>
      <c r="CL614" s="1"/>
      <c r="CM614" s="1"/>
      <c r="CN614" s="27"/>
      <c r="CO614" s="1"/>
      <c r="CP614" s="1"/>
      <c r="CQ614" s="1"/>
      <c r="CR614" s="1"/>
      <c r="CS614" s="1"/>
      <c r="CT614" s="1"/>
      <c r="CU614" s="27"/>
      <c r="CV614" s="1"/>
      <c r="CW614" s="1"/>
      <c r="CX614" s="1"/>
      <c r="CY614" s="1"/>
      <c r="CZ614" s="1"/>
      <c r="DA614" s="1"/>
      <c r="DB614" s="1"/>
      <c r="DC614" s="1"/>
      <c r="DD614" s="1"/>
      <c r="DE614" s="1"/>
      <c r="DF614" s="1"/>
      <c r="DG614" s="1"/>
      <c r="DH614" s="1"/>
      <c r="DI614" s="1"/>
    </row>
    <row r="615" spans="1:113" ht="15" hidden="1" x14ac:dyDescent="0.25">
      <c r="A615" s="27"/>
      <c r="B615" s="1"/>
      <c r="C615" s="1"/>
      <c r="D615" s="4" t="str">
        <f t="shared" si="426"/>
        <v/>
      </c>
      <c r="E615" s="7"/>
      <c r="F615" s="1"/>
      <c r="G615" s="1"/>
      <c r="H615" s="27"/>
      <c r="I615" s="1"/>
      <c r="J615" s="1"/>
      <c r="K615" s="1"/>
      <c r="L615" s="1"/>
      <c r="M615" s="1"/>
      <c r="N615" s="1"/>
      <c r="O615" s="27"/>
      <c r="P615" s="1"/>
      <c r="Q615" s="1"/>
      <c r="R615" s="1"/>
      <c r="S615" s="1"/>
      <c r="T615" s="1"/>
      <c r="U615" s="1"/>
      <c r="V615" s="27"/>
      <c r="W615" s="1"/>
      <c r="X615" s="1"/>
      <c r="Y615" s="4" t="str">
        <f t="shared" si="421"/>
        <v/>
      </c>
      <c r="Z615" s="7"/>
      <c r="AA615" s="1"/>
      <c r="AB615" s="1"/>
      <c r="AC615" s="27"/>
      <c r="AD615" s="1"/>
      <c r="AE615" s="1"/>
      <c r="AF615" s="4" t="str">
        <f t="shared" si="427"/>
        <v/>
      </c>
      <c r="AG615" s="7"/>
      <c r="AH615" s="1"/>
      <c r="AI615" s="1"/>
      <c r="AJ615" s="27"/>
      <c r="AK615" s="1"/>
      <c r="AL615" s="1"/>
      <c r="AM615" s="1"/>
      <c r="AN615" s="1"/>
      <c r="AO615" s="1"/>
      <c r="AP615" s="1"/>
      <c r="AQ615" s="27"/>
      <c r="AR615" s="1"/>
      <c r="AS615" s="1"/>
      <c r="AT615" s="1"/>
      <c r="AU615" s="1"/>
      <c r="AV615" s="1"/>
      <c r="AW615" s="1"/>
      <c r="AX615" s="27"/>
      <c r="AY615" s="1"/>
      <c r="AZ615" s="1"/>
      <c r="BA615" s="4" t="str">
        <f t="shared" si="425"/>
        <v/>
      </c>
      <c r="BB615" s="7"/>
      <c r="BC615" s="1"/>
      <c r="BD615" s="1"/>
      <c r="BE615" s="27"/>
      <c r="BF615" s="1"/>
      <c r="BG615" s="1"/>
      <c r="BH615" s="4" t="str">
        <f t="shared" si="424"/>
        <v/>
      </c>
      <c r="BI615" s="7"/>
      <c r="BJ615" s="1"/>
      <c r="BK615" s="1"/>
      <c r="BL615" s="27"/>
      <c r="BM615" s="1"/>
      <c r="BN615" s="1"/>
      <c r="BO615" s="4" t="str">
        <f t="shared" si="423"/>
        <v/>
      </c>
      <c r="BP615" s="7"/>
      <c r="BQ615" s="1"/>
      <c r="BR615" s="1"/>
      <c r="BS615" s="27"/>
      <c r="BT615" s="1"/>
      <c r="BU615" s="1"/>
      <c r="BV615" s="4" t="str">
        <f t="shared" si="422"/>
        <v/>
      </c>
      <c r="BW615" s="7"/>
      <c r="BX615" s="1"/>
      <c r="BY615" s="1"/>
      <c r="BZ615" s="27"/>
      <c r="CA615" s="1"/>
      <c r="CB615" s="1"/>
      <c r="CC615" s="1"/>
      <c r="CD615" s="1"/>
      <c r="CE615" s="1"/>
      <c r="CF615" s="1"/>
      <c r="CG615" s="27"/>
      <c r="CH615" s="1"/>
      <c r="CI615" s="1"/>
      <c r="CJ615" s="1"/>
      <c r="CK615" s="1"/>
      <c r="CL615" s="1"/>
      <c r="CM615" s="1"/>
      <c r="CN615" s="27"/>
      <c r="CO615" s="1"/>
      <c r="CP615" s="1"/>
      <c r="CQ615" s="1"/>
      <c r="CR615" s="1"/>
      <c r="CS615" s="1"/>
      <c r="CT615" s="1"/>
      <c r="CU615" s="27"/>
      <c r="CV615" s="1"/>
      <c r="CW615" s="1"/>
      <c r="CX615" s="1"/>
      <c r="CY615" s="1"/>
      <c r="CZ615" s="1"/>
      <c r="DA615" s="1"/>
      <c r="DB615" s="1"/>
      <c r="DC615" s="1"/>
      <c r="DD615" s="1"/>
      <c r="DE615" s="1"/>
      <c r="DF615" s="1"/>
      <c r="DG615" s="1"/>
      <c r="DH615" s="1"/>
      <c r="DI615" s="1"/>
    </row>
    <row r="616" spans="1:113" ht="15" hidden="1" x14ac:dyDescent="0.25">
      <c r="A616" s="27"/>
      <c r="B616" s="1"/>
      <c r="C616" s="1"/>
      <c r="D616" s="4" t="str">
        <f t="shared" si="426"/>
        <v/>
      </c>
      <c r="E616" s="7"/>
      <c r="F616" s="1"/>
      <c r="G616" s="1"/>
      <c r="H616" s="27"/>
      <c r="I616" s="1"/>
      <c r="J616" s="1"/>
      <c r="K616" s="1"/>
      <c r="L616" s="1"/>
      <c r="M616" s="1"/>
      <c r="N616" s="1"/>
      <c r="O616" s="27"/>
      <c r="P616" s="1"/>
      <c r="Q616" s="1"/>
      <c r="R616" s="1"/>
      <c r="S616" s="1"/>
      <c r="T616" s="1"/>
      <c r="U616" s="1"/>
      <c r="V616" s="27"/>
      <c r="W616" s="1"/>
      <c r="X616" s="1"/>
      <c r="Y616" s="4" t="str">
        <f t="shared" si="421"/>
        <v/>
      </c>
      <c r="Z616" s="7"/>
      <c r="AA616" s="1"/>
      <c r="AB616" s="1"/>
      <c r="AC616" s="27"/>
      <c r="AD616" s="1"/>
      <c r="AE616" s="1"/>
      <c r="AF616" s="4" t="str">
        <f t="shared" si="427"/>
        <v/>
      </c>
      <c r="AG616" s="7"/>
      <c r="AH616" s="1"/>
      <c r="AI616" s="1"/>
      <c r="AJ616" s="27"/>
      <c r="AK616" s="1"/>
      <c r="AL616" s="1"/>
      <c r="AM616" s="1"/>
      <c r="AN616" s="1"/>
      <c r="AO616" s="1"/>
      <c r="AP616" s="1"/>
      <c r="AQ616" s="27"/>
      <c r="AR616" s="1"/>
      <c r="AS616" s="1"/>
      <c r="AT616" s="1"/>
      <c r="AU616" s="1"/>
      <c r="AV616" s="1"/>
      <c r="AW616" s="1"/>
      <c r="AX616" s="27"/>
      <c r="AY616" s="1"/>
      <c r="AZ616" s="1"/>
      <c r="BA616" s="4" t="str">
        <f t="shared" si="425"/>
        <v/>
      </c>
      <c r="BB616" s="7"/>
      <c r="BC616" s="1"/>
      <c r="BD616" s="1"/>
      <c r="BE616" s="27"/>
      <c r="BF616" s="1"/>
      <c r="BG616" s="1"/>
      <c r="BH616" s="4" t="str">
        <f t="shared" si="424"/>
        <v/>
      </c>
      <c r="BI616" s="7"/>
      <c r="BJ616" s="1"/>
      <c r="BK616" s="1"/>
      <c r="BL616" s="27"/>
      <c r="BM616" s="1"/>
      <c r="BN616" s="1"/>
      <c r="BO616" s="4" t="str">
        <f t="shared" si="423"/>
        <v/>
      </c>
      <c r="BP616" s="7"/>
      <c r="BQ616" s="1"/>
      <c r="BR616" s="1"/>
      <c r="BS616" s="27"/>
      <c r="BT616" s="1"/>
      <c r="BU616" s="1"/>
      <c r="BV616" s="4" t="str">
        <f t="shared" si="422"/>
        <v/>
      </c>
      <c r="BW616" s="7"/>
      <c r="BX616" s="1"/>
      <c r="BY616" s="1"/>
      <c r="BZ616" s="27"/>
      <c r="CA616" s="1"/>
      <c r="CB616" s="1"/>
      <c r="CC616" s="1"/>
      <c r="CD616" s="1"/>
      <c r="CE616" s="1"/>
      <c r="CF616" s="1"/>
      <c r="CG616" s="27"/>
      <c r="CH616" s="1"/>
      <c r="CI616" s="1"/>
      <c r="CJ616" s="1"/>
      <c r="CK616" s="1"/>
      <c r="CL616" s="1"/>
      <c r="CM616" s="1"/>
      <c r="CN616" s="27"/>
      <c r="CO616" s="1"/>
      <c r="CP616" s="1"/>
      <c r="CQ616" s="1"/>
      <c r="CR616" s="1"/>
      <c r="CS616" s="1"/>
      <c r="CT616" s="1"/>
      <c r="CU616" s="27"/>
      <c r="CV616" s="1"/>
      <c r="CW616" s="1"/>
      <c r="CX616" s="1"/>
      <c r="CY616" s="1"/>
      <c r="CZ616" s="1"/>
      <c r="DA616" s="1"/>
      <c r="DB616" s="1"/>
      <c r="DC616" s="1"/>
      <c r="DD616" s="1"/>
      <c r="DE616" s="1"/>
      <c r="DF616" s="1"/>
      <c r="DG616" s="1"/>
      <c r="DH616" s="1"/>
      <c r="DI616" s="1"/>
    </row>
    <row r="617" spans="1:113" ht="15" hidden="1" x14ac:dyDescent="0.25">
      <c r="A617" s="27"/>
      <c r="B617" s="1"/>
      <c r="C617" s="1"/>
      <c r="D617" s="4" t="str">
        <f t="shared" si="426"/>
        <v/>
      </c>
      <c r="E617" s="7"/>
      <c r="F617" s="1"/>
      <c r="G617" s="1"/>
      <c r="H617" s="27"/>
      <c r="I617" s="1"/>
      <c r="J617" s="1"/>
      <c r="K617" s="1"/>
      <c r="L617" s="1"/>
      <c r="M617" s="1"/>
      <c r="N617" s="1"/>
      <c r="O617" s="27"/>
      <c r="P617" s="1"/>
      <c r="Q617" s="1"/>
      <c r="R617" s="1"/>
      <c r="S617" s="1"/>
      <c r="T617" s="1"/>
      <c r="U617" s="1"/>
      <c r="V617" s="27"/>
      <c r="W617" s="1"/>
      <c r="X617" s="1"/>
      <c r="Y617" s="4" t="str">
        <f t="shared" si="421"/>
        <v/>
      </c>
      <c r="Z617" s="7"/>
      <c r="AA617" s="1"/>
      <c r="AB617" s="1"/>
      <c r="AC617" s="27"/>
      <c r="AD617" s="1"/>
      <c r="AE617" s="1"/>
      <c r="AF617" s="4" t="str">
        <f t="shared" si="427"/>
        <v/>
      </c>
      <c r="AG617" s="7"/>
      <c r="AH617" s="1"/>
      <c r="AI617" s="1"/>
      <c r="AJ617" s="27"/>
      <c r="AK617" s="1"/>
      <c r="AL617" s="1"/>
      <c r="AM617" s="1"/>
      <c r="AN617" s="1"/>
      <c r="AO617" s="1"/>
      <c r="AP617" s="1"/>
      <c r="AQ617" s="27"/>
      <c r="AR617" s="1"/>
      <c r="AS617" s="1"/>
      <c r="AT617" s="1"/>
      <c r="AU617" s="1"/>
      <c r="AV617" s="1"/>
      <c r="AW617" s="1"/>
      <c r="AX617" s="27"/>
      <c r="AY617" s="1"/>
      <c r="AZ617" s="1"/>
      <c r="BA617" s="4" t="str">
        <f t="shared" si="425"/>
        <v/>
      </c>
      <c r="BB617" s="7"/>
      <c r="BC617" s="1"/>
      <c r="BD617" s="1"/>
      <c r="BE617" s="27"/>
      <c r="BF617" s="1"/>
      <c r="BG617" s="1"/>
      <c r="BH617" s="4" t="str">
        <f t="shared" si="424"/>
        <v/>
      </c>
      <c r="BI617" s="7"/>
      <c r="BJ617" s="1"/>
      <c r="BK617" s="1"/>
      <c r="BL617" s="27"/>
      <c r="BM617" s="1"/>
      <c r="BN617" s="1"/>
      <c r="BO617" s="4" t="str">
        <f t="shared" si="423"/>
        <v/>
      </c>
      <c r="BP617" s="7"/>
      <c r="BQ617" s="1"/>
      <c r="BR617" s="1"/>
      <c r="BS617" s="27"/>
      <c r="BT617" s="1"/>
      <c r="BU617" s="1"/>
      <c r="BV617" s="4" t="str">
        <f t="shared" si="422"/>
        <v/>
      </c>
      <c r="BW617" s="7"/>
      <c r="BX617" s="1"/>
      <c r="BY617" s="1"/>
      <c r="BZ617" s="27"/>
      <c r="CA617" s="1"/>
      <c r="CB617" s="1"/>
      <c r="CC617" s="1"/>
      <c r="CD617" s="1"/>
      <c r="CE617" s="1"/>
      <c r="CF617" s="1"/>
      <c r="CG617" s="27"/>
      <c r="CH617" s="1"/>
      <c r="CI617" s="1"/>
      <c r="CJ617" s="1"/>
      <c r="CK617" s="1"/>
      <c r="CL617" s="1"/>
      <c r="CM617" s="1"/>
      <c r="CN617" s="27"/>
      <c r="CO617" s="1"/>
      <c r="CP617" s="1"/>
      <c r="CQ617" s="1"/>
      <c r="CR617" s="1"/>
      <c r="CS617" s="1"/>
      <c r="CT617" s="1"/>
      <c r="CU617" s="27"/>
      <c r="CV617" s="1"/>
      <c r="CW617" s="1"/>
      <c r="CX617" s="1"/>
      <c r="CY617" s="1"/>
      <c r="CZ617" s="1"/>
      <c r="DA617" s="1"/>
      <c r="DB617" s="1"/>
      <c r="DC617" s="1"/>
      <c r="DD617" s="1"/>
      <c r="DE617" s="1"/>
      <c r="DF617" s="1"/>
      <c r="DG617" s="1"/>
      <c r="DH617" s="1"/>
      <c r="DI617" s="1"/>
    </row>
    <row r="618" spans="1:113" ht="15" hidden="1" x14ac:dyDescent="0.25">
      <c r="A618" s="27"/>
      <c r="B618" s="1"/>
      <c r="C618" s="1"/>
      <c r="D618" s="4" t="str">
        <f t="shared" si="426"/>
        <v/>
      </c>
      <c r="E618" s="7"/>
      <c r="F618" s="1"/>
      <c r="G618" s="1"/>
      <c r="H618" s="27"/>
      <c r="I618" s="1"/>
      <c r="J618" s="1"/>
      <c r="K618" s="1"/>
      <c r="L618" s="1"/>
      <c r="M618" s="1"/>
      <c r="N618" s="1"/>
      <c r="O618" s="27"/>
      <c r="P618" s="1"/>
      <c r="Q618" s="1"/>
      <c r="R618" s="1"/>
      <c r="S618" s="1"/>
      <c r="T618" s="1"/>
      <c r="U618" s="1"/>
      <c r="V618" s="27"/>
      <c r="W618" s="1"/>
      <c r="X618" s="1"/>
      <c r="Y618" s="4" t="str">
        <f t="shared" si="421"/>
        <v/>
      </c>
      <c r="Z618" s="7"/>
      <c r="AA618" s="1"/>
      <c r="AB618" s="1"/>
      <c r="AC618" s="27"/>
      <c r="AD618" s="1"/>
      <c r="AE618" s="1"/>
      <c r="AF618" s="4" t="str">
        <f t="shared" si="427"/>
        <v/>
      </c>
      <c r="AG618" s="7"/>
      <c r="AH618" s="1"/>
      <c r="AI618" s="1"/>
      <c r="AJ618" s="27"/>
      <c r="AK618" s="1"/>
      <c r="AL618" s="1"/>
      <c r="AM618" s="1"/>
      <c r="AN618" s="1"/>
      <c r="AO618" s="1"/>
      <c r="AP618" s="1"/>
      <c r="AQ618" s="27"/>
      <c r="AR618" s="1"/>
      <c r="AS618" s="1"/>
      <c r="AT618" s="1"/>
      <c r="AU618" s="1"/>
      <c r="AV618" s="1"/>
      <c r="AW618" s="1"/>
      <c r="AX618" s="27"/>
      <c r="AY618" s="1"/>
      <c r="AZ618" s="1"/>
      <c r="BA618" s="4" t="str">
        <f t="shared" si="425"/>
        <v/>
      </c>
      <c r="BB618" s="7"/>
      <c r="BC618" s="1"/>
      <c r="BD618" s="1"/>
      <c r="BE618" s="27"/>
      <c r="BF618" s="1"/>
      <c r="BG618" s="1"/>
      <c r="BH618" s="4" t="str">
        <f t="shared" si="424"/>
        <v/>
      </c>
      <c r="BI618" s="7"/>
      <c r="BJ618" s="1"/>
      <c r="BK618" s="1"/>
      <c r="BL618" s="27"/>
      <c r="BM618" s="1"/>
      <c r="BN618" s="1"/>
      <c r="BO618" s="4" t="str">
        <f t="shared" si="423"/>
        <v/>
      </c>
      <c r="BP618" s="7"/>
      <c r="BQ618" s="1"/>
      <c r="BR618" s="1"/>
      <c r="BS618" s="27"/>
      <c r="BT618" s="1"/>
      <c r="BU618" s="1"/>
      <c r="BV618" s="4" t="str">
        <f t="shared" si="422"/>
        <v/>
      </c>
      <c r="BW618" s="7"/>
      <c r="BX618" s="1"/>
      <c r="BY618" s="1"/>
      <c r="BZ618" s="27"/>
      <c r="CA618" s="1"/>
      <c r="CB618" s="1"/>
      <c r="CC618" s="1"/>
      <c r="CD618" s="1"/>
      <c r="CE618" s="1"/>
      <c r="CF618" s="1"/>
      <c r="CG618" s="27"/>
      <c r="CH618" s="1"/>
      <c r="CI618" s="1"/>
      <c r="CJ618" s="1"/>
      <c r="CK618" s="1"/>
      <c r="CL618" s="1"/>
      <c r="CM618" s="1"/>
      <c r="CN618" s="27"/>
      <c r="CO618" s="1"/>
      <c r="CP618" s="1"/>
      <c r="CQ618" s="1"/>
      <c r="CR618" s="1"/>
      <c r="CS618" s="1"/>
      <c r="CT618" s="1"/>
      <c r="CU618" s="27"/>
      <c r="CV618" s="1"/>
      <c r="CW618" s="1"/>
      <c r="CX618" s="1"/>
      <c r="CY618" s="1"/>
      <c r="CZ618" s="1"/>
      <c r="DA618" s="1"/>
      <c r="DB618" s="1"/>
      <c r="DC618" s="1"/>
      <c r="DD618" s="1"/>
      <c r="DE618" s="1"/>
      <c r="DF618" s="1"/>
      <c r="DG618" s="1"/>
      <c r="DH618" s="1"/>
      <c r="DI618" s="1"/>
    </row>
    <row r="619" spans="1:113" ht="15" hidden="1" x14ac:dyDescent="0.25">
      <c r="A619" s="27"/>
      <c r="B619" s="1"/>
      <c r="C619" s="1"/>
      <c r="D619" s="4" t="str">
        <f t="shared" si="426"/>
        <v/>
      </c>
      <c r="E619" s="7"/>
      <c r="F619" s="1"/>
      <c r="G619" s="1"/>
      <c r="H619" s="27"/>
      <c r="I619" s="1"/>
      <c r="J619" s="1"/>
      <c r="K619" s="1"/>
      <c r="L619" s="1"/>
      <c r="M619" s="1"/>
      <c r="N619" s="1"/>
      <c r="O619" s="27"/>
      <c r="P619" s="1"/>
      <c r="Q619" s="1"/>
      <c r="R619" s="1"/>
      <c r="S619" s="1"/>
      <c r="T619" s="1"/>
      <c r="U619" s="1"/>
      <c r="V619" s="27"/>
      <c r="W619" s="1"/>
      <c r="X619" s="1"/>
      <c r="Y619" s="4" t="str">
        <f t="shared" si="421"/>
        <v/>
      </c>
      <c r="Z619" s="7"/>
      <c r="AA619" s="1"/>
      <c r="AB619" s="1"/>
      <c r="AC619" s="27"/>
      <c r="AD619" s="1"/>
      <c r="AE619" s="1"/>
      <c r="AF619" s="4" t="str">
        <f t="shared" si="427"/>
        <v/>
      </c>
      <c r="AG619" s="7"/>
      <c r="AH619" s="1"/>
      <c r="AI619" s="1"/>
      <c r="AJ619" s="27"/>
      <c r="AK619" s="1"/>
      <c r="AL619" s="1"/>
      <c r="AM619" s="1"/>
      <c r="AN619" s="1"/>
      <c r="AO619" s="1"/>
      <c r="AP619" s="1"/>
      <c r="AQ619" s="27"/>
      <c r="AR619" s="1"/>
      <c r="AS619" s="1"/>
      <c r="AT619" s="1"/>
      <c r="AU619" s="1"/>
      <c r="AV619" s="1"/>
      <c r="AW619" s="1"/>
      <c r="AX619" s="27"/>
      <c r="AY619" s="1"/>
      <c r="AZ619" s="1"/>
      <c r="BA619" s="4" t="str">
        <f t="shared" si="425"/>
        <v/>
      </c>
      <c r="BB619" s="7"/>
      <c r="BC619" s="1"/>
      <c r="BD619" s="1"/>
      <c r="BE619" s="27"/>
      <c r="BF619" s="1"/>
      <c r="BG619" s="1"/>
      <c r="BH619" s="4" t="str">
        <f t="shared" si="424"/>
        <v/>
      </c>
      <c r="BI619" s="7"/>
      <c r="BJ619" s="1"/>
      <c r="BK619" s="1"/>
      <c r="BL619" s="27"/>
      <c r="BM619" s="1"/>
      <c r="BN619" s="1"/>
      <c r="BO619" s="4" t="str">
        <f t="shared" si="423"/>
        <v/>
      </c>
      <c r="BP619" s="7"/>
      <c r="BQ619" s="1"/>
      <c r="BR619" s="1"/>
      <c r="BS619" s="27"/>
      <c r="BT619" s="1"/>
      <c r="BU619" s="1"/>
      <c r="BV619" s="4" t="str">
        <f t="shared" si="422"/>
        <v/>
      </c>
      <c r="BW619" s="7"/>
      <c r="BX619" s="1"/>
      <c r="BY619" s="1"/>
      <c r="BZ619" s="27"/>
      <c r="CA619" s="1"/>
      <c r="CB619" s="1"/>
      <c r="CC619" s="1"/>
      <c r="CD619" s="1"/>
      <c r="CE619" s="1"/>
      <c r="CF619" s="1"/>
      <c r="CG619" s="27"/>
      <c r="CH619" s="1"/>
      <c r="CI619" s="1"/>
      <c r="CJ619" s="1"/>
      <c r="CK619" s="1"/>
      <c r="CL619" s="1"/>
      <c r="CM619" s="1"/>
      <c r="CN619" s="27"/>
      <c r="CO619" s="1"/>
      <c r="CP619" s="1"/>
      <c r="CQ619" s="1"/>
      <c r="CR619" s="1"/>
      <c r="CS619" s="1"/>
      <c r="CT619" s="1"/>
      <c r="CU619" s="27"/>
      <c r="CV619" s="1"/>
      <c r="CW619" s="1"/>
      <c r="CX619" s="1"/>
      <c r="CY619" s="1"/>
      <c r="CZ619" s="1"/>
      <c r="DA619" s="1"/>
      <c r="DB619" s="1"/>
      <c r="DC619" s="1"/>
      <c r="DD619" s="1"/>
      <c r="DE619" s="1"/>
      <c r="DF619" s="1"/>
      <c r="DG619" s="1"/>
      <c r="DH619" s="1"/>
      <c r="DI619" s="1"/>
    </row>
    <row r="620" spans="1:113" ht="15" hidden="1" x14ac:dyDescent="0.25">
      <c r="A620" s="27"/>
      <c r="B620" s="1"/>
      <c r="C620" s="1"/>
      <c r="D620" s="4" t="str">
        <f t="shared" si="426"/>
        <v/>
      </c>
      <c r="E620" s="7"/>
      <c r="F620" s="1"/>
      <c r="G620" s="1"/>
      <c r="H620" s="27"/>
      <c r="I620" s="1"/>
      <c r="J620" s="1"/>
      <c r="K620" s="1"/>
      <c r="L620" s="1"/>
      <c r="M620" s="1"/>
      <c r="N620" s="1"/>
      <c r="O620" s="27"/>
      <c r="P620" s="1"/>
      <c r="Q620" s="1"/>
      <c r="R620" s="1"/>
      <c r="S620" s="1"/>
      <c r="T620" s="1"/>
      <c r="U620" s="1"/>
      <c r="V620" s="27"/>
      <c r="W620" s="1"/>
      <c r="X620" s="1"/>
      <c r="Y620" s="4" t="str">
        <f t="shared" si="421"/>
        <v/>
      </c>
      <c r="Z620" s="7"/>
      <c r="AA620" s="1"/>
      <c r="AB620" s="1"/>
      <c r="AC620" s="27"/>
      <c r="AD620" s="1"/>
      <c r="AE620" s="1"/>
      <c r="AF620" s="4" t="str">
        <f t="shared" si="427"/>
        <v/>
      </c>
      <c r="AG620" s="7"/>
      <c r="AH620" s="1"/>
      <c r="AI620" s="1"/>
      <c r="AJ620" s="27"/>
      <c r="AK620" s="1"/>
      <c r="AL620" s="1"/>
      <c r="AM620" s="1"/>
      <c r="AN620" s="1"/>
      <c r="AO620" s="1"/>
      <c r="AP620" s="1"/>
      <c r="AQ620" s="27"/>
      <c r="AR620" s="1"/>
      <c r="AS620" s="1"/>
      <c r="AT620" s="1"/>
      <c r="AU620" s="1"/>
      <c r="AV620" s="1"/>
      <c r="AW620" s="1"/>
      <c r="AX620" s="27"/>
      <c r="AY620" s="1"/>
      <c r="AZ620" s="1"/>
      <c r="BA620" s="4" t="str">
        <f t="shared" si="425"/>
        <v/>
      </c>
      <c r="BB620" s="7"/>
      <c r="BC620" s="1"/>
      <c r="BD620" s="1"/>
      <c r="BE620" s="27"/>
      <c r="BF620" s="1"/>
      <c r="BG620" s="1"/>
      <c r="BH620" s="4" t="str">
        <f t="shared" si="424"/>
        <v/>
      </c>
      <c r="BI620" s="7"/>
      <c r="BJ620" s="1"/>
      <c r="BK620" s="1"/>
      <c r="BL620" s="27"/>
      <c r="BM620" s="1"/>
      <c r="BN620" s="1"/>
      <c r="BO620" s="4" t="str">
        <f t="shared" si="423"/>
        <v/>
      </c>
      <c r="BP620" s="7"/>
      <c r="BQ620" s="1"/>
      <c r="BR620" s="1"/>
      <c r="BS620" s="27"/>
      <c r="BT620" s="1"/>
      <c r="BU620" s="1"/>
      <c r="BV620" s="4" t="str">
        <f t="shared" si="422"/>
        <v/>
      </c>
      <c r="BW620" s="7"/>
      <c r="BX620" s="1"/>
      <c r="BY620" s="1"/>
      <c r="BZ620" s="27"/>
      <c r="CA620" s="1"/>
      <c r="CB620" s="1"/>
      <c r="CC620" s="1"/>
      <c r="CD620" s="1"/>
      <c r="CE620" s="1"/>
      <c r="CF620" s="1"/>
      <c r="CG620" s="27"/>
      <c r="CH620" s="1"/>
      <c r="CI620" s="1"/>
      <c r="CJ620" s="1"/>
      <c r="CK620" s="1"/>
      <c r="CL620" s="1"/>
      <c r="CM620" s="1"/>
      <c r="CN620" s="27"/>
      <c r="CO620" s="1"/>
      <c r="CP620" s="1"/>
      <c r="CQ620" s="1"/>
      <c r="CR620" s="1"/>
      <c r="CS620" s="1"/>
      <c r="CT620" s="1"/>
      <c r="CU620" s="27"/>
      <c r="CV620" s="1"/>
      <c r="CW620" s="1"/>
      <c r="CX620" s="1"/>
      <c r="CY620" s="1"/>
      <c r="CZ620" s="1"/>
      <c r="DA620" s="1"/>
      <c r="DB620" s="1"/>
      <c r="DC620" s="1"/>
      <c r="DD620" s="1"/>
      <c r="DE620" s="1"/>
      <c r="DF620" s="1"/>
      <c r="DG620" s="1"/>
      <c r="DH620" s="1"/>
      <c r="DI620" s="1"/>
    </row>
    <row r="621" spans="1:113" ht="15" hidden="1" x14ac:dyDescent="0.25">
      <c r="A621" s="27"/>
      <c r="B621" s="1"/>
      <c r="C621" s="1"/>
      <c r="D621" s="4" t="str">
        <f t="shared" si="426"/>
        <v/>
      </c>
      <c r="E621" s="7"/>
      <c r="F621" s="1"/>
      <c r="G621" s="1"/>
      <c r="H621" s="27"/>
      <c r="I621" s="1"/>
      <c r="J621" s="1"/>
      <c r="K621" s="1"/>
      <c r="L621" s="1"/>
      <c r="M621" s="1"/>
      <c r="N621" s="1"/>
      <c r="O621" s="27"/>
      <c r="P621" s="1"/>
      <c r="Q621" s="1"/>
      <c r="R621" s="1"/>
      <c r="S621" s="1"/>
      <c r="T621" s="1"/>
      <c r="U621" s="1"/>
      <c r="V621" s="27"/>
      <c r="W621" s="1"/>
      <c r="X621" s="1"/>
      <c r="Y621" s="4" t="str">
        <f t="shared" si="421"/>
        <v/>
      </c>
      <c r="Z621" s="7"/>
      <c r="AA621" s="1"/>
      <c r="AB621" s="1"/>
      <c r="AC621" s="27"/>
      <c r="AD621" s="1"/>
      <c r="AE621" s="1"/>
      <c r="AF621" s="4" t="str">
        <f t="shared" si="427"/>
        <v/>
      </c>
      <c r="AG621" s="7"/>
      <c r="AH621" s="1"/>
      <c r="AI621" s="1"/>
      <c r="AJ621" s="27"/>
      <c r="AK621" s="1"/>
      <c r="AL621" s="1"/>
      <c r="AM621" s="1"/>
      <c r="AN621" s="1"/>
      <c r="AO621" s="1"/>
      <c r="AP621" s="1"/>
      <c r="AQ621" s="27"/>
      <c r="AR621" s="1"/>
      <c r="AS621" s="1"/>
      <c r="AT621" s="1"/>
      <c r="AU621" s="1"/>
      <c r="AV621" s="1"/>
      <c r="AW621" s="1"/>
      <c r="AX621" s="27"/>
      <c r="AY621" s="1"/>
      <c r="AZ621" s="1"/>
      <c r="BA621" s="4" t="str">
        <f t="shared" si="425"/>
        <v/>
      </c>
      <c r="BB621" s="7"/>
      <c r="BC621" s="1"/>
      <c r="BD621" s="1"/>
      <c r="BE621" s="27"/>
      <c r="BF621" s="1"/>
      <c r="BG621" s="1"/>
      <c r="BH621" s="4" t="str">
        <f t="shared" si="424"/>
        <v/>
      </c>
      <c r="BI621" s="7"/>
      <c r="BJ621" s="1"/>
      <c r="BK621" s="1"/>
      <c r="BL621" s="27"/>
      <c r="BM621" s="1"/>
      <c r="BN621" s="1"/>
      <c r="BO621" s="4" t="str">
        <f t="shared" si="423"/>
        <v/>
      </c>
      <c r="BP621" s="7"/>
      <c r="BQ621" s="1"/>
      <c r="BR621" s="1"/>
      <c r="BS621" s="27"/>
      <c r="BT621" s="1"/>
      <c r="BU621" s="1"/>
      <c r="BV621" s="4" t="str">
        <f t="shared" si="422"/>
        <v/>
      </c>
      <c r="BW621" s="7"/>
      <c r="BX621" s="1"/>
      <c r="BY621" s="1"/>
      <c r="BZ621" s="27"/>
      <c r="CA621" s="1"/>
      <c r="CB621" s="1"/>
      <c r="CC621" s="1"/>
      <c r="CD621" s="1"/>
      <c r="CE621" s="1"/>
      <c r="CF621" s="1"/>
      <c r="CG621" s="27"/>
      <c r="CH621" s="1"/>
      <c r="CI621" s="1"/>
      <c r="CJ621" s="1"/>
      <c r="CK621" s="1"/>
      <c r="CL621" s="1"/>
      <c r="CM621" s="1"/>
      <c r="CN621" s="27"/>
      <c r="CO621" s="1"/>
      <c r="CP621" s="1"/>
      <c r="CQ621" s="1"/>
      <c r="CR621" s="1"/>
      <c r="CS621" s="1"/>
      <c r="CT621" s="1"/>
      <c r="CU621" s="27"/>
      <c r="CV621" s="1"/>
      <c r="CW621" s="1"/>
      <c r="CX621" s="1"/>
      <c r="CY621" s="1"/>
      <c r="CZ621" s="1"/>
      <c r="DA621" s="1"/>
      <c r="DB621" s="1"/>
      <c r="DC621" s="1"/>
      <c r="DD621" s="1"/>
      <c r="DE621" s="1"/>
      <c r="DF621" s="1"/>
      <c r="DG621" s="1"/>
      <c r="DH621" s="1"/>
      <c r="DI621" s="1"/>
    </row>
    <row r="622" spans="1:113" ht="15" hidden="1" x14ac:dyDescent="0.25">
      <c r="A622" s="27"/>
      <c r="B622" s="1"/>
      <c r="C622" s="1"/>
      <c r="D622" s="4" t="str">
        <f t="shared" si="426"/>
        <v/>
      </c>
      <c r="E622" s="7"/>
      <c r="F622" s="1"/>
      <c r="G622" s="1"/>
      <c r="H622" s="27"/>
      <c r="I622" s="1"/>
      <c r="J622" s="1"/>
      <c r="K622" s="1"/>
      <c r="L622" s="1"/>
      <c r="M622" s="1"/>
      <c r="N622" s="1"/>
      <c r="O622" s="27"/>
      <c r="P622" s="1"/>
      <c r="Q622" s="1"/>
      <c r="R622" s="1"/>
      <c r="S622" s="1"/>
      <c r="T622" s="1"/>
      <c r="U622" s="1"/>
      <c r="V622" s="27"/>
      <c r="W622" s="1"/>
      <c r="X622" s="1"/>
      <c r="Y622" s="4" t="str">
        <f t="shared" si="421"/>
        <v/>
      </c>
      <c r="Z622" s="7"/>
      <c r="AA622" s="1"/>
      <c r="AB622" s="1"/>
      <c r="AC622" s="27"/>
      <c r="AD622" s="1"/>
      <c r="AE622" s="1"/>
      <c r="AF622" s="4" t="str">
        <f t="shared" si="427"/>
        <v/>
      </c>
      <c r="AG622" s="7"/>
      <c r="AH622" s="1"/>
      <c r="AI622" s="1"/>
      <c r="AJ622" s="27"/>
      <c r="AK622" s="1"/>
      <c r="AL622" s="1"/>
      <c r="AM622" s="1"/>
      <c r="AN622" s="1"/>
      <c r="AO622" s="1"/>
      <c r="AP622" s="1"/>
      <c r="AQ622" s="27"/>
      <c r="AR622" s="1"/>
      <c r="AS622" s="1"/>
      <c r="AT622" s="1"/>
      <c r="AU622" s="1"/>
      <c r="AV622" s="1"/>
      <c r="AW622" s="1"/>
      <c r="AX622" s="27"/>
      <c r="AY622" s="1"/>
      <c r="AZ622" s="1"/>
      <c r="BA622" s="4" t="str">
        <f t="shared" si="425"/>
        <v/>
      </c>
      <c r="BB622" s="7"/>
      <c r="BC622" s="1"/>
      <c r="BD622" s="1"/>
      <c r="BE622" s="27"/>
      <c r="BF622" s="1"/>
      <c r="BG622" s="1"/>
      <c r="BH622" s="4" t="str">
        <f t="shared" si="424"/>
        <v/>
      </c>
      <c r="BI622" s="7"/>
      <c r="BJ622" s="1"/>
      <c r="BK622" s="1"/>
      <c r="BL622" s="27"/>
      <c r="BM622" s="1"/>
      <c r="BN622" s="1"/>
      <c r="BO622" s="4" t="str">
        <f t="shared" si="423"/>
        <v/>
      </c>
      <c r="BP622" s="7"/>
      <c r="BQ622" s="1"/>
      <c r="BR622" s="1"/>
      <c r="BS622" s="27"/>
      <c r="BT622" s="1"/>
      <c r="BU622" s="1"/>
      <c r="BV622" s="4" t="str">
        <f t="shared" si="422"/>
        <v/>
      </c>
      <c r="BW622" s="7"/>
      <c r="BX622" s="1"/>
      <c r="BY622" s="1"/>
      <c r="BZ622" s="27"/>
      <c r="CA622" s="1"/>
      <c r="CB622" s="1"/>
      <c r="CC622" s="1"/>
      <c r="CD622" s="1"/>
      <c r="CE622" s="1"/>
      <c r="CF622" s="1"/>
      <c r="CG622" s="27"/>
      <c r="CH622" s="1"/>
      <c r="CI622" s="1"/>
      <c r="CJ622" s="1"/>
      <c r="CK622" s="1"/>
      <c r="CL622" s="1"/>
      <c r="CM622" s="1"/>
      <c r="CN622" s="27"/>
      <c r="CO622" s="1"/>
      <c r="CP622" s="1"/>
      <c r="CQ622" s="1"/>
      <c r="CR622" s="1"/>
      <c r="CS622" s="1"/>
      <c r="CT622" s="1"/>
      <c r="CU622" s="27"/>
      <c r="CV622" s="1"/>
      <c r="CW622" s="1"/>
      <c r="CX622" s="1"/>
      <c r="CY622" s="1"/>
      <c r="CZ622" s="1"/>
      <c r="DA622" s="1"/>
      <c r="DB622" s="1"/>
      <c r="DC622" s="1"/>
      <c r="DD622" s="1"/>
      <c r="DE622" s="1"/>
      <c r="DF622" s="1"/>
      <c r="DG622" s="1"/>
      <c r="DH622" s="1"/>
      <c r="DI622" s="1"/>
    </row>
    <row r="623" spans="1:113" ht="15" hidden="1" x14ac:dyDescent="0.25">
      <c r="A623" s="27"/>
      <c r="B623" s="1"/>
      <c r="C623" s="1"/>
      <c r="D623" s="4" t="str">
        <f t="shared" si="426"/>
        <v/>
      </c>
      <c r="E623" s="7"/>
      <c r="F623" s="1"/>
      <c r="G623" s="1"/>
      <c r="H623" s="27"/>
      <c r="I623" s="1"/>
      <c r="J623" s="1"/>
      <c r="K623" s="1"/>
      <c r="L623" s="1"/>
      <c r="M623" s="1"/>
      <c r="N623" s="1"/>
      <c r="O623" s="27"/>
      <c r="P623" s="1"/>
      <c r="Q623" s="1"/>
      <c r="R623" s="1"/>
      <c r="S623" s="1"/>
      <c r="T623" s="1"/>
      <c r="U623" s="1"/>
      <c r="V623" s="27"/>
      <c r="W623" s="1"/>
      <c r="X623" s="1"/>
      <c r="Y623" s="4" t="str">
        <f t="shared" si="421"/>
        <v/>
      </c>
      <c r="Z623" s="7"/>
      <c r="AA623" s="1"/>
      <c r="AB623" s="1"/>
      <c r="AC623" s="27"/>
      <c r="AD623" s="1"/>
      <c r="AE623" s="1"/>
      <c r="AF623" s="4" t="str">
        <f t="shared" si="427"/>
        <v/>
      </c>
      <c r="AG623" s="7"/>
      <c r="AH623" s="1"/>
      <c r="AI623" s="1"/>
      <c r="AJ623" s="27"/>
      <c r="AK623" s="1"/>
      <c r="AL623" s="1"/>
      <c r="AM623" s="1"/>
      <c r="AN623" s="1"/>
      <c r="AO623" s="1"/>
      <c r="AP623" s="1"/>
      <c r="AQ623" s="27"/>
      <c r="AR623" s="1"/>
      <c r="AS623" s="1"/>
      <c r="AT623" s="1"/>
      <c r="AU623" s="1"/>
      <c r="AV623" s="1"/>
      <c r="AW623" s="1"/>
      <c r="AX623" s="27"/>
      <c r="AY623" s="1"/>
      <c r="AZ623" s="1"/>
      <c r="BA623" s="4" t="str">
        <f t="shared" si="425"/>
        <v/>
      </c>
      <c r="BB623" s="7"/>
      <c r="BC623" s="1"/>
      <c r="BD623" s="1"/>
      <c r="BE623" s="27"/>
      <c r="BF623" s="1"/>
      <c r="BG623" s="1"/>
      <c r="BH623" s="4" t="str">
        <f t="shared" si="424"/>
        <v/>
      </c>
      <c r="BI623" s="7"/>
      <c r="BJ623" s="1"/>
      <c r="BK623" s="1"/>
      <c r="BL623" s="27"/>
      <c r="BM623" s="1"/>
      <c r="BN623" s="1"/>
      <c r="BO623" s="4" t="str">
        <f t="shared" si="423"/>
        <v/>
      </c>
      <c r="BP623" s="7"/>
      <c r="BQ623" s="1"/>
      <c r="BR623" s="1"/>
      <c r="BS623" s="27"/>
      <c r="BT623" s="1"/>
      <c r="BU623" s="1"/>
      <c r="BV623" s="4" t="str">
        <f t="shared" si="422"/>
        <v/>
      </c>
      <c r="BW623" s="7"/>
      <c r="BX623" s="1"/>
      <c r="BY623" s="1"/>
      <c r="BZ623" s="27"/>
      <c r="CA623" s="1"/>
      <c r="CB623" s="1"/>
      <c r="CC623" s="1"/>
      <c r="CD623" s="1"/>
      <c r="CE623" s="1"/>
      <c r="CF623" s="1"/>
      <c r="CG623" s="27"/>
      <c r="CH623" s="1"/>
      <c r="CI623" s="1"/>
      <c r="CJ623" s="1"/>
      <c r="CK623" s="1"/>
      <c r="CL623" s="1"/>
      <c r="CM623" s="1"/>
      <c r="CN623" s="27"/>
      <c r="CO623" s="1"/>
      <c r="CP623" s="1"/>
      <c r="CQ623" s="1"/>
      <c r="CR623" s="1"/>
      <c r="CS623" s="1"/>
      <c r="CT623" s="1"/>
      <c r="CU623" s="27"/>
      <c r="CV623" s="1"/>
      <c r="CW623" s="1"/>
      <c r="CX623" s="1"/>
      <c r="CY623" s="1"/>
      <c r="CZ623" s="1"/>
      <c r="DA623" s="1"/>
      <c r="DB623" s="1"/>
      <c r="DC623" s="1"/>
      <c r="DD623" s="1"/>
      <c r="DE623" s="1"/>
      <c r="DF623" s="1"/>
      <c r="DG623" s="1"/>
      <c r="DH623" s="1"/>
      <c r="DI623" s="1"/>
    </row>
    <row r="624" spans="1:113" ht="15" hidden="1" x14ac:dyDescent="0.25">
      <c r="A624" s="27"/>
      <c r="B624" s="1"/>
      <c r="C624" s="1"/>
      <c r="D624" s="4" t="str">
        <f t="shared" si="426"/>
        <v/>
      </c>
      <c r="E624" s="7"/>
      <c r="F624" s="1"/>
      <c r="G624" s="1"/>
      <c r="H624" s="27"/>
      <c r="I624" s="1"/>
      <c r="J624" s="1"/>
      <c r="K624" s="1"/>
      <c r="L624" s="1"/>
      <c r="M624" s="1"/>
      <c r="N624" s="1"/>
      <c r="O624" s="27"/>
      <c r="P624" s="1"/>
      <c r="Q624" s="1"/>
      <c r="R624" s="1"/>
      <c r="S624" s="1"/>
      <c r="T624" s="1"/>
      <c r="U624" s="1"/>
      <c r="V624" s="27"/>
      <c r="W624" s="1"/>
      <c r="X624" s="1"/>
      <c r="Y624" s="4" t="str">
        <f t="shared" si="421"/>
        <v/>
      </c>
      <c r="Z624" s="7"/>
      <c r="AA624" s="1"/>
      <c r="AB624" s="1"/>
      <c r="AC624" s="27"/>
      <c r="AD624" s="1"/>
      <c r="AE624" s="1"/>
      <c r="AF624" s="4" t="str">
        <f t="shared" si="427"/>
        <v/>
      </c>
      <c r="AG624" s="7"/>
      <c r="AH624" s="1"/>
      <c r="AI624" s="1"/>
      <c r="AJ624" s="27"/>
      <c r="AK624" s="1"/>
      <c r="AL624" s="1"/>
      <c r="AM624" s="1"/>
      <c r="AN624" s="1"/>
      <c r="AO624" s="1"/>
      <c r="AP624" s="1"/>
      <c r="AQ624" s="27"/>
      <c r="AR624" s="1"/>
      <c r="AS624" s="1"/>
      <c r="AT624" s="1"/>
      <c r="AU624" s="1"/>
      <c r="AV624" s="1"/>
      <c r="AW624" s="1"/>
      <c r="AX624" s="27"/>
      <c r="AY624" s="1"/>
      <c r="AZ624" s="1"/>
      <c r="BA624" s="4" t="str">
        <f t="shared" si="425"/>
        <v/>
      </c>
      <c r="BB624" s="7"/>
      <c r="BC624" s="1"/>
      <c r="BD624" s="1"/>
      <c r="BE624" s="27"/>
      <c r="BF624" s="1"/>
      <c r="BG624" s="1"/>
      <c r="BH624" s="4" t="str">
        <f t="shared" si="424"/>
        <v/>
      </c>
      <c r="BI624" s="7"/>
      <c r="BJ624" s="1"/>
      <c r="BK624" s="1"/>
      <c r="BL624" s="27"/>
      <c r="BM624" s="1"/>
      <c r="BN624" s="1"/>
      <c r="BO624" s="4" t="str">
        <f t="shared" si="423"/>
        <v/>
      </c>
      <c r="BP624" s="7"/>
      <c r="BQ624" s="1"/>
      <c r="BR624" s="1"/>
      <c r="BS624" s="27"/>
      <c r="BT624" s="1"/>
      <c r="BU624" s="1"/>
      <c r="BV624" s="4" t="str">
        <f t="shared" si="422"/>
        <v/>
      </c>
      <c r="BW624" s="7"/>
      <c r="BX624" s="1"/>
      <c r="BY624" s="1"/>
      <c r="BZ624" s="27"/>
      <c r="CA624" s="1"/>
      <c r="CB624" s="1"/>
      <c r="CC624" s="1"/>
      <c r="CD624" s="1"/>
      <c r="CE624" s="1"/>
      <c r="CF624" s="1"/>
      <c r="CG624" s="27"/>
      <c r="CH624" s="1"/>
      <c r="CI624" s="1"/>
      <c r="CJ624" s="1"/>
      <c r="CK624" s="1"/>
      <c r="CL624" s="1"/>
      <c r="CM624" s="1"/>
      <c r="CN624" s="27"/>
      <c r="CO624" s="1"/>
      <c r="CP624" s="1"/>
      <c r="CQ624" s="1"/>
      <c r="CR624" s="1"/>
      <c r="CS624" s="1"/>
      <c r="CT624" s="1"/>
      <c r="CU624" s="27"/>
      <c r="CV624" s="1"/>
      <c r="CW624" s="1"/>
      <c r="CX624" s="1"/>
      <c r="CY624" s="1"/>
      <c r="CZ624" s="1"/>
      <c r="DA624" s="1"/>
      <c r="DB624" s="1"/>
      <c r="DC624" s="1"/>
      <c r="DD624" s="1"/>
      <c r="DE624" s="1"/>
      <c r="DF624" s="1"/>
      <c r="DG624" s="1"/>
      <c r="DH624" s="1"/>
      <c r="DI624" s="1"/>
    </row>
    <row r="625" spans="1:113" ht="15" hidden="1" x14ac:dyDescent="0.25">
      <c r="A625" s="27"/>
      <c r="B625" s="1"/>
      <c r="C625" s="1"/>
      <c r="D625" s="4" t="str">
        <f t="shared" si="426"/>
        <v/>
      </c>
      <c r="E625" s="7"/>
      <c r="F625" s="1"/>
      <c r="G625" s="1"/>
      <c r="H625" s="27"/>
      <c r="I625" s="1"/>
      <c r="J625" s="1"/>
      <c r="K625" s="1"/>
      <c r="L625" s="1"/>
      <c r="M625" s="1"/>
      <c r="N625" s="1"/>
      <c r="O625" s="27"/>
      <c r="P625" s="1"/>
      <c r="Q625" s="1"/>
      <c r="R625" s="1"/>
      <c r="S625" s="1"/>
      <c r="T625" s="1"/>
      <c r="U625" s="1"/>
      <c r="V625" s="27"/>
      <c r="W625" s="1"/>
      <c r="X625" s="1"/>
      <c r="Y625" s="4" t="str">
        <f t="shared" si="421"/>
        <v/>
      </c>
      <c r="Z625" s="7"/>
      <c r="AA625" s="1"/>
      <c r="AB625" s="1"/>
      <c r="AC625" s="27"/>
      <c r="AD625" s="1"/>
      <c r="AE625" s="1"/>
      <c r="AF625" s="4" t="str">
        <f t="shared" si="427"/>
        <v/>
      </c>
      <c r="AG625" s="7"/>
      <c r="AH625" s="1"/>
      <c r="AI625" s="1"/>
      <c r="AJ625" s="27"/>
      <c r="AK625" s="1"/>
      <c r="AL625" s="1"/>
      <c r="AM625" s="1"/>
      <c r="AN625" s="1"/>
      <c r="AO625" s="1"/>
      <c r="AP625" s="1"/>
      <c r="AQ625" s="27"/>
      <c r="AR625" s="1"/>
      <c r="AS625" s="1"/>
      <c r="AT625" s="1"/>
      <c r="AU625" s="1"/>
      <c r="AV625" s="1"/>
      <c r="AW625" s="1"/>
      <c r="AX625" s="27"/>
      <c r="AY625" s="1"/>
      <c r="AZ625" s="1"/>
      <c r="BA625" s="4" t="str">
        <f t="shared" si="425"/>
        <v/>
      </c>
      <c r="BB625" s="7"/>
      <c r="BC625" s="1"/>
      <c r="BD625" s="1"/>
      <c r="BE625" s="27"/>
      <c r="BF625" s="1"/>
      <c r="BG625" s="1"/>
      <c r="BH625" s="4" t="str">
        <f t="shared" si="424"/>
        <v/>
      </c>
      <c r="BI625" s="7"/>
      <c r="BJ625" s="1"/>
      <c r="BK625" s="1"/>
      <c r="BL625" s="27"/>
      <c r="BM625" s="1"/>
      <c r="BN625" s="1"/>
      <c r="BO625" s="4" t="str">
        <f t="shared" si="423"/>
        <v/>
      </c>
      <c r="BP625" s="7"/>
      <c r="BQ625" s="1"/>
      <c r="BR625" s="1"/>
      <c r="BS625" s="27"/>
      <c r="BT625" s="1"/>
      <c r="BU625" s="1"/>
      <c r="BV625" s="4" t="str">
        <f t="shared" si="422"/>
        <v/>
      </c>
      <c r="BW625" s="7"/>
      <c r="BX625" s="1"/>
      <c r="BY625" s="1"/>
      <c r="BZ625" s="27"/>
      <c r="CA625" s="1"/>
      <c r="CB625" s="1"/>
      <c r="CC625" s="1"/>
      <c r="CD625" s="1"/>
      <c r="CE625" s="1"/>
      <c r="CF625" s="1"/>
      <c r="CG625" s="27"/>
      <c r="CH625" s="1"/>
      <c r="CI625" s="1"/>
      <c r="CJ625" s="1"/>
      <c r="CK625" s="1"/>
      <c r="CL625" s="1"/>
      <c r="CM625" s="1"/>
      <c r="CN625" s="27"/>
      <c r="CO625" s="1"/>
      <c r="CP625" s="1"/>
      <c r="CQ625" s="1"/>
      <c r="CR625" s="1"/>
      <c r="CS625" s="1"/>
      <c r="CT625" s="1"/>
      <c r="CU625" s="27"/>
      <c r="CV625" s="1"/>
      <c r="CW625" s="1"/>
      <c r="CX625" s="1"/>
      <c r="CY625" s="1"/>
      <c r="CZ625" s="1"/>
      <c r="DA625" s="1"/>
      <c r="DB625" s="1"/>
      <c r="DC625" s="1"/>
      <c r="DD625" s="1"/>
      <c r="DE625" s="1"/>
      <c r="DF625" s="1"/>
      <c r="DG625" s="1"/>
      <c r="DH625" s="1"/>
      <c r="DI625" s="1"/>
    </row>
    <row r="626" spans="1:113" ht="15" hidden="1" x14ac:dyDescent="0.25">
      <c r="A626" s="27"/>
      <c r="B626" s="1"/>
      <c r="C626" s="1"/>
      <c r="D626" s="4" t="str">
        <f t="shared" si="426"/>
        <v/>
      </c>
      <c r="E626" s="7"/>
      <c r="F626" s="1"/>
      <c r="G626" s="1"/>
      <c r="H626" s="27"/>
      <c r="I626" s="1"/>
      <c r="J626" s="1"/>
      <c r="K626" s="1"/>
      <c r="L626" s="1"/>
      <c r="M626" s="1"/>
      <c r="N626" s="1"/>
      <c r="O626" s="27"/>
      <c r="P626" s="1"/>
      <c r="Q626" s="1"/>
      <c r="R626" s="1"/>
      <c r="S626" s="1"/>
      <c r="T626" s="1"/>
      <c r="U626" s="1"/>
      <c r="V626" s="27"/>
      <c r="W626" s="1"/>
      <c r="X626" s="1"/>
      <c r="Y626" s="4" t="str">
        <f t="shared" si="421"/>
        <v/>
      </c>
      <c r="Z626" s="7"/>
      <c r="AA626" s="1"/>
      <c r="AB626" s="1"/>
      <c r="AC626" s="27"/>
      <c r="AD626" s="1"/>
      <c r="AE626" s="1"/>
      <c r="AF626" s="4" t="str">
        <f t="shared" si="427"/>
        <v/>
      </c>
      <c r="AG626" s="7"/>
      <c r="AH626" s="1"/>
      <c r="AI626" s="1"/>
      <c r="AJ626" s="27"/>
      <c r="AK626" s="1"/>
      <c r="AL626" s="1"/>
      <c r="AM626" s="1"/>
      <c r="AN626" s="1"/>
      <c r="AO626" s="1"/>
      <c r="AP626" s="1"/>
      <c r="AQ626" s="27"/>
      <c r="AR626" s="1"/>
      <c r="AS626" s="1"/>
      <c r="AT626" s="1"/>
      <c r="AU626" s="1"/>
      <c r="AV626" s="1"/>
      <c r="AW626" s="1"/>
      <c r="AX626" s="27"/>
      <c r="AY626" s="1"/>
      <c r="AZ626" s="1"/>
      <c r="BA626" s="4" t="str">
        <f t="shared" si="425"/>
        <v/>
      </c>
      <c r="BB626" s="7"/>
      <c r="BC626" s="1"/>
      <c r="BD626" s="1"/>
      <c r="BE626" s="27"/>
      <c r="BF626" s="1"/>
      <c r="BG626" s="1"/>
      <c r="BH626" s="4" t="str">
        <f t="shared" si="424"/>
        <v/>
      </c>
      <c r="BI626" s="7"/>
      <c r="BJ626" s="1"/>
      <c r="BK626" s="1"/>
      <c r="BL626" s="27"/>
      <c r="BM626" s="1"/>
      <c r="BN626" s="1"/>
      <c r="BO626" s="4" t="str">
        <f t="shared" si="423"/>
        <v/>
      </c>
      <c r="BP626" s="7"/>
      <c r="BQ626" s="1"/>
      <c r="BR626" s="1"/>
      <c r="BS626" s="27"/>
      <c r="BT626" s="1"/>
      <c r="BU626" s="1"/>
      <c r="BV626" s="4" t="str">
        <f t="shared" si="422"/>
        <v/>
      </c>
      <c r="BW626" s="7"/>
      <c r="BX626" s="1"/>
      <c r="BY626" s="1"/>
      <c r="BZ626" s="27"/>
      <c r="CA626" s="1"/>
      <c r="CB626" s="1"/>
      <c r="CC626" s="1"/>
      <c r="CD626" s="1"/>
      <c r="CE626" s="1"/>
      <c r="CF626" s="1"/>
      <c r="CG626" s="27"/>
      <c r="CH626" s="1"/>
      <c r="CI626" s="1"/>
      <c r="CJ626" s="1"/>
      <c r="CK626" s="1"/>
      <c r="CL626" s="1"/>
      <c r="CM626" s="1"/>
      <c r="CN626" s="27"/>
      <c r="CO626" s="1"/>
      <c r="CP626" s="1"/>
      <c r="CQ626" s="1"/>
      <c r="CR626" s="1"/>
      <c r="CS626" s="1"/>
      <c r="CT626" s="1"/>
      <c r="CU626" s="27"/>
      <c r="CV626" s="1"/>
      <c r="CW626" s="1"/>
      <c r="CX626" s="1"/>
      <c r="CY626" s="1"/>
      <c r="CZ626" s="1"/>
      <c r="DA626" s="1"/>
      <c r="DB626" s="1"/>
      <c r="DC626" s="1"/>
      <c r="DD626" s="1"/>
      <c r="DE626" s="1"/>
      <c r="DF626" s="1"/>
      <c r="DG626" s="1"/>
      <c r="DH626" s="1"/>
      <c r="DI626" s="1"/>
    </row>
    <row r="627" spans="1:113" ht="15" hidden="1" x14ac:dyDescent="0.25">
      <c r="A627" s="27"/>
      <c r="B627" s="1"/>
      <c r="C627" s="1"/>
      <c r="D627" s="4" t="str">
        <f t="shared" si="426"/>
        <v/>
      </c>
      <c r="E627" s="7"/>
      <c r="F627" s="1"/>
      <c r="G627" s="1"/>
      <c r="H627" s="27"/>
      <c r="I627" s="1"/>
      <c r="J627" s="1"/>
      <c r="K627" s="1"/>
      <c r="L627" s="1"/>
      <c r="M627" s="1"/>
      <c r="N627" s="1"/>
      <c r="O627" s="27"/>
      <c r="P627" s="1"/>
      <c r="Q627" s="1"/>
      <c r="R627" s="1"/>
      <c r="S627" s="1"/>
      <c r="T627" s="1"/>
      <c r="U627" s="1"/>
      <c r="V627" s="27"/>
      <c r="W627" s="1"/>
      <c r="X627" s="1"/>
      <c r="Y627" s="4" t="str">
        <f t="shared" si="421"/>
        <v/>
      </c>
      <c r="Z627" s="7"/>
      <c r="AA627" s="1"/>
      <c r="AB627" s="1"/>
      <c r="AC627" s="27"/>
      <c r="AD627" s="1"/>
      <c r="AE627" s="1"/>
      <c r="AF627" s="4" t="str">
        <f t="shared" si="427"/>
        <v/>
      </c>
      <c r="AG627" s="7"/>
      <c r="AH627" s="1"/>
      <c r="AI627" s="1"/>
      <c r="AJ627" s="27"/>
      <c r="AK627" s="1"/>
      <c r="AL627" s="1"/>
      <c r="AM627" s="1"/>
      <c r="AN627" s="1"/>
      <c r="AO627" s="1"/>
      <c r="AP627" s="1"/>
      <c r="AQ627" s="27"/>
      <c r="AR627" s="1"/>
      <c r="AS627" s="1"/>
      <c r="AT627" s="1"/>
      <c r="AU627" s="1"/>
      <c r="AV627" s="1"/>
      <c r="AW627" s="1"/>
      <c r="AX627" s="27"/>
      <c r="AY627" s="1"/>
      <c r="AZ627" s="1"/>
      <c r="BA627" s="4" t="str">
        <f t="shared" si="425"/>
        <v/>
      </c>
      <c r="BB627" s="7"/>
      <c r="BC627" s="1"/>
      <c r="BD627" s="1"/>
      <c r="BE627" s="27"/>
      <c r="BF627" s="1"/>
      <c r="BG627" s="1"/>
      <c r="BH627" s="4" t="str">
        <f t="shared" si="424"/>
        <v/>
      </c>
      <c r="BI627" s="7"/>
      <c r="BJ627" s="1"/>
      <c r="BK627" s="1"/>
      <c r="BL627" s="27"/>
      <c r="BM627" s="1"/>
      <c r="BN627" s="1"/>
      <c r="BO627" s="4" t="str">
        <f t="shared" si="423"/>
        <v/>
      </c>
      <c r="BP627" s="7"/>
      <c r="BQ627" s="1"/>
      <c r="BR627" s="1"/>
      <c r="BS627" s="27"/>
      <c r="BT627" s="1"/>
      <c r="BU627" s="1"/>
      <c r="BV627" s="4" t="str">
        <f t="shared" si="422"/>
        <v/>
      </c>
      <c r="BW627" s="7"/>
      <c r="BX627" s="1"/>
      <c r="BY627" s="1"/>
      <c r="BZ627" s="27"/>
      <c r="CA627" s="1"/>
      <c r="CB627" s="1"/>
      <c r="CC627" s="1"/>
      <c r="CD627" s="1"/>
      <c r="CE627" s="1"/>
      <c r="CF627" s="1"/>
      <c r="CG627" s="27"/>
      <c r="CH627" s="1"/>
      <c r="CI627" s="1"/>
      <c r="CJ627" s="1"/>
      <c r="CK627" s="1"/>
      <c r="CL627" s="1"/>
      <c r="CM627" s="1"/>
      <c r="CN627" s="27"/>
      <c r="CO627" s="1"/>
      <c r="CP627" s="1"/>
      <c r="CQ627" s="1"/>
      <c r="CR627" s="1"/>
      <c r="CS627" s="1"/>
      <c r="CT627" s="1"/>
      <c r="CU627" s="27"/>
      <c r="CV627" s="1"/>
      <c r="CW627" s="1"/>
      <c r="CX627" s="1"/>
      <c r="CY627" s="1"/>
      <c r="CZ627" s="1"/>
      <c r="DA627" s="1"/>
      <c r="DB627" s="1"/>
      <c r="DC627" s="1"/>
      <c r="DD627" s="1"/>
      <c r="DE627" s="1"/>
      <c r="DF627" s="1"/>
      <c r="DG627" s="1"/>
      <c r="DH627" s="1"/>
      <c r="DI627" s="1"/>
    </row>
    <row r="628" spans="1:113" ht="15" hidden="1" x14ac:dyDescent="0.25">
      <c r="A628" s="27"/>
      <c r="B628" s="1"/>
      <c r="C628" s="1"/>
      <c r="D628" s="4" t="str">
        <f t="shared" si="426"/>
        <v/>
      </c>
      <c r="E628" s="7"/>
      <c r="F628" s="1"/>
      <c r="G628" s="1"/>
      <c r="H628" s="27"/>
      <c r="I628" s="1"/>
      <c r="J628" s="1"/>
      <c r="K628" s="1"/>
      <c r="L628" s="1"/>
      <c r="M628" s="1"/>
      <c r="N628" s="1"/>
      <c r="O628" s="27"/>
      <c r="P628" s="1"/>
      <c r="Q628" s="1"/>
      <c r="R628" s="1"/>
      <c r="S628" s="1"/>
      <c r="T628" s="1"/>
      <c r="U628" s="1"/>
      <c r="V628" s="27"/>
      <c r="W628" s="1"/>
      <c r="X628" s="1"/>
      <c r="Y628" s="4" t="str">
        <f t="shared" si="421"/>
        <v/>
      </c>
      <c r="Z628" s="7"/>
      <c r="AA628" s="1"/>
      <c r="AB628" s="1"/>
      <c r="AC628" s="27"/>
      <c r="AD628" s="1"/>
      <c r="AE628" s="1"/>
      <c r="AF628" s="4" t="str">
        <f t="shared" si="427"/>
        <v/>
      </c>
      <c r="AG628" s="7"/>
      <c r="AH628" s="1"/>
      <c r="AI628" s="1"/>
      <c r="AJ628" s="27"/>
      <c r="AK628" s="1"/>
      <c r="AL628" s="1"/>
      <c r="AM628" s="1"/>
      <c r="AN628" s="1"/>
      <c r="AO628" s="1"/>
      <c r="AP628" s="1"/>
      <c r="AQ628" s="27"/>
      <c r="AR628" s="1"/>
      <c r="AS628" s="1"/>
      <c r="AT628" s="1"/>
      <c r="AU628" s="1"/>
      <c r="AV628" s="1"/>
      <c r="AW628" s="1"/>
      <c r="AX628" s="27"/>
      <c r="AY628" s="1"/>
      <c r="AZ628" s="1"/>
      <c r="BA628" s="4" t="str">
        <f t="shared" si="425"/>
        <v/>
      </c>
      <c r="BB628" s="7"/>
      <c r="BC628" s="1"/>
      <c r="BD628" s="1"/>
      <c r="BE628" s="27"/>
      <c r="BF628" s="1"/>
      <c r="BG628" s="1"/>
      <c r="BH628" s="4" t="str">
        <f t="shared" si="424"/>
        <v/>
      </c>
      <c r="BI628" s="7"/>
      <c r="BJ628" s="1"/>
      <c r="BK628" s="1"/>
      <c r="BL628" s="27"/>
      <c r="BM628" s="1"/>
      <c r="BN628" s="1"/>
      <c r="BO628" s="4" t="str">
        <f t="shared" si="423"/>
        <v/>
      </c>
      <c r="BP628" s="7"/>
      <c r="BQ628" s="1"/>
      <c r="BR628" s="1"/>
      <c r="BS628" s="27"/>
      <c r="BT628" s="1"/>
      <c r="BU628" s="1"/>
      <c r="BV628" s="4" t="str">
        <f t="shared" si="422"/>
        <v/>
      </c>
      <c r="BW628" s="7"/>
      <c r="BX628" s="1"/>
      <c r="BY628" s="1"/>
      <c r="BZ628" s="27"/>
      <c r="CA628" s="1"/>
      <c r="CB628" s="1"/>
      <c r="CC628" s="1"/>
      <c r="CD628" s="1"/>
      <c r="CE628" s="1"/>
      <c r="CF628" s="1"/>
      <c r="CG628" s="27"/>
      <c r="CH628" s="1"/>
      <c r="CI628" s="1"/>
      <c r="CJ628" s="1"/>
      <c r="CK628" s="1"/>
      <c r="CL628" s="1"/>
      <c r="CM628" s="1"/>
      <c r="CN628" s="27"/>
      <c r="CO628" s="1"/>
      <c r="CP628" s="1"/>
      <c r="CQ628" s="1"/>
      <c r="CR628" s="1"/>
      <c r="CS628" s="1"/>
      <c r="CT628" s="1"/>
      <c r="CU628" s="27"/>
      <c r="CV628" s="1"/>
      <c r="CW628" s="1"/>
      <c r="CX628" s="1"/>
      <c r="CY628" s="1"/>
      <c r="CZ628" s="1"/>
      <c r="DA628" s="1"/>
      <c r="DB628" s="1"/>
      <c r="DC628" s="1"/>
      <c r="DD628" s="1"/>
      <c r="DE628" s="1"/>
      <c r="DF628" s="1"/>
      <c r="DG628" s="1"/>
      <c r="DH628" s="1"/>
      <c r="DI628" s="1"/>
    </row>
    <row r="629" spans="1:113" ht="15" hidden="1" x14ac:dyDescent="0.25">
      <c r="A629" s="27"/>
      <c r="B629" s="1"/>
      <c r="C629" s="1"/>
      <c r="D629" s="4" t="str">
        <f t="shared" si="426"/>
        <v/>
      </c>
      <c r="E629" s="7"/>
      <c r="F629" s="1"/>
      <c r="G629" s="1"/>
      <c r="H629" s="27"/>
      <c r="I629" s="1"/>
      <c r="J629" s="1"/>
      <c r="K629" s="1"/>
      <c r="L629" s="1"/>
      <c r="M629" s="1"/>
      <c r="N629" s="1"/>
      <c r="O629" s="27"/>
      <c r="P629" s="1"/>
      <c r="Q629" s="1"/>
      <c r="R629" s="1"/>
      <c r="S629" s="1"/>
      <c r="T629" s="1"/>
      <c r="U629" s="1"/>
      <c r="V629" s="27"/>
      <c r="W629" s="1"/>
      <c r="X629" s="1"/>
      <c r="Y629" s="4" t="str">
        <f t="shared" si="421"/>
        <v/>
      </c>
      <c r="Z629" s="7"/>
      <c r="AA629" s="1"/>
      <c r="AB629" s="1"/>
      <c r="AC629" s="27"/>
      <c r="AD629" s="1"/>
      <c r="AE629" s="1"/>
      <c r="AF629" s="4" t="str">
        <f t="shared" si="427"/>
        <v/>
      </c>
      <c r="AG629" s="7"/>
      <c r="AH629" s="1"/>
      <c r="AI629" s="1"/>
      <c r="AJ629" s="27"/>
      <c r="AK629" s="1"/>
      <c r="AL629" s="1"/>
      <c r="AM629" s="1"/>
      <c r="AN629" s="1"/>
      <c r="AO629" s="1"/>
      <c r="AP629" s="1"/>
      <c r="AQ629" s="27"/>
      <c r="AR629" s="1"/>
      <c r="AS629" s="1"/>
      <c r="AT629" s="1"/>
      <c r="AU629" s="1"/>
      <c r="AV629" s="1"/>
      <c r="AW629" s="1"/>
      <c r="AX629" s="27"/>
      <c r="AY629" s="1"/>
      <c r="AZ629" s="1"/>
      <c r="BA629" s="4" t="str">
        <f t="shared" si="425"/>
        <v/>
      </c>
      <c r="BB629" s="7"/>
      <c r="BC629" s="1"/>
      <c r="BD629" s="1"/>
      <c r="BE629" s="27"/>
      <c r="BF629" s="1"/>
      <c r="BG629" s="1"/>
      <c r="BH629" s="4" t="str">
        <f t="shared" si="424"/>
        <v/>
      </c>
      <c r="BI629" s="7"/>
      <c r="BJ629" s="1"/>
      <c r="BK629" s="1"/>
      <c r="BL629" s="27"/>
      <c r="BM629" s="1"/>
      <c r="BN629" s="1"/>
      <c r="BO629" s="4" t="str">
        <f t="shared" si="423"/>
        <v/>
      </c>
      <c r="BP629" s="7"/>
      <c r="BQ629" s="1"/>
      <c r="BR629" s="1"/>
      <c r="BS629" s="27"/>
      <c r="BT629" s="1"/>
      <c r="BU629" s="1"/>
      <c r="BV629" s="4" t="str">
        <f t="shared" si="422"/>
        <v/>
      </c>
      <c r="BW629" s="7"/>
      <c r="BX629" s="1"/>
      <c r="BY629" s="1"/>
      <c r="BZ629" s="27"/>
      <c r="CA629" s="1"/>
      <c r="CB629" s="1"/>
      <c r="CC629" s="1"/>
      <c r="CD629" s="1"/>
      <c r="CE629" s="1"/>
      <c r="CF629" s="1"/>
      <c r="CG629" s="27"/>
      <c r="CH629" s="1"/>
      <c r="CI629" s="1"/>
      <c r="CJ629" s="1"/>
      <c r="CK629" s="1"/>
      <c r="CL629" s="1"/>
      <c r="CM629" s="1"/>
      <c r="CN629" s="27"/>
      <c r="CO629" s="1"/>
      <c r="CP629" s="1"/>
      <c r="CQ629" s="1"/>
      <c r="CR629" s="1"/>
      <c r="CS629" s="1"/>
      <c r="CT629" s="1"/>
      <c r="CU629" s="27"/>
      <c r="CV629" s="1"/>
      <c r="CW629" s="1"/>
      <c r="CX629" s="1"/>
      <c r="CY629" s="1"/>
      <c r="CZ629" s="1"/>
      <c r="DA629" s="1"/>
      <c r="DB629" s="1"/>
      <c r="DC629" s="1"/>
      <c r="DD629" s="1"/>
      <c r="DE629" s="1"/>
      <c r="DF629" s="1"/>
      <c r="DG629" s="1"/>
      <c r="DH629" s="1"/>
      <c r="DI629" s="1"/>
    </row>
    <row r="630" spans="1:113" ht="15" hidden="1" x14ac:dyDescent="0.25">
      <c r="A630" s="27"/>
      <c r="B630" s="1"/>
      <c r="C630" s="1"/>
      <c r="D630" s="4" t="str">
        <f t="shared" si="426"/>
        <v/>
      </c>
      <c r="E630" s="7"/>
      <c r="F630" s="1"/>
      <c r="G630" s="1"/>
      <c r="H630" s="27"/>
      <c r="I630" s="1"/>
      <c r="J630" s="1"/>
      <c r="K630" s="1"/>
      <c r="L630" s="1"/>
      <c r="M630" s="1"/>
      <c r="N630" s="1"/>
      <c r="O630" s="27"/>
      <c r="P630" s="1"/>
      <c r="Q630" s="1"/>
      <c r="R630" s="1"/>
      <c r="S630" s="1"/>
      <c r="T630" s="1"/>
      <c r="U630" s="1"/>
      <c r="V630" s="27"/>
      <c r="W630" s="1"/>
      <c r="X630" s="1"/>
      <c r="Y630" s="4" t="str">
        <f t="shared" si="421"/>
        <v/>
      </c>
      <c r="Z630" s="7"/>
      <c r="AA630" s="1"/>
      <c r="AB630" s="1"/>
      <c r="AC630" s="27"/>
      <c r="AD630" s="1"/>
      <c r="AE630" s="1"/>
      <c r="AF630" s="4" t="str">
        <f t="shared" si="427"/>
        <v/>
      </c>
      <c r="AG630" s="7"/>
      <c r="AH630" s="1"/>
      <c r="AI630" s="1"/>
      <c r="AJ630" s="27"/>
      <c r="AK630" s="1"/>
      <c r="AL630" s="1"/>
      <c r="AM630" s="1"/>
      <c r="AN630" s="1"/>
      <c r="AO630" s="1"/>
      <c r="AP630" s="1"/>
      <c r="AQ630" s="27"/>
      <c r="AR630" s="1"/>
      <c r="AS630" s="1"/>
      <c r="AT630" s="1"/>
      <c r="AU630" s="1"/>
      <c r="AV630" s="1"/>
      <c r="AW630" s="1"/>
      <c r="AX630" s="27"/>
      <c r="AY630" s="1"/>
      <c r="AZ630" s="1"/>
      <c r="BA630" s="4" t="str">
        <f t="shared" si="425"/>
        <v/>
      </c>
      <c r="BB630" s="7"/>
      <c r="BC630" s="1"/>
      <c r="BD630" s="1"/>
      <c r="BE630" s="27"/>
      <c r="BF630" s="1"/>
      <c r="BG630" s="1"/>
      <c r="BH630" s="4" t="str">
        <f t="shared" si="424"/>
        <v/>
      </c>
      <c r="BI630" s="7"/>
      <c r="BJ630" s="1"/>
      <c r="BK630" s="1"/>
      <c r="BL630" s="27"/>
      <c r="BM630" s="1"/>
      <c r="BN630" s="1"/>
      <c r="BO630" s="4" t="str">
        <f t="shared" si="423"/>
        <v/>
      </c>
      <c r="BP630" s="7"/>
      <c r="BQ630" s="1"/>
      <c r="BR630" s="1"/>
      <c r="BS630" s="27"/>
      <c r="BT630" s="1"/>
      <c r="BU630" s="1"/>
      <c r="BV630" s="4" t="str">
        <f t="shared" si="422"/>
        <v/>
      </c>
      <c r="BW630" s="7"/>
      <c r="BX630" s="1"/>
      <c r="BY630" s="1"/>
      <c r="BZ630" s="27"/>
      <c r="CA630" s="1"/>
      <c r="CB630" s="1"/>
      <c r="CC630" s="1"/>
      <c r="CD630" s="1"/>
      <c r="CE630" s="1"/>
      <c r="CF630" s="1"/>
      <c r="CG630" s="27"/>
      <c r="CH630" s="1"/>
      <c r="CI630" s="1"/>
      <c r="CJ630" s="1"/>
      <c r="CK630" s="1"/>
      <c r="CL630" s="1"/>
      <c r="CM630" s="1"/>
      <c r="CN630" s="27"/>
      <c r="CO630" s="1"/>
      <c r="CP630" s="1"/>
      <c r="CQ630" s="1"/>
      <c r="CR630" s="1"/>
      <c r="CS630" s="1"/>
      <c r="CT630" s="1"/>
      <c r="CU630" s="27"/>
      <c r="CV630" s="1"/>
      <c r="CW630" s="1"/>
      <c r="CX630" s="1"/>
      <c r="CY630" s="1"/>
      <c r="CZ630" s="1"/>
      <c r="DA630" s="1"/>
      <c r="DB630" s="1"/>
      <c r="DC630" s="1"/>
      <c r="DD630" s="1"/>
      <c r="DE630" s="1"/>
      <c r="DF630" s="1"/>
      <c r="DG630" s="1"/>
      <c r="DH630" s="1"/>
      <c r="DI630" s="1"/>
    </row>
    <row r="631" spans="1:113" ht="15" hidden="1" x14ac:dyDescent="0.25">
      <c r="A631" s="27"/>
      <c r="B631" s="1"/>
      <c r="C631" s="1"/>
      <c r="D631" s="4" t="str">
        <f t="shared" si="426"/>
        <v/>
      </c>
      <c r="E631" s="7"/>
      <c r="F631" s="1"/>
      <c r="G631" s="1"/>
      <c r="H631" s="27"/>
      <c r="I631" s="1"/>
      <c r="J631" s="1"/>
      <c r="K631" s="1"/>
      <c r="L631" s="1"/>
      <c r="M631" s="1"/>
      <c r="N631" s="1"/>
      <c r="O631" s="27"/>
      <c r="P631" s="1"/>
      <c r="Q631" s="1"/>
      <c r="R631" s="1"/>
      <c r="S631" s="1"/>
      <c r="T631" s="1"/>
      <c r="U631" s="1"/>
      <c r="V631" s="27"/>
      <c r="W631" s="1"/>
      <c r="X631" s="1"/>
      <c r="Y631" s="4" t="str">
        <f t="shared" si="421"/>
        <v/>
      </c>
      <c r="Z631" s="7"/>
      <c r="AA631" s="1"/>
      <c r="AB631" s="1"/>
      <c r="AC631" s="27"/>
      <c r="AD631" s="1"/>
      <c r="AE631" s="1"/>
      <c r="AF631" s="4" t="str">
        <f t="shared" si="427"/>
        <v/>
      </c>
      <c r="AG631" s="7"/>
      <c r="AH631" s="1"/>
      <c r="AI631" s="1"/>
      <c r="AJ631" s="27"/>
      <c r="AK631" s="1"/>
      <c r="AL631" s="1"/>
      <c r="AM631" s="1"/>
      <c r="AN631" s="1"/>
      <c r="AO631" s="1"/>
      <c r="AP631" s="1"/>
      <c r="AQ631" s="27"/>
      <c r="AR631" s="1"/>
      <c r="AS631" s="1"/>
      <c r="AT631" s="1"/>
      <c r="AU631" s="1"/>
      <c r="AV631" s="1"/>
      <c r="AW631" s="1"/>
      <c r="AX631" s="27"/>
      <c r="AY631" s="1"/>
      <c r="AZ631" s="1"/>
      <c r="BA631" s="4" t="str">
        <f t="shared" si="425"/>
        <v/>
      </c>
      <c r="BB631" s="7"/>
      <c r="BC631" s="1"/>
      <c r="BD631" s="1"/>
      <c r="BE631" s="27"/>
      <c r="BF631" s="1"/>
      <c r="BG631" s="1"/>
      <c r="BH631" s="4" t="str">
        <f t="shared" si="424"/>
        <v/>
      </c>
      <c r="BI631" s="7"/>
      <c r="BJ631" s="1"/>
      <c r="BK631" s="1"/>
      <c r="BL631" s="27"/>
      <c r="BM631" s="1"/>
      <c r="BN631" s="1"/>
      <c r="BO631" s="4" t="str">
        <f t="shared" si="423"/>
        <v/>
      </c>
      <c r="BP631" s="7"/>
      <c r="BQ631" s="1"/>
      <c r="BR631" s="1"/>
      <c r="BS631" s="27"/>
      <c r="BT631" s="1"/>
      <c r="BU631" s="1"/>
      <c r="BV631" s="4" t="str">
        <f t="shared" si="422"/>
        <v/>
      </c>
      <c r="BW631" s="7"/>
      <c r="BX631" s="1"/>
      <c r="BY631" s="1"/>
      <c r="BZ631" s="27"/>
      <c r="CA631" s="1"/>
      <c r="CB631" s="1"/>
      <c r="CC631" s="1"/>
      <c r="CD631" s="1"/>
      <c r="CE631" s="1"/>
      <c r="CF631" s="1"/>
      <c r="CG631" s="27"/>
      <c r="CH631" s="1"/>
      <c r="CI631" s="1"/>
      <c r="CJ631" s="1"/>
      <c r="CK631" s="1"/>
      <c r="CL631" s="1"/>
      <c r="CM631" s="1"/>
      <c r="CN631" s="27"/>
      <c r="CO631" s="1"/>
      <c r="CP631" s="1"/>
      <c r="CQ631" s="1"/>
      <c r="CR631" s="1"/>
      <c r="CS631" s="1"/>
      <c r="CT631" s="1"/>
      <c r="CU631" s="27"/>
      <c r="CV631" s="1"/>
      <c r="CW631" s="1"/>
      <c r="CX631" s="1"/>
      <c r="CY631" s="1"/>
      <c r="CZ631" s="1"/>
      <c r="DA631" s="1"/>
      <c r="DB631" s="1"/>
      <c r="DC631" s="1"/>
      <c r="DD631" s="1"/>
      <c r="DE631" s="1"/>
      <c r="DF631" s="1"/>
      <c r="DG631" s="1"/>
      <c r="DH631" s="1"/>
      <c r="DI631" s="1"/>
    </row>
    <row r="632" spans="1:113" ht="15" hidden="1" x14ac:dyDescent="0.25">
      <c r="A632" s="27"/>
      <c r="B632" s="1"/>
      <c r="C632" s="1"/>
      <c r="D632" s="4" t="str">
        <f t="shared" si="426"/>
        <v/>
      </c>
      <c r="E632" s="7"/>
      <c r="F632" s="1"/>
      <c r="G632" s="1"/>
      <c r="H632" s="27"/>
      <c r="I632" s="1"/>
      <c r="J632" s="1"/>
      <c r="K632" s="1"/>
      <c r="L632" s="1"/>
      <c r="M632" s="1"/>
      <c r="N632" s="1"/>
      <c r="O632" s="27"/>
      <c r="P632" s="1"/>
      <c r="Q632" s="1"/>
      <c r="R632" s="1"/>
      <c r="S632" s="1"/>
      <c r="T632" s="1"/>
      <c r="U632" s="1"/>
      <c r="V632" s="27"/>
      <c r="W632" s="1"/>
      <c r="X632" s="1"/>
      <c r="Y632" s="4" t="str">
        <f t="shared" si="421"/>
        <v/>
      </c>
      <c r="Z632" s="7"/>
      <c r="AA632" s="1"/>
      <c r="AB632" s="1"/>
      <c r="AC632" s="27"/>
      <c r="AD632" s="1"/>
      <c r="AE632" s="1"/>
      <c r="AF632" s="4" t="str">
        <f t="shared" si="427"/>
        <v/>
      </c>
      <c r="AG632" s="7"/>
      <c r="AH632" s="1"/>
      <c r="AI632" s="1"/>
      <c r="AJ632" s="27"/>
      <c r="AK632" s="1"/>
      <c r="AL632" s="1"/>
      <c r="AM632" s="1"/>
      <c r="AN632" s="1"/>
      <c r="AO632" s="1"/>
      <c r="AP632" s="1"/>
      <c r="AQ632" s="27"/>
      <c r="AR632" s="1"/>
      <c r="AS632" s="1"/>
      <c r="AT632" s="1"/>
      <c r="AU632" s="1"/>
      <c r="AV632" s="1"/>
      <c r="AW632" s="1"/>
      <c r="AX632" s="27"/>
      <c r="AY632" s="1"/>
      <c r="AZ632" s="1"/>
      <c r="BA632" s="4" t="str">
        <f t="shared" si="425"/>
        <v/>
      </c>
      <c r="BB632" s="7"/>
      <c r="BC632" s="1"/>
      <c r="BD632" s="1"/>
      <c r="BE632" s="27"/>
      <c r="BF632" s="1"/>
      <c r="BG632" s="1"/>
      <c r="BH632" s="4" t="str">
        <f t="shared" si="424"/>
        <v/>
      </c>
      <c r="BI632" s="7"/>
      <c r="BJ632" s="1"/>
      <c r="BK632" s="1"/>
      <c r="BL632" s="27"/>
      <c r="BM632" s="1"/>
      <c r="BN632" s="1"/>
      <c r="BO632" s="4" t="str">
        <f t="shared" si="423"/>
        <v/>
      </c>
      <c r="BP632" s="7"/>
      <c r="BQ632" s="1"/>
      <c r="BR632" s="1"/>
      <c r="BS632" s="27"/>
      <c r="BT632" s="1"/>
      <c r="BU632" s="1"/>
      <c r="BV632" s="4" t="str">
        <f t="shared" si="422"/>
        <v/>
      </c>
      <c r="BW632" s="7"/>
      <c r="BX632" s="1"/>
      <c r="BY632" s="1"/>
      <c r="BZ632" s="27"/>
      <c r="CA632" s="1"/>
      <c r="CB632" s="1"/>
      <c r="CC632" s="1"/>
      <c r="CD632" s="1"/>
      <c r="CE632" s="1"/>
      <c r="CF632" s="1"/>
      <c r="CG632" s="27"/>
      <c r="CH632" s="1"/>
      <c r="CI632" s="1"/>
      <c r="CJ632" s="1"/>
      <c r="CK632" s="1"/>
      <c r="CL632" s="1"/>
      <c r="CM632" s="1"/>
      <c r="CN632" s="27"/>
      <c r="CO632" s="1"/>
      <c r="CP632" s="1"/>
      <c r="CQ632" s="1"/>
      <c r="CR632" s="1"/>
      <c r="CS632" s="1"/>
      <c r="CT632" s="1"/>
      <c r="CU632" s="27"/>
      <c r="CV632" s="1"/>
      <c r="CW632" s="1"/>
      <c r="CX632" s="1"/>
      <c r="CY632" s="1"/>
      <c r="CZ632" s="1"/>
      <c r="DA632" s="1"/>
      <c r="DB632" s="1"/>
      <c r="DC632" s="1"/>
      <c r="DD632" s="1"/>
      <c r="DE632" s="1"/>
      <c r="DF632" s="1"/>
      <c r="DG632" s="1"/>
      <c r="DH632" s="1"/>
      <c r="DI632" s="1"/>
    </row>
    <row r="633" spans="1:113" ht="15" hidden="1" x14ac:dyDescent="0.25">
      <c r="A633" s="27"/>
      <c r="B633" s="1"/>
      <c r="C633" s="1"/>
      <c r="D633" s="4" t="str">
        <f t="shared" si="426"/>
        <v/>
      </c>
      <c r="E633" s="7"/>
      <c r="F633" s="1"/>
      <c r="G633" s="1"/>
      <c r="H633" s="27"/>
      <c r="I633" s="1"/>
      <c r="J633" s="1"/>
      <c r="K633" s="1"/>
      <c r="L633" s="1"/>
      <c r="M633" s="1"/>
      <c r="N633" s="1"/>
      <c r="O633" s="27"/>
      <c r="P633" s="1"/>
      <c r="Q633" s="1"/>
      <c r="R633" s="1"/>
      <c r="S633" s="1"/>
      <c r="T633" s="1"/>
      <c r="U633" s="1"/>
      <c r="V633" s="27"/>
      <c r="W633" s="1"/>
      <c r="X633" s="1"/>
      <c r="Y633" s="4" t="str">
        <f t="shared" si="421"/>
        <v/>
      </c>
      <c r="Z633" s="7"/>
      <c r="AA633" s="1"/>
      <c r="AB633" s="1"/>
      <c r="AC633" s="27"/>
      <c r="AD633" s="1"/>
      <c r="AE633" s="1"/>
      <c r="AF633" s="4" t="str">
        <f t="shared" si="427"/>
        <v/>
      </c>
      <c r="AG633" s="7"/>
      <c r="AH633" s="1"/>
      <c r="AI633" s="1"/>
      <c r="AJ633" s="27"/>
      <c r="AK633" s="1"/>
      <c r="AL633" s="1"/>
      <c r="AM633" s="1"/>
      <c r="AN633" s="1"/>
      <c r="AO633" s="1"/>
      <c r="AP633" s="1"/>
      <c r="AQ633" s="27"/>
      <c r="AR633" s="1"/>
      <c r="AS633" s="1"/>
      <c r="AT633" s="1"/>
      <c r="AU633" s="1"/>
      <c r="AV633" s="1"/>
      <c r="AW633" s="1"/>
      <c r="AX633" s="27"/>
      <c r="AY633" s="1"/>
      <c r="AZ633" s="1"/>
      <c r="BA633" s="4" t="str">
        <f t="shared" si="425"/>
        <v/>
      </c>
      <c r="BB633" s="7"/>
      <c r="BC633" s="1"/>
      <c r="BD633" s="1"/>
      <c r="BE633" s="27"/>
      <c r="BF633" s="1"/>
      <c r="BG633" s="1"/>
      <c r="BH633" s="4" t="str">
        <f t="shared" si="424"/>
        <v/>
      </c>
      <c r="BI633" s="7"/>
      <c r="BJ633" s="1"/>
      <c r="BK633" s="1"/>
      <c r="BL633" s="27"/>
      <c r="BM633" s="1"/>
      <c r="BN633" s="1"/>
      <c r="BO633" s="4" t="str">
        <f t="shared" si="423"/>
        <v/>
      </c>
      <c r="BP633" s="7"/>
      <c r="BQ633" s="1"/>
      <c r="BR633" s="1"/>
      <c r="BS633" s="27"/>
      <c r="BT633" s="1"/>
      <c r="BU633" s="1"/>
      <c r="BV633" s="4" t="str">
        <f t="shared" si="422"/>
        <v/>
      </c>
      <c r="BW633" s="7"/>
      <c r="BX633" s="1"/>
      <c r="BY633" s="1"/>
      <c r="BZ633" s="27"/>
      <c r="CA633" s="1"/>
      <c r="CB633" s="1"/>
      <c r="CC633" s="1"/>
      <c r="CD633" s="1"/>
      <c r="CE633" s="1"/>
      <c r="CF633" s="1"/>
      <c r="CG633" s="27"/>
      <c r="CH633" s="1"/>
      <c r="CI633" s="1"/>
      <c r="CJ633" s="1"/>
      <c r="CK633" s="1"/>
      <c r="CL633" s="1"/>
      <c r="CM633" s="1"/>
      <c r="CN633" s="27"/>
      <c r="CO633" s="1"/>
      <c r="CP633" s="1"/>
      <c r="CQ633" s="1"/>
      <c r="CR633" s="1"/>
      <c r="CS633" s="1"/>
      <c r="CT633" s="1"/>
      <c r="CU633" s="27"/>
      <c r="CV633" s="1"/>
      <c r="CW633" s="1"/>
      <c r="CX633" s="1"/>
      <c r="CY633" s="1"/>
      <c r="CZ633" s="1"/>
      <c r="DA633" s="1"/>
      <c r="DB633" s="1"/>
      <c r="DC633" s="1"/>
      <c r="DD633" s="1"/>
      <c r="DE633" s="1"/>
      <c r="DF633" s="1"/>
      <c r="DG633" s="1"/>
      <c r="DH633" s="1"/>
      <c r="DI633" s="1"/>
    </row>
    <row r="634" spans="1:113" ht="15" hidden="1" x14ac:dyDescent="0.25">
      <c r="A634" s="27"/>
      <c r="B634" s="1"/>
      <c r="C634" s="1"/>
      <c r="D634" s="4" t="str">
        <f t="shared" si="426"/>
        <v/>
      </c>
      <c r="E634" s="7"/>
      <c r="F634" s="1"/>
      <c r="G634" s="1"/>
      <c r="H634" s="27"/>
      <c r="I634" s="1"/>
      <c r="J634" s="1"/>
      <c r="K634" s="1"/>
      <c r="L634" s="1"/>
      <c r="M634" s="1"/>
      <c r="N634" s="1"/>
      <c r="O634" s="27"/>
      <c r="P634" s="1"/>
      <c r="Q634" s="1"/>
      <c r="R634" s="1"/>
      <c r="S634" s="1"/>
      <c r="T634" s="1"/>
      <c r="U634" s="1"/>
      <c r="V634" s="27"/>
      <c r="W634" s="1"/>
      <c r="X634" s="1"/>
      <c r="Y634" s="4" t="str">
        <f t="shared" si="421"/>
        <v/>
      </c>
      <c r="Z634" s="7"/>
      <c r="AA634" s="1"/>
      <c r="AB634" s="1"/>
      <c r="AC634" s="27"/>
      <c r="AD634" s="1"/>
      <c r="AE634" s="1"/>
      <c r="AF634" s="4" t="str">
        <f t="shared" si="427"/>
        <v/>
      </c>
      <c r="AG634" s="7"/>
      <c r="AH634" s="1"/>
      <c r="AI634" s="1"/>
      <c r="AJ634" s="27"/>
      <c r="AK634" s="1"/>
      <c r="AL634" s="1"/>
      <c r="AM634" s="1"/>
      <c r="AN634" s="1"/>
      <c r="AO634" s="1"/>
      <c r="AP634" s="1"/>
      <c r="AQ634" s="27"/>
      <c r="AR634" s="1"/>
      <c r="AS634" s="1"/>
      <c r="AT634" s="1"/>
      <c r="AU634" s="1"/>
      <c r="AV634" s="1"/>
      <c r="AW634" s="1"/>
      <c r="AX634" s="27"/>
      <c r="AY634" s="1"/>
      <c r="AZ634" s="1"/>
      <c r="BA634" s="4" t="str">
        <f t="shared" si="425"/>
        <v/>
      </c>
      <c r="BB634" s="7"/>
      <c r="BC634" s="1"/>
      <c r="BD634" s="1"/>
      <c r="BE634" s="27"/>
      <c r="BF634" s="1"/>
      <c r="BG634" s="1"/>
      <c r="BH634" s="4" t="str">
        <f t="shared" si="424"/>
        <v/>
      </c>
      <c r="BI634" s="7"/>
      <c r="BJ634" s="1"/>
      <c r="BK634" s="1"/>
      <c r="BL634" s="27"/>
      <c r="BM634" s="1"/>
      <c r="BN634" s="1"/>
      <c r="BO634" s="4" t="str">
        <f t="shared" si="423"/>
        <v/>
      </c>
      <c r="BP634" s="7"/>
      <c r="BQ634" s="1"/>
      <c r="BR634" s="1"/>
      <c r="BS634" s="27"/>
      <c r="BT634" s="1"/>
      <c r="BU634" s="1"/>
      <c r="BV634" s="4" t="str">
        <f t="shared" si="422"/>
        <v/>
      </c>
      <c r="BW634" s="7"/>
      <c r="BX634" s="1"/>
      <c r="BY634" s="1"/>
      <c r="BZ634" s="27"/>
      <c r="CA634" s="1"/>
      <c r="CB634" s="1"/>
      <c r="CC634" s="1"/>
      <c r="CD634" s="1"/>
      <c r="CE634" s="1"/>
      <c r="CF634" s="1"/>
      <c r="CG634" s="27"/>
      <c r="CH634" s="1"/>
      <c r="CI634" s="1"/>
      <c r="CJ634" s="1"/>
      <c r="CK634" s="1"/>
      <c r="CL634" s="1"/>
      <c r="CM634" s="1"/>
      <c r="CN634" s="27"/>
      <c r="CO634" s="1"/>
      <c r="CP634" s="1"/>
      <c r="CQ634" s="1"/>
      <c r="CR634" s="1"/>
      <c r="CS634" s="1"/>
      <c r="CT634" s="1"/>
      <c r="CU634" s="27"/>
      <c r="CV634" s="1"/>
      <c r="CW634" s="1"/>
      <c r="CX634" s="1"/>
      <c r="CY634" s="1"/>
      <c r="CZ634" s="1"/>
      <c r="DA634" s="1"/>
      <c r="DB634" s="1"/>
      <c r="DC634" s="1"/>
      <c r="DD634" s="1"/>
      <c r="DE634" s="1"/>
      <c r="DF634" s="1"/>
      <c r="DG634" s="1"/>
      <c r="DH634" s="1"/>
      <c r="DI634" s="1"/>
    </row>
    <row r="635" spans="1:113" ht="15" hidden="1" x14ac:dyDescent="0.25">
      <c r="A635" s="27"/>
      <c r="B635" s="1"/>
      <c r="C635" s="1"/>
      <c r="D635" s="4" t="str">
        <f t="shared" si="426"/>
        <v/>
      </c>
      <c r="E635" s="7"/>
      <c r="F635" s="1"/>
      <c r="G635" s="1"/>
      <c r="H635" s="27"/>
      <c r="I635" s="1"/>
      <c r="J635" s="1"/>
      <c r="K635" s="1"/>
      <c r="L635" s="1"/>
      <c r="M635" s="1"/>
      <c r="N635" s="1"/>
      <c r="O635" s="27"/>
      <c r="P635" s="1"/>
      <c r="Q635" s="1"/>
      <c r="R635" s="1"/>
      <c r="S635" s="1"/>
      <c r="T635" s="1"/>
      <c r="U635" s="1"/>
      <c r="V635" s="27"/>
      <c r="W635" s="1"/>
      <c r="X635" s="1"/>
      <c r="Y635" s="4" t="str">
        <f t="shared" si="421"/>
        <v/>
      </c>
      <c r="Z635" s="7"/>
      <c r="AA635" s="1"/>
      <c r="AB635" s="1"/>
      <c r="AC635" s="27"/>
      <c r="AD635" s="1"/>
      <c r="AE635" s="1"/>
      <c r="AF635" s="4" t="str">
        <f t="shared" si="427"/>
        <v/>
      </c>
      <c r="AG635" s="7"/>
      <c r="AH635" s="1"/>
      <c r="AI635" s="1"/>
      <c r="AJ635" s="27"/>
      <c r="AK635" s="1"/>
      <c r="AL635" s="1"/>
      <c r="AM635" s="1"/>
      <c r="AN635" s="1"/>
      <c r="AO635" s="1"/>
      <c r="AP635" s="1"/>
      <c r="AQ635" s="27"/>
      <c r="AR635" s="1"/>
      <c r="AS635" s="1"/>
      <c r="AT635" s="1"/>
      <c r="AU635" s="1"/>
      <c r="AV635" s="1"/>
      <c r="AW635" s="1"/>
      <c r="AX635" s="27"/>
      <c r="AY635" s="1"/>
      <c r="AZ635" s="1"/>
      <c r="BA635" s="4" t="str">
        <f t="shared" si="425"/>
        <v/>
      </c>
      <c r="BB635" s="7"/>
      <c r="BC635" s="1"/>
      <c r="BD635" s="1"/>
      <c r="BE635" s="27"/>
      <c r="BF635" s="1"/>
      <c r="BG635" s="1"/>
      <c r="BH635" s="4" t="str">
        <f t="shared" si="424"/>
        <v/>
      </c>
      <c r="BI635" s="7"/>
      <c r="BJ635" s="1"/>
      <c r="BK635" s="1"/>
      <c r="BL635" s="27"/>
      <c r="BM635" s="1"/>
      <c r="BN635" s="1"/>
      <c r="BO635" s="4" t="str">
        <f t="shared" si="423"/>
        <v/>
      </c>
      <c r="BP635" s="7"/>
      <c r="BQ635" s="1"/>
      <c r="BR635" s="1"/>
      <c r="BS635" s="27"/>
      <c r="BT635" s="1"/>
      <c r="BU635" s="1"/>
      <c r="BV635" s="4" t="str">
        <f t="shared" si="422"/>
        <v/>
      </c>
      <c r="BW635" s="7"/>
      <c r="BX635" s="1"/>
      <c r="BY635" s="1"/>
      <c r="BZ635" s="27"/>
      <c r="CA635" s="1"/>
      <c r="CB635" s="1"/>
      <c r="CC635" s="1"/>
      <c r="CD635" s="1"/>
      <c r="CE635" s="1"/>
      <c r="CF635" s="1"/>
      <c r="CG635" s="27"/>
      <c r="CH635" s="1"/>
      <c r="CI635" s="1"/>
      <c r="CJ635" s="1"/>
      <c r="CK635" s="1"/>
      <c r="CL635" s="1"/>
      <c r="CM635" s="1"/>
      <c r="CN635" s="27"/>
      <c r="CO635" s="1"/>
      <c r="CP635" s="1"/>
      <c r="CQ635" s="1"/>
      <c r="CR635" s="1"/>
      <c r="CS635" s="1"/>
      <c r="CT635" s="1"/>
      <c r="CU635" s="27"/>
      <c r="CV635" s="1"/>
      <c r="CW635" s="1"/>
      <c r="CX635" s="1"/>
      <c r="CY635" s="1"/>
      <c r="CZ635" s="1"/>
      <c r="DA635" s="1"/>
      <c r="DB635" s="1"/>
      <c r="DC635" s="1"/>
      <c r="DD635" s="1"/>
      <c r="DE635" s="1"/>
      <c r="DF635" s="1"/>
      <c r="DG635" s="1"/>
      <c r="DH635" s="1"/>
      <c r="DI635" s="1"/>
    </row>
    <row r="636" spans="1:113" ht="15" hidden="1" x14ac:dyDescent="0.25">
      <c r="A636" s="27"/>
      <c r="B636" s="1"/>
      <c r="C636" s="1"/>
      <c r="D636" s="4" t="str">
        <f t="shared" si="426"/>
        <v/>
      </c>
      <c r="E636" s="7"/>
      <c r="F636" s="1"/>
      <c r="G636" s="1"/>
      <c r="H636" s="27"/>
      <c r="I636" s="1"/>
      <c r="J636" s="1"/>
      <c r="K636" s="1"/>
      <c r="L636" s="1"/>
      <c r="M636" s="1"/>
      <c r="N636" s="1"/>
      <c r="O636" s="27"/>
      <c r="P636" s="1"/>
      <c r="Q636" s="1"/>
      <c r="R636" s="1"/>
      <c r="S636" s="1"/>
      <c r="T636" s="1"/>
      <c r="U636" s="1"/>
      <c r="V636" s="27"/>
      <c r="W636" s="1"/>
      <c r="X636" s="1"/>
      <c r="Y636" s="4" t="str">
        <f t="shared" si="421"/>
        <v/>
      </c>
      <c r="Z636" s="7"/>
      <c r="AA636" s="1"/>
      <c r="AB636" s="1"/>
      <c r="AC636" s="27"/>
      <c r="AD636" s="1"/>
      <c r="AE636" s="1"/>
      <c r="AF636" s="4" t="str">
        <f t="shared" si="427"/>
        <v/>
      </c>
      <c r="AG636" s="7"/>
      <c r="AH636" s="1"/>
      <c r="AI636" s="1"/>
      <c r="AJ636" s="27"/>
      <c r="AK636" s="1"/>
      <c r="AL636" s="1"/>
      <c r="AM636" s="1"/>
      <c r="AN636" s="1"/>
      <c r="AO636" s="1"/>
      <c r="AP636" s="1"/>
      <c r="AQ636" s="27"/>
      <c r="AR636" s="1"/>
      <c r="AS636" s="1"/>
      <c r="AT636" s="1"/>
      <c r="AU636" s="1"/>
      <c r="AV636" s="1"/>
      <c r="AW636" s="1"/>
      <c r="AX636" s="27"/>
      <c r="AY636" s="1"/>
      <c r="AZ636" s="1"/>
      <c r="BA636" s="4" t="str">
        <f t="shared" si="425"/>
        <v/>
      </c>
      <c r="BB636" s="7"/>
      <c r="BC636" s="1"/>
      <c r="BD636" s="1"/>
      <c r="BE636" s="27"/>
      <c r="BF636" s="1"/>
      <c r="BG636" s="1"/>
      <c r="BH636" s="4" t="str">
        <f t="shared" si="424"/>
        <v/>
      </c>
      <c r="BI636" s="7"/>
      <c r="BJ636" s="1"/>
      <c r="BK636" s="1"/>
      <c r="BL636" s="27"/>
      <c r="BM636" s="1"/>
      <c r="BN636" s="1"/>
      <c r="BO636" s="4" t="str">
        <f t="shared" si="423"/>
        <v/>
      </c>
      <c r="BP636" s="7"/>
      <c r="BQ636" s="1"/>
      <c r="BR636" s="1"/>
      <c r="BS636" s="27"/>
      <c r="BT636" s="1"/>
      <c r="BU636" s="1"/>
      <c r="BV636" s="4" t="str">
        <f t="shared" si="422"/>
        <v/>
      </c>
      <c r="BW636" s="7"/>
      <c r="BX636" s="1"/>
      <c r="BY636" s="1"/>
      <c r="BZ636" s="27"/>
      <c r="CA636" s="1"/>
      <c r="CB636" s="1"/>
      <c r="CC636" s="1"/>
      <c r="CD636" s="1"/>
      <c r="CE636" s="1"/>
      <c r="CF636" s="1"/>
      <c r="CG636" s="27"/>
      <c r="CH636" s="1"/>
      <c r="CI636" s="1"/>
      <c r="CJ636" s="1"/>
      <c r="CK636" s="1"/>
      <c r="CL636" s="1"/>
      <c r="CM636" s="1"/>
      <c r="CN636" s="27"/>
      <c r="CO636" s="1"/>
      <c r="CP636" s="1"/>
      <c r="CQ636" s="1"/>
      <c r="CR636" s="1"/>
      <c r="CS636" s="1"/>
      <c r="CT636" s="1"/>
      <c r="CU636" s="27"/>
      <c r="CV636" s="1"/>
      <c r="CW636" s="1"/>
      <c r="CX636" s="1"/>
      <c r="CY636" s="1"/>
      <c r="CZ636" s="1"/>
      <c r="DA636" s="1"/>
      <c r="DB636" s="1"/>
      <c r="DC636" s="1"/>
      <c r="DD636" s="1"/>
      <c r="DE636" s="1"/>
      <c r="DF636" s="1"/>
      <c r="DG636" s="1"/>
      <c r="DH636" s="1"/>
      <c r="DI636" s="1"/>
    </row>
    <row r="637" spans="1:113" ht="15" hidden="1" x14ac:dyDescent="0.25">
      <c r="A637" s="27"/>
      <c r="B637" s="1"/>
      <c r="C637" s="1"/>
      <c r="D637" s="4" t="str">
        <f t="shared" si="426"/>
        <v/>
      </c>
      <c r="E637" s="7"/>
      <c r="F637" s="1"/>
      <c r="G637" s="1"/>
      <c r="H637" s="27"/>
      <c r="I637" s="1"/>
      <c r="J637" s="1"/>
      <c r="K637" s="1"/>
      <c r="L637" s="1"/>
      <c r="M637" s="1"/>
      <c r="N637" s="1"/>
      <c r="O637" s="27"/>
      <c r="P637" s="1"/>
      <c r="Q637" s="1"/>
      <c r="R637" s="1"/>
      <c r="S637" s="1"/>
      <c r="T637" s="1"/>
      <c r="U637" s="1"/>
      <c r="V637" s="27"/>
      <c r="W637" s="1"/>
      <c r="X637" s="1"/>
      <c r="Y637" s="4" t="str">
        <f t="shared" si="421"/>
        <v/>
      </c>
      <c r="Z637" s="7"/>
      <c r="AA637" s="1"/>
      <c r="AB637" s="1"/>
      <c r="AC637" s="27"/>
      <c r="AD637" s="1"/>
      <c r="AE637" s="1"/>
      <c r="AF637" s="4" t="str">
        <f t="shared" si="427"/>
        <v/>
      </c>
      <c r="AG637" s="7"/>
      <c r="AH637" s="1"/>
      <c r="AI637" s="1"/>
      <c r="AJ637" s="27"/>
      <c r="AK637" s="1"/>
      <c r="AL637" s="1"/>
      <c r="AM637" s="1"/>
      <c r="AN637" s="1"/>
      <c r="AO637" s="1"/>
      <c r="AP637" s="1"/>
      <c r="AQ637" s="27"/>
      <c r="AR637" s="1"/>
      <c r="AS637" s="1"/>
      <c r="AT637" s="1"/>
      <c r="AU637" s="1"/>
      <c r="AV637" s="1"/>
      <c r="AW637" s="1"/>
      <c r="AX637" s="27"/>
      <c r="AY637" s="1"/>
      <c r="AZ637" s="1"/>
      <c r="BA637" s="4" t="str">
        <f t="shared" si="425"/>
        <v/>
      </c>
      <c r="BB637" s="7"/>
      <c r="BC637" s="1"/>
      <c r="BD637" s="1"/>
      <c r="BE637" s="27"/>
      <c r="BF637" s="1"/>
      <c r="BG637" s="1"/>
      <c r="BH637" s="4" t="str">
        <f t="shared" si="424"/>
        <v/>
      </c>
      <c r="BI637" s="7"/>
      <c r="BJ637" s="1"/>
      <c r="BK637" s="1"/>
      <c r="BL637" s="27"/>
      <c r="BM637" s="1"/>
      <c r="BN637" s="1"/>
      <c r="BO637" s="4" t="str">
        <f t="shared" si="423"/>
        <v/>
      </c>
      <c r="BP637" s="7"/>
      <c r="BQ637" s="1"/>
      <c r="BR637" s="1"/>
      <c r="BS637" s="27"/>
      <c r="BT637" s="1"/>
      <c r="BU637" s="1"/>
      <c r="BV637" s="4" t="str">
        <f t="shared" si="422"/>
        <v/>
      </c>
      <c r="BW637" s="7"/>
      <c r="BX637" s="1"/>
      <c r="BY637" s="1"/>
      <c r="BZ637" s="27"/>
      <c r="CA637" s="1"/>
      <c r="CB637" s="1"/>
      <c r="CC637" s="1"/>
      <c r="CD637" s="1"/>
      <c r="CE637" s="1"/>
      <c r="CF637" s="1"/>
      <c r="CG637" s="27"/>
      <c r="CH637" s="1"/>
      <c r="CI637" s="1"/>
      <c r="CJ637" s="1"/>
      <c r="CK637" s="1"/>
      <c r="CL637" s="1"/>
      <c r="CM637" s="1"/>
      <c r="CN637" s="27"/>
      <c r="CO637" s="1"/>
      <c r="CP637" s="1"/>
      <c r="CQ637" s="1"/>
      <c r="CR637" s="1"/>
      <c r="CS637" s="1"/>
      <c r="CT637" s="1"/>
      <c r="CU637" s="27"/>
      <c r="CV637" s="1"/>
      <c r="CW637" s="1"/>
      <c r="CX637" s="1"/>
      <c r="CY637" s="1"/>
      <c r="CZ637" s="1"/>
      <c r="DA637" s="1"/>
      <c r="DB637" s="1"/>
      <c r="DC637" s="1"/>
      <c r="DD637" s="1"/>
      <c r="DE637" s="1"/>
      <c r="DF637" s="1"/>
      <c r="DG637" s="1"/>
      <c r="DH637" s="1"/>
      <c r="DI637" s="1"/>
    </row>
    <row r="638" spans="1:113" ht="15" hidden="1" x14ac:dyDescent="0.25">
      <c r="A638" s="27"/>
      <c r="B638" s="1"/>
      <c r="C638" s="1"/>
      <c r="D638" s="4" t="str">
        <f t="shared" si="426"/>
        <v/>
      </c>
      <c r="E638" s="7"/>
      <c r="F638" s="1"/>
      <c r="G638" s="1"/>
      <c r="H638" s="27"/>
      <c r="I638" s="1"/>
      <c r="J638" s="1"/>
      <c r="K638" s="1"/>
      <c r="L638" s="1"/>
      <c r="M638" s="1"/>
      <c r="N638" s="1"/>
      <c r="O638" s="27"/>
      <c r="P638" s="1"/>
      <c r="Q638" s="1"/>
      <c r="R638" s="1"/>
      <c r="S638" s="1"/>
      <c r="T638" s="1"/>
      <c r="U638" s="1"/>
      <c r="V638" s="27"/>
      <c r="W638" s="1"/>
      <c r="X638" s="1"/>
      <c r="Y638" s="4" t="str">
        <f t="shared" si="421"/>
        <v/>
      </c>
      <c r="Z638" s="7"/>
      <c r="AA638" s="1"/>
      <c r="AB638" s="1"/>
      <c r="AC638" s="27"/>
      <c r="AD638" s="1"/>
      <c r="AE638" s="1"/>
      <c r="AF638" s="4" t="str">
        <f t="shared" si="427"/>
        <v/>
      </c>
      <c r="AG638" s="7"/>
      <c r="AH638" s="1"/>
      <c r="AI638" s="1"/>
      <c r="AJ638" s="27"/>
      <c r="AK638" s="1"/>
      <c r="AL638" s="1"/>
      <c r="AM638" s="1"/>
      <c r="AN638" s="1"/>
      <c r="AO638" s="1"/>
      <c r="AP638" s="1"/>
      <c r="AQ638" s="27"/>
      <c r="AR638" s="1"/>
      <c r="AS638" s="1"/>
      <c r="AT638" s="1"/>
      <c r="AU638" s="1"/>
      <c r="AV638" s="1"/>
      <c r="AW638" s="1"/>
      <c r="AX638" s="27"/>
      <c r="AY638" s="1"/>
      <c r="AZ638" s="1"/>
      <c r="BA638" s="4" t="str">
        <f t="shared" si="425"/>
        <v/>
      </c>
      <c r="BB638" s="7"/>
      <c r="BC638" s="1"/>
      <c r="BD638" s="1"/>
      <c r="BE638" s="27"/>
      <c r="BF638" s="1"/>
      <c r="BG638" s="1"/>
      <c r="BH638" s="4" t="str">
        <f t="shared" si="424"/>
        <v/>
      </c>
      <c r="BI638" s="7"/>
      <c r="BJ638" s="1"/>
      <c r="BK638" s="1"/>
      <c r="BL638" s="27"/>
      <c r="BM638" s="1"/>
      <c r="BN638" s="1"/>
      <c r="BO638" s="4" t="str">
        <f t="shared" si="423"/>
        <v/>
      </c>
      <c r="BP638" s="7"/>
      <c r="BQ638" s="1"/>
      <c r="BR638" s="1"/>
      <c r="BS638" s="27"/>
      <c r="BT638" s="1"/>
      <c r="BU638" s="1"/>
      <c r="BV638" s="4" t="str">
        <f t="shared" si="422"/>
        <v/>
      </c>
      <c r="BW638" s="7"/>
      <c r="BX638" s="1"/>
      <c r="BY638" s="1"/>
      <c r="BZ638" s="27"/>
      <c r="CA638" s="1"/>
      <c r="CB638" s="1"/>
      <c r="CC638" s="1"/>
      <c r="CD638" s="1"/>
      <c r="CE638" s="1"/>
      <c r="CF638" s="1"/>
      <c r="CG638" s="27"/>
      <c r="CH638" s="1"/>
      <c r="CI638" s="1"/>
      <c r="CJ638" s="1"/>
      <c r="CK638" s="1"/>
      <c r="CL638" s="1"/>
      <c r="CM638" s="1"/>
      <c r="CN638" s="27"/>
      <c r="CO638" s="1"/>
      <c r="CP638" s="1"/>
      <c r="CQ638" s="1"/>
      <c r="CR638" s="1"/>
      <c r="CS638" s="1"/>
      <c r="CT638" s="1"/>
      <c r="CU638" s="27"/>
      <c r="CV638" s="1"/>
      <c r="CW638" s="1"/>
      <c r="CX638" s="1"/>
      <c r="CY638" s="1"/>
      <c r="CZ638" s="1"/>
      <c r="DA638" s="1"/>
      <c r="DB638" s="1"/>
      <c r="DC638" s="1"/>
      <c r="DD638" s="1"/>
      <c r="DE638" s="1"/>
      <c r="DF638" s="1"/>
      <c r="DG638" s="1"/>
      <c r="DH638" s="1"/>
      <c r="DI638" s="1"/>
    </row>
    <row r="639" spans="1:113" ht="15" hidden="1" x14ac:dyDescent="0.25">
      <c r="A639" s="27"/>
      <c r="B639" s="1"/>
      <c r="C639" s="1"/>
      <c r="D639" s="4" t="str">
        <f t="shared" si="426"/>
        <v/>
      </c>
      <c r="E639" s="7"/>
      <c r="F639" s="1"/>
      <c r="G639" s="1"/>
      <c r="H639" s="27"/>
      <c r="I639" s="1"/>
      <c r="J639" s="1"/>
      <c r="K639" s="1"/>
      <c r="L639" s="1"/>
      <c r="M639" s="1"/>
      <c r="N639" s="1"/>
      <c r="O639" s="27"/>
      <c r="P639" s="1"/>
      <c r="Q639" s="1"/>
      <c r="R639" s="1"/>
      <c r="S639" s="1"/>
      <c r="T639" s="1"/>
      <c r="U639" s="1"/>
      <c r="V639" s="27"/>
      <c r="W639" s="1"/>
      <c r="X639" s="1"/>
      <c r="Y639" s="4" t="str">
        <f t="shared" si="421"/>
        <v/>
      </c>
      <c r="Z639" s="7"/>
      <c r="AA639" s="1"/>
      <c r="AB639" s="1"/>
      <c r="AC639" s="27"/>
      <c r="AD639" s="1"/>
      <c r="AE639" s="1"/>
      <c r="AF639" s="4" t="str">
        <f t="shared" si="427"/>
        <v/>
      </c>
      <c r="AG639" s="7"/>
      <c r="AH639" s="1"/>
      <c r="AI639" s="1"/>
      <c r="AJ639" s="27"/>
      <c r="AK639" s="1"/>
      <c r="AL639" s="1"/>
      <c r="AM639" s="1"/>
      <c r="AN639" s="1"/>
      <c r="AO639" s="1"/>
      <c r="AP639" s="1"/>
      <c r="AQ639" s="27"/>
      <c r="AR639" s="1"/>
      <c r="AS639" s="1"/>
      <c r="AT639" s="1"/>
      <c r="AU639" s="1"/>
      <c r="AV639" s="1"/>
      <c r="AW639" s="1"/>
      <c r="AX639" s="27"/>
      <c r="AY639" s="1"/>
      <c r="AZ639" s="1"/>
      <c r="BA639" s="4" t="str">
        <f t="shared" si="425"/>
        <v/>
      </c>
      <c r="BB639" s="7"/>
      <c r="BC639" s="1"/>
      <c r="BD639" s="1"/>
      <c r="BE639" s="27"/>
      <c r="BF639" s="1"/>
      <c r="BG639" s="1"/>
      <c r="BH639" s="4" t="str">
        <f t="shared" si="424"/>
        <v/>
      </c>
      <c r="BI639" s="7"/>
      <c r="BJ639" s="1"/>
      <c r="BK639" s="1"/>
      <c r="BL639" s="27"/>
      <c r="BM639" s="1"/>
      <c r="BN639" s="1"/>
      <c r="BO639" s="4" t="str">
        <f t="shared" si="423"/>
        <v/>
      </c>
      <c r="BP639" s="7"/>
      <c r="BQ639" s="1"/>
      <c r="BR639" s="1"/>
      <c r="BS639" s="27"/>
      <c r="BT639" s="1"/>
      <c r="BU639" s="1"/>
      <c r="BV639" s="4" t="str">
        <f t="shared" si="422"/>
        <v/>
      </c>
      <c r="BW639" s="7"/>
      <c r="BX639" s="1"/>
      <c r="BY639" s="1"/>
      <c r="BZ639" s="27"/>
      <c r="CA639" s="1"/>
      <c r="CB639" s="1"/>
      <c r="CC639" s="1"/>
      <c r="CD639" s="1"/>
      <c r="CE639" s="1"/>
      <c r="CF639" s="1"/>
      <c r="CG639" s="27"/>
      <c r="CH639" s="1"/>
      <c r="CI639" s="1"/>
      <c r="CJ639" s="1"/>
      <c r="CK639" s="1"/>
      <c r="CL639" s="1"/>
      <c r="CM639" s="1"/>
      <c r="CN639" s="27"/>
      <c r="CO639" s="1"/>
      <c r="CP639" s="1"/>
      <c r="CQ639" s="1"/>
      <c r="CR639" s="1"/>
      <c r="CS639" s="1"/>
      <c r="CT639" s="1"/>
      <c r="CU639" s="27"/>
      <c r="CV639" s="1"/>
      <c r="CW639" s="1"/>
      <c r="CX639" s="1"/>
      <c r="CY639" s="1"/>
      <c r="CZ639" s="1"/>
      <c r="DA639" s="1"/>
      <c r="DB639" s="1"/>
      <c r="DC639" s="1"/>
      <c r="DD639" s="1"/>
      <c r="DE639" s="1"/>
      <c r="DF639" s="1"/>
      <c r="DG639" s="1"/>
      <c r="DH639" s="1"/>
      <c r="DI639" s="1"/>
    </row>
    <row r="640" spans="1:113" ht="15" hidden="1" x14ac:dyDescent="0.25">
      <c r="A640" s="27"/>
      <c r="B640" s="1"/>
      <c r="C640" s="1"/>
      <c r="D640" s="4" t="str">
        <f t="shared" si="426"/>
        <v/>
      </c>
      <c r="E640" s="7"/>
      <c r="F640" s="1"/>
      <c r="G640" s="1"/>
      <c r="H640" s="27"/>
      <c r="I640" s="1"/>
      <c r="J640" s="1"/>
      <c r="K640" s="1"/>
      <c r="L640" s="1"/>
      <c r="M640" s="1"/>
      <c r="N640" s="1"/>
      <c r="O640" s="27"/>
      <c r="P640" s="1"/>
      <c r="Q640" s="1"/>
      <c r="R640" s="1"/>
      <c r="S640" s="1"/>
      <c r="T640" s="1"/>
      <c r="U640" s="1"/>
      <c r="V640" s="27"/>
      <c r="W640" s="1"/>
      <c r="X640" s="1"/>
      <c r="Y640" s="4" t="str">
        <f t="shared" si="421"/>
        <v/>
      </c>
      <c r="Z640" s="7"/>
      <c r="AA640" s="1"/>
      <c r="AB640" s="1"/>
      <c r="AC640" s="27"/>
      <c r="AD640" s="1"/>
      <c r="AE640" s="1"/>
      <c r="AF640" s="4" t="str">
        <f t="shared" si="427"/>
        <v/>
      </c>
      <c r="AG640" s="7"/>
      <c r="AH640" s="1"/>
      <c r="AI640" s="1"/>
      <c r="AJ640" s="27"/>
      <c r="AK640" s="1"/>
      <c r="AL640" s="1"/>
      <c r="AM640" s="1"/>
      <c r="AN640" s="1"/>
      <c r="AO640" s="1"/>
      <c r="AP640" s="1"/>
      <c r="AQ640" s="27"/>
      <c r="AR640" s="1"/>
      <c r="AS640" s="1"/>
      <c r="AT640" s="1"/>
      <c r="AU640" s="1"/>
      <c r="AV640" s="1"/>
      <c r="AW640" s="1"/>
      <c r="AX640" s="27"/>
      <c r="AY640" s="1"/>
      <c r="AZ640" s="1"/>
      <c r="BA640" s="4" t="str">
        <f t="shared" si="425"/>
        <v/>
      </c>
      <c r="BB640" s="7"/>
      <c r="BC640" s="1"/>
      <c r="BD640" s="1"/>
      <c r="BE640" s="27"/>
      <c r="BF640" s="1"/>
      <c r="BG640" s="1"/>
      <c r="BH640" s="4" t="str">
        <f t="shared" si="424"/>
        <v/>
      </c>
      <c r="BI640" s="7"/>
      <c r="BJ640" s="1"/>
      <c r="BK640" s="1"/>
      <c r="BL640" s="27"/>
      <c r="BM640" s="1"/>
      <c r="BN640" s="1"/>
      <c r="BO640" s="4" t="str">
        <f t="shared" si="423"/>
        <v/>
      </c>
      <c r="BP640" s="7"/>
      <c r="BQ640" s="1"/>
      <c r="BR640" s="1"/>
      <c r="BS640" s="27"/>
      <c r="BT640" s="1"/>
      <c r="BU640" s="1"/>
      <c r="BV640" s="4" t="str">
        <f t="shared" si="422"/>
        <v/>
      </c>
      <c r="BW640" s="7"/>
      <c r="BX640" s="1"/>
      <c r="BY640" s="1"/>
      <c r="BZ640" s="27"/>
      <c r="CA640" s="1"/>
      <c r="CB640" s="1"/>
      <c r="CC640" s="1"/>
      <c r="CD640" s="1"/>
      <c r="CE640" s="1"/>
      <c r="CF640" s="1"/>
      <c r="CG640" s="27"/>
      <c r="CH640" s="1"/>
      <c r="CI640" s="1"/>
      <c r="CJ640" s="1"/>
      <c r="CK640" s="1"/>
      <c r="CL640" s="1"/>
      <c r="CM640" s="1"/>
      <c r="CN640" s="27"/>
      <c r="CO640" s="1"/>
      <c r="CP640" s="1"/>
      <c r="CQ640" s="1"/>
      <c r="CR640" s="1"/>
      <c r="CS640" s="1"/>
      <c r="CT640" s="1"/>
      <c r="CU640" s="27"/>
      <c r="CV640" s="1"/>
      <c r="CW640" s="1"/>
      <c r="CX640" s="1"/>
      <c r="CY640" s="1"/>
      <c r="CZ640" s="1"/>
      <c r="DA640" s="1"/>
      <c r="DB640" s="1"/>
      <c r="DC640" s="1"/>
      <c r="DD640" s="1"/>
      <c r="DE640" s="1"/>
      <c r="DF640" s="1"/>
      <c r="DG640" s="1"/>
      <c r="DH640" s="1"/>
      <c r="DI640" s="1"/>
    </row>
    <row r="641" spans="1:113" ht="15" hidden="1" x14ac:dyDescent="0.25">
      <c r="A641" s="27"/>
      <c r="B641" s="1"/>
      <c r="C641" s="1"/>
      <c r="D641" s="4" t="str">
        <f t="shared" si="426"/>
        <v/>
      </c>
      <c r="E641" s="7"/>
      <c r="F641" s="1"/>
      <c r="G641" s="1"/>
      <c r="H641" s="27"/>
      <c r="I641" s="1"/>
      <c r="J641" s="1"/>
      <c r="K641" s="1"/>
      <c r="L641" s="1"/>
      <c r="M641" s="1"/>
      <c r="N641" s="1"/>
      <c r="O641" s="27"/>
      <c r="P641" s="1"/>
      <c r="Q641" s="1"/>
      <c r="R641" s="1"/>
      <c r="S641" s="1"/>
      <c r="T641" s="1"/>
      <c r="U641" s="1"/>
      <c r="V641" s="27"/>
      <c r="W641" s="1"/>
      <c r="X641" s="1"/>
      <c r="Y641" s="4" t="str">
        <f t="shared" si="421"/>
        <v/>
      </c>
      <c r="Z641" s="7"/>
      <c r="AA641" s="1"/>
      <c r="AB641" s="1"/>
      <c r="AC641" s="27"/>
      <c r="AD641" s="1"/>
      <c r="AE641" s="1"/>
      <c r="AF641" s="4" t="str">
        <f t="shared" si="427"/>
        <v/>
      </c>
      <c r="AG641" s="7"/>
      <c r="AH641" s="1"/>
      <c r="AI641" s="1"/>
      <c r="AJ641" s="27"/>
      <c r="AK641" s="1"/>
      <c r="AL641" s="1"/>
      <c r="AM641" s="1"/>
      <c r="AN641" s="1"/>
      <c r="AO641" s="1"/>
      <c r="AP641" s="1"/>
      <c r="AQ641" s="27"/>
      <c r="AR641" s="1"/>
      <c r="AS641" s="1"/>
      <c r="AT641" s="1"/>
      <c r="AU641" s="1"/>
      <c r="AV641" s="1"/>
      <c r="AW641" s="1"/>
      <c r="AX641" s="27"/>
      <c r="AY641" s="1"/>
      <c r="AZ641" s="1"/>
      <c r="BA641" s="4" t="str">
        <f t="shared" si="425"/>
        <v/>
      </c>
      <c r="BB641" s="7"/>
      <c r="BC641" s="1"/>
      <c r="BD641" s="1"/>
      <c r="BE641" s="27"/>
      <c r="BF641" s="1"/>
      <c r="BG641" s="1"/>
      <c r="BH641" s="4" t="str">
        <f t="shared" si="424"/>
        <v/>
      </c>
      <c r="BI641" s="7"/>
      <c r="BJ641" s="1"/>
      <c r="BK641" s="1"/>
      <c r="BL641" s="27"/>
      <c r="BM641" s="1"/>
      <c r="BN641" s="1"/>
      <c r="BO641" s="4" t="str">
        <f t="shared" si="423"/>
        <v/>
      </c>
      <c r="BP641" s="7"/>
      <c r="BQ641" s="1"/>
      <c r="BR641" s="1"/>
      <c r="BS641" s="27"/>
      <c r="BT641" s="1"/>
      <c r="BU641" s="1"/>
      <c r="BV641" s="4" t="str">
        <f t="shared" si="422"/>
        <v/>
      </c>
      <c r="BW641" s="7"/>
      <c r="BX641" s="1"/>
      <c r="BY641" s="1"/>
      <c r="BZ641" s="27"/>
      <c r="CA641" s="1"/>
      <c r="CB641" s="1"/>
      <c r="CC641" s="1"/>
      <c r="CD641" s="1"/>
      <c r="CE641" s="1"/>
      <c r="CF641" s="1"/>
      <c r="CG641" s="27"/>
      <c r="CH641" s="1"/>
      <c r="CI641" s="1"/>
      <c r="CJ641" s="1"/>
      <c r="CK641" s="1"/>
      <c r="CL641" s="1"/>
      <c r="CM641" s="1"/>
      <c r="CN641" s="27"/>
      <c r="CO641" s="1"/>
      <c r="CP641" s="1"/>
      <c r="CQ641" s="1"/>
      <c r="CR641" s="1"/>
      <c r="CS641" s="1"/>
      <c r="CT641" s="1"/>
      <c r="CU641" s="27"/>
      <c r="CV641" s="1"/>
      <c r="CW641" s="1"/>
      <c r="CX641" s="1"/>
      <c r="CY641" s="1"/>
      <c r="CZ641" s="1"/>
      <c r="DA641" s="1"/>
      <c r="DB641" s="1"/>
      <c r="DC641" s="1"/>
      <c r="DD641" s="1"/>
      <c r="DE641" s="1"/>
      <c r="DF641" s="1"/>
      <c r="DG641" s="1"/>
      <c r="DH641" s="1"/>
      <c r="DI641" s="1"/>
    </row>
    <row r="642" spans="1:113" ht="15" hidden="1" x14ac:dyDescent="0.25">
      <c r="A642" s="27"/>
      <c r="B642" s="1"/>
      <c r="C642" s="1"/>
      <c r="D642" s="4" t="str">
        <f t="shared" si="426"/>
        <v/>
      </c>
      <c r="E642" s="7"/>
      <c r="F642" s="1"/>
      <c r="G642" s="1"/>
      <c r="H642" s="27"/>
      <c r="I642" s="1"/>
      <c r="J642" s="1"/>
      <c r="K642" s="1"/>
      <c r="L642" s="1"/>
      <c r="M642" s="1"/>
      <c r="N642" s="1"/>
      <c r="O642" s="27"/>
      <c r="P642" s="1"/>
      <c r="Q642" s="1"/>
      <c r="R642" s="1"/>
      <c r="S642" s="1"/>
      <c r="T642" s="1"/>
      <c r="U642" s="1"/>
      <c r="V642" s="27"/>
      <c r="W642" s="1"/>
      <c r="X642" s="1"/>
      <c r="Y642" s="4" t="str">
        <f t="shared" si="421"/>
        <v/>
      </c>
      <c r="Z642" s="7"/>
      <c r="AA642" s="1"/>
      <c r="AB642" s="1"/>
      <c r="AC642" s="27"/>
      <c r="AD642" s="1"/>
      <c r="AE642" s="1"/>
      <c r="AF642" s="4" t="str">
        <f t="shared" si="427"/>
        <v/>
      </c>
      <c r="AG642" s="7"/>
      <c r="AH642" s="1"/>
      <c r="AI642" s="1"/>
      <c r="AJ642" s="27"/>
      <c r="AK642" s="1"/>
      <c r="AL642" s="1"/>
      <c r="AM642" s="1"/>
      <c r="AN642" s="1"/>
      <c r="AO642" s="1"/>
      <c r="AP642" s="1"/>
      <c r="AQ642" s="27"/>
      <c r="AR642" s="1"/>
      <c r="AS642" s="1"/>
      <c r="AT642" s="1"/>
      <c r="AU642" s="1"/>
      <c r="AV642" s="1"/>
      <c r="AW642" s="1"/>
      <c r="AX642" s="27"/>
      <c r="AY642" s="1"/>
      <c r="AZ642" s="1"/>
      <c r="BA642" s="4" t="str">
        <f t="shared" si="425"/>
        <v/>
      </c>
      <c r="BB642" s="7"/>
      <c r="BC642" s="1"/>
      <c r="BD642" s="1"/>
      <c r="BE642" s="27"/>
      <c r="BF642" s="1"/>
      <c r="BG642" s="1"/>
      <c r="BH642" s="4" t="str">
        <f t="shared" si="424"/>
        <v/>
      </c>
      <c r="BI642" s="7"/>
      <c r="BJ642" s="1"/>
      <c r="BK642" s="1"/>
      <c r="BL642" s="27"/>
      <c r="BM642" s="1"/>
      <c r="BN642" s="1"/>
      <c r="BO642" s="4" t="str">
        <f t="shared" si="423"/>
        <v/>
      </c>
      <c r="BP642" s="7"/>
      <c r="BQ642" s="1"/>
      <c r="BR642" s="1"/>
      <c r="BS642" s="27"/>
      <c r="BT642" s="1"/>
      <c r="BU642" s="1"/>
      <c r="BV642" s="4" t="str">
        <f t="shared" si="422"/>
        <v/>
      </c>
      <c r="BW642" s="7"/>
      <c r="BX642" s="1"/>
      <c r="BY642" s="1"/>
      <c r="BZ642" s="27"/>
      <c r="CA642" s="1"/>
      <c r="CB642" s="1"/>
      <c r="CC642" s="1"/>
      <c r="CD642" s="1"/>
      <c r="CE642" s="1"/>
      <c r="CF642" s="1"/>
      <c r="CG642" s="27"/>
      <c r="CH642" s="1"/>
      <c r="CI642" s="1"/>
      <c r="CJ642" s="1"/>
      <c r="CK642" s="1"/>
      <c r="CL642" s="1"/>
      <c r="CM642" s="1"/>
      <c r="CN642" s="27"/>
      <c r="CO642" s="1"/>
      <c r="CP642" s="1"/>
      <c r="CQ642" s="1"/>
      <c r="CR642" s="1"/>
      <c r="CS642" s="1"/>
      <c r="CT642" s="1"/>
      <c r="CU642" s="27"/>
      <c r="CV642" s="1"/>
      <c r="CW642" s="1"/>
      <c r="CX642" s="1"/>
      <c r="CY642" s="1"/>
      <c r="CZ642" s="1"/>
      <c r="DA642" s="1"/>
      <c r="DB642" s="1"/>
      <c r="DC642" s="1"/>
      <c r="DD642" s="1"/>
      <c r="DE642" s="1"/>
      <c r="DF642" s="1"/>
      <c r="DG642" s="1"/>
      <c r="DH642" s="1"/>
      <c r="DI642" s="1"/>
    </row>
    <row r="643" spans="1:113" ht="15" hidden="1" x14ac:dyDescent="0.25">
      <c r="A643" s="27"/>
      <c r="B643" s="1"/>
      <c r="C643" s="1"/>
      <c r="D643" s="4" t="str">
        <f t="shared" si="426"/>
        <v/>
      </c>
      <c r="E643" s="7"/>
      <c r="F643" s="1"/>
      <c r="G643" s="1"/>
      <c r="H643" s="27"/>
      <c r="I643" s="1"/>
      <c r="J643" s="1"/>
      <c r="K643" s="1"/>
      <c r="L643" s="1"/>
      <c r="M643" s="1"/>
      <c r="N643" s="1"/>
      <c r="O643" s="27"/>
      <c r="P643" s="1"/>
      <c r="Q643" s="1"/>
      <c r="R643" s="1"/>
      <c r="S643" s="1"/>
      <c r="T643" s="1"/>
      <c r="U643" s="1"/>
      <c r="V643" s="27"/>
      <c r="W643" s="1"/>
      <c r="X643" s="1"/>
      <c r="Y643" s="4" t="str">
        <f t="shared" si="421"/>
        <v/>
      </c>
      <c r="Z643" s="7"/>
      <c r="AA643" s="1"/>
      <c r="AB643" s="1"/>
      <c r="AC643" s="27"/>
      <c r="AD643" s="1"/>
      <c r="AE643" s="1"/>
      <c r="AF643" s="4" t="str">
        <f t="shared" si="427"/>
        <v/>
      </c>
      <c r="AG643" s="7"/>
      <c r="AH643" s="1"/>
      <c r="AI643" s="1"/>
      <c r="AJ643" s="27"/>
      <c r="AK643" s="1"/>
      <c r="AL643" s="1"/>
      <c r="AM643" s="1"/>
      <c r="AN643" s="1"/>
      <c r="AO643" s="1"/>
      <c r="AP643" s="1"/>
      <c r="AQ643" s="27"/>
      <c r="AR643" s="1"/>
      <c r="AS643" s="1"/>
      <c r="AT643" s="1"/>
      <c r="AU643" s="1"/>
      <c r="AV643" s="1"/>
      <c r="AW643" s="1"/>
      <c r="AX643" s="27"/>
      <c r="AY643" s="1"/>
      <c r="AZ643" s="1"/>
      <c r="BA643" s="4" t="str">
        <f t="shared" si="425"/>
        <v/>
      </c>
      <c r="BB643" s="7"/>
      <c r="BC643" s="1"/>
      <c r="BD643" s="1"/>
      <c r="BE643" s="27"/>
      <c r="BF643" s="1"/>
      <c r="BG643" s="1"/>
      <c r="BH643" s="4" t="str">
        <f t="shared" si="424"/>
        <v/>
      </c>
      <c r="BI643" s="7"/>
      <c r="BJ643" s="1"/>
      <c r="BK643" s="1"/>
      <c r="BL643" s="27"/>
      <c r="BM643" s="1"/>
      <c r="BN643" s="1"/>
      <c r="BO643" s="4" t="str">
        <f t="shared" si="423"/>
        <v/>
      </c>
      <c r="BP643" s="7"/>
      <c r="BQ643" s="1"/>
      <c r="BR643" s="1"/>
      <c r="BS643" s="27"/>
      <c r="BT643" s="1"/>
      <c r="BU643" s="1"/>
      <c r="BV643" s="4" t="str">
        <f t="shared" si="422"/>
        <v/>
      </c>
      <c r="BW643" s="7"/>
      <c r="BX643" s="1"/>
      <c r="BY643" s="1"/>
      <c r="BZ643" s="27"/>
      <c r="CA643" s="1"/>
      <c r="CB643" s="1"/>
      <c r="CC643" s="1"/>
      <c r="CD643" s="1"/>
      <c r="CE643" s="1"/>
      <c r="CF643" s="1"/>
      <c r="CG643" s="27"/>
      <c r="CH643" s="1"/>
      <c r="CI643" s="1"/>
      <c r="CJ643" s="1"/>
      <c r="CK643" s="1"/>
      <c r="CL643" s="1"/>
      <c r="CM643" s="1"/>
      <c r="CN643" s="27"/>
      <c r="CO643" s="1"/>
      <c r="CP643" s="1"/>
      <c r="CQ643" s="1"/>
      <c r="CR643" s="1"/>
      <c r="CS643" s="1"/>
      <c r="CT643" s="1"/>
      <c r="CU643" s="27"/>
      <c r="CV643" s="1"/>
      <c r="CW643" s="1"/>
      <c r="CX643" s="1"/>
      <c r="CY643" s="1"/>
      <c r="CZ643" s="1"/>
      <c r="DA643" s="1"/>
      <c r="DB643" s="1"/>
      <c r="DC643" s="1"/>
      <c r="DD643" s="1"/>
      <c r="DE643" s="1"/>
      <c r="DF643" s="1"/>
      <c r="DG643" s="1"/>
      <c r="DH643" s="1"/>
      <c r="DI643" s="1"/>
    </row>
    <row r="644" spans="1:113" ht="15" hidden="1" x14ac:dyDescent="0.25">
      <c r="A644" s="27"/>
      <c r="B644" s="1"/>
      <c r="C644" s="1"/>
      <c r="D644" s="4" t="str">
        <f t="shared" si="426"/>
        <v/>
      </c>
      <c r="E644" s="7"/>
      <c r="F644" s="1"/>
      <c r="G644" s="1"/>
      <c r="H644" s="27"/>
      <c r="I644" s="1"/>
      <c r="J644" s="1"/>
      <c r="K644" s="1"/>
      <c r="L644" s="1"/>
      <c r="M644" s="1"/>
      <c r="N644" s="1"/>
      <c r="O644" s="27"/>
      <c r="P644" s="1"/>
      <c r="Q644" s="1"/>
      <c r="R644" s="1"/>
      <c r="S644" s="1"/>
      <c r="T644" s="1"/>
      <c r="U644" s="1"/>
      <c r="V644" s="27"/>
      <c r="W644" s="1"/>
      <c r="X644" s="1"/>
      <c r="Y644" s="4" t="str">
        <f t="shared" si="421"/>
        <v/>
      </c>
      <c r="Z644" s="7"/>
      <c r="AA644" s="1"/>
      <c r="AB644" s="1"/>
      <c r="AC644" s="27"/>
      <c r="AD644" s="1"/>
      <c r="AE644" s="1"/>
      <c r="AF644" s="4" t="str">
        <f t="shared" si="427"/>
        <v/>
      </c>
      <c r="AG644" s="7"/>
      <c r="AH644" s="1"/>
      <c r="AI644" s="1"/>
      <c r="AJ644" s="27"/>
      <c r="AK644" s="1"/>
      <c r="AL644" s="1"/>
      <c r="AM644" s="1"/>
      <c r="AN644" s="1"/>
      <c r="AO644" s="1"/>
      <c r="AP644" s="1"/>
      <c r="AQ644" s="27"/>
      <c r="AR644" s="1"/>
      <c r="AS644" s="1"/>
      <c r="AT644" s="1"/>
      <c r="AU644" s="1"/>
      <c r="AV644" s="1"/>
      <c r="AW644" s="1"/>
      <c r="AX644" s="27"/>
      <c r="AY644" s="1"/>
      <c r="AZ644" s="1"/>
      <c r="BA644" s="4" t="str">
        <f t="shared" si="425"/>
        <v/>
      </c>
      <c r="BB644" s="7"/>
      <c r="BC644" s="1"/>
      <c r="BD644" s="1"/>
      <c r="BE644" s="27"/>
      <c r="BF644" s="1"/>
      <c r="BG644" s="1"/>
      <c r="BH644" s="4" t="str">
        <f t="shared" si="424"/>
        <v/>
      </c>
      <c r="BI644" s="7"/>
      <c r="BJ644" s="1"/>
      <c r="BK644" s="1"/>
      <c r="BL644" s="27"/>
      <c r="BM644" s="1"/>
      <c r="BN644" s="1"/>
      <c r="BO644" s="4" t="str">
        <f t="shared" si="423"/>
        <v/>
      </c>
      <c r="BP644" s="7"/>
      <c r="BQ644" s="1"/>
      <c r="BR644" s="1"/>
      <c r="BS644" s="27"/>
      <c r="BT644" s="1"/>
      <c r="BU644" s="1"/>
      <c r="BV644" s="4" t="str">
        <f t="shared" si="422"/>
        <v/>
      </c>
      <c r="BW644" s="7"/>
      <c r="BX644" s="1"/>
      <c r="BY644" s="1"/>
      <c r="BZ644" s="27"/>
      <c r="CA644" s="1"/>
      <c r="CB644" s="1"/>
      <c r="CC644" s="1"/>
      <c r="CD644" s="1"/>
      <c r="CE644" s="1"/>
      <c r="CF644" s="1"/>
      <c r="CG644" s="27"/>
      <c r="CH644" s="1"/>
      <c r="CI644" s="1"/>
      <c r="CJ644" s="1"/>
      <c r="CK644" s="1"/>
      <c r="CL644" s="1"/>
      <c r="CM644" s="1"/>
      <c r="CN644" s="27"/>
      <c r="CO644" s="1"/>
      <c r="CP644" s="1"/>
      <c r="CQ644" s="1"/>
      <c r="CR644" s="1"/>
      <c r="CS644" s="1"/>
      <c r="CT644" s="1"/>
      <c r="CU644" s="27"/>
      <c r="CV644" s="1"/>
      <c r="CW644" s="1"/>
      <c r="CX644" s="1"/>
      <c r="CY644" s="1"/>
      <c r="CZ644" s="1"/>
      <c r="DA644" s="1"/>
      <c r="DB644" s="1"/>
      <c r="DC644" s="1"/>
      <c r="DD644" s="1"/>
      <c r="DE644" s="1"/>
      <c r="DF644" s="1"/>
      <c r="DG644" s="1"/>
      <c r="DH644" s="1"/>
      <c r="DI644" s="1"/>
    </row>
    <row r="645" spans="1:113" ht="15" hidden="1" x14ac:dyDescent="0.25">
      <c r="A645" s="27"/>
      <c r="B645" s="1"/>
      <c r="C645" s="1"/>
      <c r="D645" s="4" t="str">
        <f t="shared" si="426"/>
        <v/>
      </c>
      <c r="E645" s="7"/>
      <c r="F645" s="1"/>
      <c r="G645" s="1"/>
      <c r="H645" s="27"/>
      <c r="I645" s="1"/>
      <c r="J645" s="1"/>
      <c r="K645" s="1"/>
      <c r="L645" s="1"/>
      <c r="M645" s="1"/>
      <c r="N645" s="1"/>
      <c r="O645" s="27"/>
      <c r="P645" s="1"/>
      <c r="Q645" s="1"/>
      <c r="R645" s="1"/>
      <c r="S645" s="1"/>
      <c r="T645" s="1"/>
      <c r="U645" s="1"/>
      <c r="V645" s="27"/>
      <c r="W645" s="1"/>
      <c r="X645" s="1"/>
      <c r="Y645" s="4" t="str">
        <f t="shared" si="421"/>
        <v/>
      </c>
      <c r="Z645" s="7"/>
      <c r="AA645" s="1"/>
      <c r="AB645" s="1"/>
      <c r="AC645" s="27"/>
      <c r="AD645" s="1"/>
      <c r="AE645" s="1"/>
      <c r="AF645" s="4" t="str">
        <f t="shared" si="427"/>
        <v/>
      </c>
      <c r="AG645" s="7"/>
      <c r="AH645" s="1"/>
      <c r="AI645" s="1"/>
      <c r="AJ645" s="27"/>
      <c r="AK645" s="1"/>
      <c r="AL645" s="1"/>
      <c r="AM645" s="1"/>
      <c r="AN645" s="1"/>
      <c r="AO645" s="1"/>
      <c r="AP645" s="1"/>
      <c r="AQ645" s="27"/>
      <c r="AR645" s="1"/>
      <c r="AS645" s="1"/>
      <c r="AT645" s="1"/>
      <c r="AU645" s="1"/>
      <c r="AV645" s="1"/>
      <c r="AW645" s="1"/>
      <c r="AX645" s="27"/>
      <c r="AY645" s="1"/>
      <c r="AZ645" s="1"/>
      <c r="BA645" s="4" t="str">
        <f t="shared" si="425"/>
        <v/>
      </c>
      <c r="BB645" s="7"/>
      <c r="BC645" s="1"/>
      <c r="BD645" s="1"/>
      <c r="BE645" s="27"/>
      <c r="BF645" s="1"/>
      <c r="BG645" s="1"/>
      <c r="BH645" s="4" t="str">
        <f t="shared" si="424"/>
        <v/>
      </c>
      <c r="BI645" s="7"/>
      <c r="BJ645" s="1"/>
      <c r="BK645" s="1"/>
      <c r="BL645" s="27"/>
      <c r="BM645" s="1"/>
      <c r="BN645" s="1"/>
      <c r="BO645" s="4" t="str">
        <f t="shared" si="423"/>
        <v/>
      </c>
      <c r="BP645" s="7"/>
      <c r="BQ645" s="1"/>
      <c r="BR645" s="1"/>
      <c r="BS645" s="27"/>
      <c r="BT645" s="1"/>
      <c r="BU645" s="1"/>
      <c r="BV645" s="4" t="str">
        <f t="shared" si="422"/>
        <v/>
      </c>
      <c r="BW645" s="7"/>
      <c r="BX645" s="1"/>
      <c r="BY645" s="1"/>
      <c r="BZ645" s="27"/>
      <c r="CA645" s="1"/>
      <c r="CB645" s="1"/>
      <c r="CC645" s="1"/>
      <c r="CD645" s="1"/>
      <c r="CE645" s="1"/>
      <c r="CF645" s="1"/>
      <c r="CG645" s="27"/>
      <c r="CH645" s="1"/>
      <c r="CI645" s="1"/>
      <c r="CJ645" s="1"/>
      <c r="CK645" s="1"/>
      <c r="CL645" s="1"/>
      <c r="CM645" s="1"/>
      <c r="CN645" s="27"/>
      <c r="CO645" s="1"/>
      <c r="CP645" s="1"/>
      <c r="CQ645" s="1"/>
      <c r="CR645" s="1"/>
      <c r="CS645" s="1"/>
      <c r="CT645" s="1"/>
      <c r="CU645" s="27"/>
      <c r="CV645" s="1"/>
      <c r="CW645" s="1"/>
      <c r="CX645" s="1"/>
      <c r="CY645" s="1"/>
      <c r="CZ645" s="1"/>
      <c r="DA645" s="1"/>
      <c r="DB645" s="1"/>
      <c r="DC645" s="1"/>
      <c r="DD645" s="1"/>
      <c r="DE645" s="1"/>
      <c r="DF645" s="1"/>
      <c r="DG645" s="1"/>
      <c r="DH645" s="1"/>
      <c r="DI645" s="1"/>
    </row>
    <row r="646" spans="1:113" ht="15" hidden="1" x14ac:dyDescent="0.25">
      <c r="A646" s="27"/>
      <c r="B646" s="1"/>
      <c r="C646" s="1"/>
      <c r="D646" s="4" t="str">
        <f t="shared" si="426"/>
        <v/>
      </c>
      <c r="E646" s="7"/>
      <c r="F646" s="1"/>
      <c r="G646" s="1"/>
      <c r="H646" s="27"/>
      <c r="I646" s="1"/>
      <c r="J646" s="1"/>
      <c r="K646" s="1"/>
      <c r="L646" s="1"/>
      <c r="M646" s="1"/>
      <c r="N646" s="1"/>
      <c r="O646" s="27"/>
      <c r="P646" s="1"/>
      <c r="Q646" s="1"/>
      <c r="R646" s="1"/>
      <c r="S646" s="1"/>
      <c r="T646" s="1"/>
      <c r="U646" s="1"/>
      <c r="V646" s="27"/>
      <c r="W646" s="1"/>
      <c r="X646" s="1"/>
      <c r="Y646" s="4" t="str">
        <f t="shared" si="421"/>
        <v/>
      </c>
      <c r="Z646" s="7"/>
      <c r="AA646" s="1"/>
      <c r="AB646" s="1"/>
      <c r="AC646" s="27"/>
      <c r="AD646" s="1"/>
      <c r="AE646" s="1"/>
      <c r="AF646" s="4" t="str">
        <f t="shared" si="427"/>
        <v/>
      </c>
      <c r="AG646" s="7"/>
      <c r="AH646" s="1"/>
      <c r="AI646" s="1"/>
      <c r="AJ646" s="27"/>
      <c r="AK646" s="1"/>
      <c r="AL646" s="1"/>
      <c r="AM646" s="1"/>
      <c r="AN646" s="1"/>
      <c r="AO646" s="1"/>
      <c r="AP646" s="1"/>
      <c r="AQ646" s="27"/>
      <c r="AR646" s="1"/>
      <c r="AS646" s="1"/>
      <c r="AT646" s="1"/>
      <c r="AU646" s="1"/>
      <c r="AV646" s="1"/>
      <c r="AW646" s="1"/>
      <c r="AX646" s="27"/>
      <c r="AY646" s="1"/>
      <c r="AZ646" s="1"/>
      <c r="BA646" s="4" t="str">
        <f t="shared" si="425"/>
        <v/>
      </c>
      <c r="BB646" s="7"/>
      <c r="BC646" s="1"/>
      <c r="BD646" s="1"/>
      <c r="BE646" s="27"/>
      <c r="BF646" s="1"/>
      <c r="BG646" s="1"/>
      <c r="BH646" s="4" t="str">
        <f t="shared" si="424"/>
        <v/>
      </c>
      <c r="BI646" s="7"/>
      <c r="BJ646" s="1"/>
      <c r="BK646" s="1"/>
      <c r="BL646" s="27"/>
      <c r="BM646" s="1"/>
      <c r="BN646" s="1"/>
      <c r="BO646" s="4" t="str">
        <f t="shared" si="423"/>
        <v/>
      </c>
      <c r="BP646" s="7"/>
      <c r="BQ646" s="1"/>
      <c r="BR646" s="1"/>
      <c r="BS646" s="27"/>
      <c r="BT646" s="1"/>
      <c r="BU646" s="1"/>
      <c r="BV646" s="4" t="str">
        <f t="shared" si="422"/>
        <v/>
      </c>
      <c r="BW646" s="7"/>
      <c r="BX646" s="1"/>
      <c r="BY646" s="1"/>
      <c r="BZ646" s="27"/>
      <c r="CA646" s="1"/>
      <c r="CB646" s="1"/>
      <c r="CC646" s="1"/>
      <c r="CD646" s="1"/>
      <c r="CE646" s="1"/>
      <c r="CF646" s="1"/>
      <c r="CG646" s="27"/>
      <c r="CH646" s="1"/>
      <c r="CI646" s="1"/>
      <c r="CJ646" s="1"/>
      <c r="CK646" s="1"/>
      <c r="CL646" s="1"/>
      <c r="CM646" s="1"/>
      <c r="CN646" s="27"/>
      <c r="CO646" s="1"/>
      <c r="CP646" s="1"/>
      <c r="CQ646" s="1"/>
      <c r="CR646" s="1"/>
      <c r="CS646" s="1"/>
      <c r="CT646" s="1"/>
      <c r="CU646" s="27"/>
      <c r="CV646" s="1"/>
      <c r="CW646" s="1"/>
      <c r="CX646" s="1"/>
      <c r="CY646" s="1"/>
      <c r="CZ646" s="1"/>
      <c r="DA646" s="1"/>
      <c r="DB646" s="1"/>
      <c r="DC646" s="1"/>
      <c r="DD646" s="1"/>
      <c r="DE646" s="1"/>
      <c r="DF646" s="1"/>
      <c r="DG646" s="1"/>
      <c r="DH646" s="1"/>
      <c r="DI646" s="1"/>
    </row>
    <row r="647" spans="1:113" ht="15" hidden="1" x14ac:dyDescent="0.25">
      <c r="A647" s="27"/>
      <c r="B647" s="1"/>
      <c r="C647" s="1"/>
      <c r="D647" s="4" t="str">
        <f t="shared" si="426"/>
        <v/>
      </c>
      <c r="E647" s="7"/>
      <c r="F647" s="1"/>
      <c r="G647" s="1"/>
      <c r="H647" s="27"/>
      <c r="I647" s="1"/>
      <c r="J647" s="1"/>
      <c r="K647" s="1"/>
      <c r="L647" s="1"/>
      <c r="M647" s="1"/>
      <c r="N647" s="1"/>
      <c r="O647" s="27"/>
      <c r="P647" s="1"/>
      <c r="Q647" s="1"/>
      <c r="R647" s="1"/>
      <c r="S647" s="1"/>
      <c r="T647" s="1"/>
      <c r="U647" s="1"/>
      <c r="V647" s="27"/>
      <c r="W647" s="1"/>
      <c r="X647" s="1"/>
      <c r="Y647" s="4" t="str">
        <f t="shared" si="421"/>
        <v/>
      </c>
      <c r="Z647" s="7"/>
      <c r="AA647" s="1"/>
      <c r="AB647" s="1"/>
      <c r="AC647" s="27"/>
      <c r="AD647" s="1"/>
      <c r="AE647" s="1"/>
      <c r="AF647" s="4" t="str">
        <f t="shared" si="427"/>
        <v/>
      </c>
      <c r="AG647" s="7"/>
      <c r="AH647" s="1"/>
      <c r="AI647" s="1"/>
      <c r="AJ647" s="27"/>
      <c r="AK647" s="1"/>
      <c r="AL647" s="1"/>
      <c r="AM647" s="1"/>
      <c r="AN647" s="1"/>
      <c r="AO647" s="1"/>
      <c r="AP647" s="1"/>
      <c r="AQ647" s="27"/>
      <c r="AR647" s="1"/>
      <c r="AS647" s="1"/>
      <c r="AT647" s="1"/>
      <c r="AU647" s="1"/>
      <c r="AV647" s="1"/>
      <c r="AW647" s="1"/>
      <c r="AX647" s="27"/>
      <c r="AY647" s="1"/>
      <c r="AZ647" s="1"/>
      <c r="BA647" s="4" t="str">
        <f t="shared" si="425"/>
        <v/>
      </c>
      <c r="BB647" s="7"/>
      <c r="BC647" s="1"/>
      <c r="BD647" s="1"/>
      <c r="BE647" s="27"/>
      <c r="BF647" s="1"/>
      <c r="BG647" s="1"/>
      <c r="BH647" s="4" t="str">
        <f t="shared" si="424"/>
        <v/>
      </c>
      <c r="BI647" s="7"/>
      <c r="BJ647" s="1"/>
      <c r="BK647" s="1"/>
      <c r="BL647" s="27"/>
      <c r="BM647" s="1"/>
      <c r="BN647" s="1"/>
      <c r="BO647" s="4" t="str">
        <f t="shared" si="423"/>
        <v/>
      </c>
      <c r="BP647" s="7"/>
      <c r="BQ647" s="1"/>
      <c r="BR647" s="1"/>
      <c r="BS647" s="27"/>
      <c r="BT647" s="1"/>
      <c r="BU647" s="1"/>
      <c r="BV647" s="4" t="str">
        <f t="shared" si="422"/>
        <v/>
      </c>
      <c r="BW647" s="7"/>
      <c r="BX647" s="1"/>
      <c r="BY647" s="1"/>
      <c r="BZ647" s="27"/>
      <c r="CA647" s="1"/>
      <c r="CB647" s="1"/>
      <c r="CC647" s="1"/>
      <c r="CD647" s="1"/>
      <c r="CE647" s="1"/>
      <c r="CF647" s="1"/>
      <c r="CG647" s="27"/>
      <c r="CH647" s="1"/>
      <c r="CI647" s="1"/>
      <c r="CJ647" s="1"/>
      <c r="CK647" s="1"/>
      <c r="CL647" s="1"/>
      <c r="CM647" s="1"/>
      <c r="CN647" s="27"/>
      <c r="CO647" s="1"/>
      <c r="CP647" s="1"/>
      <c r="CQ647" s="1"/>
      <c r="CR647" s="1"/>
      <c r="CS647" s="1"/>
      <c r="CT647" s="1"/>
      <c r="CU647" s="27"/>
      <c r="CV647" s="1"/>
      <c r="CW647" s="1"/>
      <c r="CX647" s="1"/>
      <c r="CY647" s="1"/>
      <c r="CZ647" s="1"/>
      <c r="DA647" s="1"/>
      <c r="DB647" s="1"/>
      <c r="DC647" s="1"/>
      <c r="DD647" s="1"/>
      <c r="DE647" s="1"/>
      <c r="DF647" s="1"/>
      <c r="DG647" s="1"/>
      <c r="DH647" s="1"/>
      <c r="DI647" s="1"/>
    </row>
    <row r="648" spans="1:113" ht="15" hidden="1" x14ac:dyDescent="0.25">
      <c r="A648" s="27"/>
      <c r="B648" s="1"/>
      <c r="C648" s="1"/>
      <c r="D648" s="4" t="str">
        <f t="shared" si="426"/>
        <v/>
      </c>
      <c r="E648" s="7"/>
      <c r="F648" s="1"/>
      <c r="G648" s="1"/>
      <c r="H648" s="27"/>
      <c r="I648" s="1"/>
      <c r="J648" s="1"/>
      <c r="K648" s="1"/>
      <c r="L648" s="1"/>
      <c r="M648" s="1"/>
      <c r="N648" s="1"/>
      <c r="O648" s="27"/>
      <c r="P648" s="1"/>
      <c r="Q648" s="1"/>
      <c r="R648" s="1"/>
      <c r="S648" s="1"/>
      <c r="T648" s="1"/>
      <c r="U648" s="1"/>
      <c r="V648" s="27"/>
      <c r="W648" s="1"/>
      <c r="X648" s="1"/>
      <c r="Y648" s="4" t="str">
        <f t="shared" si="421"/>
        <v/>
      </c>
      <c r="Z648" s="7"/>
      <c r="AA648" s="1"/>
      <c r="AB648" s="1"/>
      <c r="AC648" s="27"/>
      <c r="AD648" s="1"/>
      <c r="AE648" s="1"/>
      <c r="AF648" s="4" t="str">
        <f t="shared" si="427"/>
        <v/>
      </c>
      <c r="AG648" s="7"/>
      <c r="AH648" s="1"/>
      <c r="AI648" s="1"/>
      <c r="AJ648" s="27"/>
      <c r="AK648" s="1"/>
      <c r="AL648" s="1"/>
      <c r="AM648" s="1"/>
      <c r="AN648" s="1"/>
      <c r="AO648" s="1"/>
      <c r="AP648" s="1"/>
      <c r="AQ648" s="27"/>
      <c r="AR648" s="1"/>
      <c r="AS648" s="1"/>
      <c r="AT648" s="1"/>
      <c r="AU648" s="1"/>
      <c r="AV648" s="1"/>
      <c r="AW648" s="1"/>
      <c r="AX648" s="27"/>
      <c r="AY648" s="1"/>
      <c r="AZ648" s="1"/>
      <c r="BA648" s="4" t="str">
        <f t="shared" si="425"/>
        <v/>
      </c>
      <c r="BB648" s="7"/>
      <c r="BC648" s="1"/>
      <c r="BD648" s="1"/>
      <c r="BE648" s="27"/>
      <c r="BF648" s="1"/>
      <c r="BG648" s="1"/>
      <c r="BH648" s="4" t="str">
        <f t="shared" si="424"/>
        <v/>
      </c>
      <c r="BI648" s="7"/>
      <c r="BJ648" s="1"/>
      <c r="BK648" s="1"/>
      <c r="BL648" s="27"/>
      <c r="BM648" s="1"/>
      <c r="BN648" s="1"/>
      <c r="BO648" s="4" t="str">
        <f t="shared" si="423"/>
        <v/>
      </c>
      <c r="BP648" s="7"/>
      <c r="BQ648" s="1"/>
      <c r="BR648" s="1"/>
      <c r="BS648" s="27"/>
      <c r="BT648" s="1"/>
      <c r="BU648" s="1"/>
      <c r="BV648" s="4" t="str">
        <f t="shared" si="422"/>
        <v/>
      </c>
      <c r="BW648" s="7"/>
      <c r="BX648" s="1"/>
      <c r="BY648" s="1"/>
      <c r="BZ648" s="27"/>
      <c r="CA648" s="1"/>
      <c r="CB648" s="1"/>
      <c r="CC648" s="1"/>
      <c r="CD648" s="1"/>
      <c r="CE648" s="1"/>
      <c r="CF648" s="1"/>
      <c r="CG648" s="27"/>
      <c r="CH648" s="1"/>
      <c r="CI648" s="1"/>
      <c r="CJ648" s="1"/>
      <c r="CK648" s="1"/>
      <c r="CL648" s="1"/>
      <c r="CM648" s="1"/>
      <c r="CN648" s="27"/>
      <c r="CO648" s="1"/>
      <c r="CP648" s="1"/>
      <c r="CQ648" s="1"/>
      <c r="CR648" s="1"/>
      <c r="CS648" s="1"/>
      <c r="CT648" s="1"/>
      <c r="CU648" s="27"/>
      <c r="CV648" s="1"/>
      <c r="CW648" s="1"/>
      <c r="CX648" s="1"/>
      <c r="CY648" s="1"/>
      <c r="CZ648" s="1"/>
      <c r="DA648" s="1"/>
      <c r="DB648" s="1"/>
      <c r="DC648" s="1"/>
      <c r="DD648" s="1"/>
      <c r="DE648" s="1"/>
      <c r="DF648" s="1"/>
      <c r="DG648" s="1"/>
      <c r="DH648" s="1"/>
      <c r="DI648" s="1"/>
    </row>
    <row r="649" spans="1:113" ht="15" hidden="1" x14ac:dyDescent="0.25">
      <c r="A649" s="27"/>
      <c r="B649" s="1"/>
      <c r="C649" s="1"/>
      <c r="D649" s="4" t="str">
        <f t="shared" si="426"/>
        <v/>
      </c>
      <c r="E649" s="7"/>
      <c r="F649" s="1"/>
      <c r="G649" s="1"/>
      <c r="H649" s="27"/>
      <c r="I649" s="1"/>
      <c r="J649" s="1"/>
      <c r="K649" s="1"/>
      <c r="L649" s="1"/>
      <c r="M649" s="1"/>
      <c r="N649" s="1"/>
      <c r="O649" s="27"/>
      <c r="P649" s="1"/>
      <c r="Q649" s="1"/>
      <c r="R649" s="1"/>
      <c r="S649" s="1"/>
      <c r="T649" s="1"/>
      <c r="U649" s="1"/>
      <c r="V649" s="27"/>
      <c r="W649" s="1"/>
      <c r="X649" s="1"/>
      <c r="Y649" s="4" t="str">
        <f t="shared" si="421"/>
        <v/>
      </c>
      <c r="Z649" s="7"/>
      <c r="AA649" s="1"/>
      <c r="AB649" s="1"/>
      <c r="AC649" s="27"/>
      <c r="AD649" s="1"/>
      <c r="AE649" s="1"/>
      <c r="AF649" s="4" t="str">
        <f t="shared" si="427"/>
        <v/>
      </c>
      <c r="AG649" s="7"/>
      <c r="AH649" s="1"/>
      <c r="AI649" s="1"/>
      <c r="AJ649" s="27"/>
      <c r="AK649" s="1"/>
      <c r="AL649" s="1"/>
      <c r="AM649" s="1"/>
      <c r="AN649" s="1"/>
      <c r="AO649" s="1"/>
      <c r="AP649" s="1"/>
      <c r="AQ649" s="27"/>
      <c r="AR649" s="1"/>
      <c r="AS649" s="1"/>
      <c r="AT649" s="1"/>
      <c r="AU649" s="1"/>
      <c r="AV649" s="1"/>
      <c r="AW649" s="1"/>
      <c r="AX649" s="27"/>
      <c r="AY649" s="1"/>
      <c r="AZ649" s="1"/>
      <c r="BA649" s="4" t="str">
        <f t="shared" si="425"/>
        <v/>
      </c>
      <c r="BB649" s="7"/>
      <c r="BC649" s="1"/>
      <c r="BD649" s="1"/>
      <c r="BE649" s="27"/>
      <c r="BF649" s="1"/>
      <c r="BG649" s="1"/>
      <c r="BH649" s="4" t="str">
        <f t="shared" si="424"/>
        <v/>
      </c>
      <c r="BI649" s="7"/>
      <c r="BJ649" s="1"/>
      <c r="BK649" s="1"/>
      <c r="BL649" s="27"/>
      <c r="BM649" s="1"/>
      <c r="BN649" s="1"/>
      <c r="BO649" s="4" t="str">
        <f t="shared" si="423"/>
        <v/>
      </c>
      <c r="BP649" s="7"/>
      <c r="BQ649" s="1"/>
      <c r="BR649" s="1"/>
      <c r="BS649" s="27"/>
      <c r="BT649" s="1"/>
      <c r="BU649" s="1"/>
      <c r="BV649" s="4" t="str">
        <f t="shared" si="422"/>
        <v/>
      </c>
      <c r="BW649" s="7"/>
      <c r="BX649" s="1"/>
      <c r="BY649" s="1"/>
      <c r="BZ649" s="27"/>
      <c r="CA649" s="1"/>
      <c r="CB649" s="1"/>
      <c r="CC649" s="1"/>
      <c r="CD649" s="1"/>
      <c r="CE649" s="1"/>
      <c r="CF649" s="1"/>
      <c r="CG649" s="27"/>
      <c r="CH649" s="1"/>
      <c r="CI649" s="1"/>
      <c r="CJ649" s="1"/>
      <c r="CK649" s="1"/>
      <c r="CL649" s="1"/>
      <c r="CM649" s="1"/>
      <c r="CN649" s="27"/>
      <c r="CO649" s="1"/>
      <c r="CP649" s="1"/>
      <c r="CQ649" s="1"/>
      <c r="CR649" s="1"/>
      <c r="CS649" s="1"/>
      <c r="CT649" s="1"/>
      <c r="CU649" s="27"/>
      <c r="CV649" s="1"/>
      <c r="CW649" s="1"/>
      <c r="CX649" s="1"/>
      <c r="CY649" s="1"/>
      <c r="CZ649" s="1"/>
      <c r="DA649" s="1"/>
      <c r="DB649" s="1"/>
      <c r="DC649" s="1"/>
      <c r="DD649" s="1"/>
      <c r="DE649" s="1"/>
      <c r="DF649" s="1"/>
      <c r="DG649" s="1"/>
      <c r="DH649" s="1"/>
      <c r="DI649" s="1"/>
    </row>
    <row r="650" spans="1:113" ht="15" hidden="1" x14ac:dyDescent="0.25">
      <c r="A650" s="27"/>
      <c r="B650" s="1"/>
      <c r="C650" s="1"/>
      <c r="D650" s="4" t="str">
        <f t="shared" si="426"/>
        <v/>
      </c>
      <c r="E650" s="7"/>
      <c r="F650" s="1"/>
      <c r="G650" s="1"/>
      <c r="H650" s="27"/>
      <c r="I650" s="1"/>
      <c r="J650" s="1"/>
      <c r="K650" s="1"/>
      <c r="L650" s="1"/>
      <c r="M650" s="1"/>
      <c r="N650" s="1"/>
      <c r="O650" s="27"/>
      <c r="P650" s="1"/>
      <c r="Q650" s="1"/>
      <c r="R650" s="1"/>
      <c r="S650" s="1"/>
      <c r="T650" s="1"/>
      <c r="U650" s="1"/>
      <c r="V650" s="27"/>
      <c r="W650" s="1"/>
      <c r="X650" s="1"/>
      <c r="Y650" s="4" t="str">
        <f t="shared" si="421"/>
        <v/>
      </c>
      <c r="Z650" s="7"/>
      <c r="AA650" s="1"/>
      <c r="AB650" s="1"/>
      <c r="AC650" s="27"/>
      <c r="AD650" s="1"/>
      <c r="AE650" s="1"/>
      <c r="AF650" s="4" t="str">
        <f t="shared" si="427"/>
        <v/>
      </c>
      <c r="AG650" s="7"/>
      <c r="AH650" s="1"/>
      <c r="AI650" s="1"/>
      <c r="AJ650" s="27"/>
      <c r="AK650" s="1"/>
      <c r="AL650" s="1"/>
      <c r="AM650" s="1"/>
      <c r="AN650" s="1"/>
      <c r="AO650" s="1"/>
      <c r="AP650" s="1"/>
      <c r="AQ650" s="27"/>
      <c r="AR650" s="1"/>
      <c r="AS650" s="1"/>
      <c r="AT650" s="1"/>
      <c r="AU650" s="1"/>
      <c r="AV650" s="1"/>
      <c r="AW650" s="1"/>
      <c r="AX650" s="27"/>
      <c r="AY650" s="1"/>
      <c r="AZ650" s="1"/>
      <c r="BA650" s="4" t="str">
        <f t="shared" si="425"/>
        <v/>
      </c>
      <c r="BB650" s="7"/>
      <c r="BC650" s="1"/>
      <c r="BD650" s="1"/>
      <c r="BE650" s="27"/>
      <c r="BF650" s="1"/>
      <c r="BG650" s="1"/>
      <c r="BH650" s="4" t="str">
        <f t="shared" si="424"/>
        <v/>
      </c>
      <c r="BI650" s="7"/>
      <c r="BJ650" s="1"/>
      <c r="BK650" s="1"/>
      <c r="BL650" s="27"/>
      <c r="BM650" s="1"/>
      <c r="BN650" s="1"/>
      <c r="BO650" s="4" t="str">
        <f t="shared" si="423"/>
        <v/>
      </c>
      <c r="BP650" s="7"/>
      <c r="BQ650" s="1"/>
      <c r="BR650" s="1"/>
      <c r="BS650" s="27"/>
      <c r="BT650" s="1"/>
      <c r="BU650" s="1"/>
      <c r="BV650" s="4" t="str">
        <f t="shared" si="422"/>
        <v/>
      </c>
      <c r="BW650" s="7"/>
      <c r="BX650" s="1"/>
      <c r="BY650" s="1"/>
      <c r="BZ650" s="27"/>
      <c r="CA650" s="1"/>
      <c r="CB650" s="1"/>
      <c r="CC650" s="1"/>
      <c r="CD650" s="1"/>
      <c r="CE650" s="1"/>
      <c r="CF650" s="1"/>
      <c r="CG650" s="27"/>
      <c r="CH650" s="1"/>
      <c r="CI650" s="1"/>
      <c r="CJ650" s="1"/>
      <c r="CK650" s="1"/>
      <c r="CL650" s="1"/>
      <c r="CM650" s="1"/>
      <c r="CN650" s="27"/>
      <c r="CO650" s="1"/>
      <c r="CP650" s="1"/>
      <c r="CQ650" s="1"/>
      <c r="CR650" s="1"/>
      <c r="CS650" s="1"/>
      <c r="CT650" s="1"/>
      <c r="CU650" s="27"/>
      <c r="CV650" s="1"/>
      <c r="CW650" s="1"/>
      <c r="CX650" s="1"/>
      <c r="CY650" s="1"/>
      <c r="CZ650" s="1"/>
      <c r="DA650" s="1"/>
      <c r="DB650" s="1"/>
      <c r="DC650" s="1"/>
      <c r="DD650" s="1"/>
      <c r="DE650" s="1"/>
      <c r="DF650" s="1"/>
      <c r="DG650" s="1"/>
      <c r="DH650" s="1"/>
      <c r="DI650" s="1"/>
    </row>
    <row r="651" spans="1:113" ht="15" hidden="1" x14ac:dyDescent="0.25">
      <c r="A651" s="27"/>
      <c r="B651" s="1"/>
      <c r="C651" s="1"/>
      <c r="D651" s="4" t="str">
        <f t="shared" si="426"/>
        <v/>
      </c>
      <c r="E651" s="7"/>
      <c r="F651" s="1"/>
      <c r="G651" s="1"/>
      <c r="H651" s="27"/>
      <c r="I651" s="1"/>
      <c r="J651" s="1"/>
      <c r="K651" s="1"/>
      <c r="L651" s="1"/>
      <c r="M651" s="1"/>
      <c r="N651" s="1"/>
      <c r="O651" s="27"/>
      <c r="P651" s="1"/>
      <c r="Q651" s="1"/>
      <c r="R651" s="1"/>
      <c r="S651" s="1"/>
      <c r="T651" s="1"/>
      <c r="U651" s="1"/>
      <c r="V651" s="27"/>
      <c r="W651" s="1"/>
      <c r="X651" s="1"/>
      <c r="Y651" s="4" t="str">
        <f t="shared" si="421"/>
        <v/>
      </c>
      <c r="Z651" s="7"/>
      <c r="AA651" s="1"/>
      <c r="AB651" s="1"/>
      <c r="AC651" s="27"/>
      <c r="AD651" s="1"/>
      <c r="AE651" s="1"/>
      <c r="AF651" s="4" t="str">
        <f t="shared" si="427"/>
        <v/>
      </c>
      <c r="AG651" s="7"/>
      <c r="AH651" s="1"/>
      <c r="AI651" s="1"/>
      <c r="AJ651" s="27"/>
      <c r="AK651" s="1"/>
      <c r="AL651" s="1"/>
      <c r="AM651" s="1"/>
      <c r="AN651" s="1"/>
      <c r="AO651" s="1"/>
      <c r="AP651" s="1"/>
      <c r="AQ651" s="27"/>
      <c r="AR651" s="1"/>
      <c r="AS651" s="1"/>
      <c r="AT651" s="1"/>
      <c r="AU651" s="1"/>
      <c r="AV651" s="1"/>
      <c r="AW651" s="1"/>
      <c r="AX651" s="27"/>
      <c r="AY651" s="1"/>
      <c r="AZ651" s="1"/>
      <c r="BA651" s="4" t="str">
        <f t="shared" si="425"/>
        <v/>
      </c>
      <c r="BB651" s="7"/>
      <c r="BC651" s="1"/>
      <c r="BD651" s="1"/>
      <c r="BE651" s="27"/>
      <c r="BF651" s="1"/>
      <c r="BG651" s="1"/>
      <c r="BH651" s="4" t="str">
        <f t="shared" si="424"/>
        <v/>
      </c>
      <c r="BI651" s="7"/>
      <c r="BJ651" s="1"/>
      <c r="BK651" s="1"/>
      <c r="BL651" s="27"/>
      <c r="BM651" s="1"/>
      <c r="BN651" s="1"/>
      <c r="BO651" s="4" t="str">
        <f t="shared" si="423"/>
        <v/>
      </c>
      <c r="BP651" s="7"/>
      <c r="BQ651" s="1"/>
      <c r="BR651" s="1"/>
      <c r="BS651" s="27"/>
      <c r="BT651" s="1"/>
      <c r="BU651" s="1"/>
      <c r="BV651" s="4" t="str">
        <f t="shared" si="422"/>
        <v/>
      </c>
      <c r="BW651" s="7"/>
      <c r="BX651" s="1"/>
      <c r="BY651" s="1"/>
      <c r="BZ651" s="27"/>
      <c r="CA651" s="1"/>
      <c r="CB651" s="1"/>
      <c r="CC651" s="1"/>
      <c r="CD651" s="1"/>
      <c r="CE651" s="1"/>
      <c r="CF651" s="1"/>
      <c r="CG651" s="27"/>
      <c r="CH651" s="1"/>
      <c r="CI651" s="1"/>
      <c r="CJ651" s="1"/>
      <c r="CK651" s="1"/>
      <c r="CL651" s="1"/>
      <c r="CM651" s="1"/>
      <c r="CN651" s="27"/>
      <c r="CO651" s="1"/>
      <c r="CP651" s="1"/>
      <c r="CQ651" s="1"/>
      <c r="CR651" s="1"/>
      <c r="CS651" s="1"/>
      <c r="CT651" s="1"/>
      <c r="CU651" s="27"/>
      <c r="CV651" s="1"/>
      <c r="CW651" s="1"/>
      <c r="CX651" s="1"/>
      <c r="CY651" s="1"/>
      <c r="CZ651" s="1"/>
      <c r="DA651" s="1"/>
      <c r="DB651" s="1"/>
      <c r="DC651" s="1"/>
      <c r="DD651" s="1"/>
      <c r="DE651" s="1"/>
      <c r="DF651" s="1"/>
      <c r="DG651" s="1"/>
      <c r="DH651" s="1"/>
      <c r="DI651" s="1"/>
    </row>
    <row r="652" spans="1:113" ht="15" hidden="1" x14ac:dyDescent="0.25">
      <c r="A652" s="27"/>
      <c r="B652" s="1"/>
      <c r="C652" s="1"/>
      <c r="D652" s="4" t="str">
        <f t="shared" si="426"/>
        <v/>
      </c>
      <c r="E652" s="7"/>
      <c r="F652" s="1"/>
      <c r="G652" s="1"/>
      <c r="H652" s="27"/>
      <c r="I652" s="1"/>
      <c r="J652" s="1"/>
      <c r="K652" s="1"/>
      <c r="L652" s="1"/>
      <c r="M652" s="1"/>
      <c r="N652" s="1"/>
      <c r="O652" s="27"/>
      <c r="P652" s="1"/>
      <c r="Q652" s="1"/>
      <c r="R652" s="1"/>
      <c r="S652" s="1"/>
      <c r="T652" s="1"/>
      <c r="U652" s="1"/>
      <c r="V652" s="27"/>
      <c r="W652" s="1"/>
      <c r="X652" s="1"/>
      <c r="Y652" s="4" t="str">
        <f t="shared" si="421"/>
        <v/>
      </c>
      <c r="Z652" s="7"/>
      <c r="AA652" s="1"/>
      <c r="AB652" s="1"/>
      <c r="AC652" s="27"/>
      <c r="AD652" s="1"/>
      <c r="AE652" s="1"/>
      <c r="AF652" s="4" t="str">
        <f t="shared" si="427"/>
        <v/>
      </c>
      <c r="AG652" s="7"/>
      <c r="AH652" s="1"/>
      <c r="AI652" s="1"/>
      <c r="AJ652" s="27"/>
      <c r="AK652" s="1"/>
      <c r="AL652" s="1"/>
      <c r="AM652" s="1"/>
      <c r="AN652" s="1"/>
      <c r="AO652" s="1"/>
      <c r="AP652" s="1"/>
      <c r="AQ652" s="27"/>
      <c r="AR652" s="1"/>
      <c r="AS652" s="1"/>
      <c r="AT652" s="1"/>
      <c r="AU652" s="1"/>
      <c r="AV652" s="1"/>
      <c r="AW652" s="1"/>
      <c r="AX652" s="27"/>
      <c r="AY652" s="1"/>
      <c r="AZ652" s="1"/>
      <c r="BA652" s="4" t="str">
        <f t="shared" si="425"/>
        <v/>
      </c>
      <c r="BB652" s="7"/>
      <c r="BC652" s="1"/>
      <c r="BD652" s="1"/>
      <c r="BE652" s="27"/>
      <c r="BF652" s="1"/>
      <c r="BG652" s="1"/>
      <c r="BH652" s="4" t="str">
        <f t="shared" si="424"/>
        <v/>
      </c>
      <c r="BI652" s="7"/>
      <c r="BJ652" s="1"/>
      <c r="BK652" s="1"/>
      <c r="BL652" s="27"/>
      <c r="BM652" s="1"/>
      <c r="BN652" s="1"/>
      <c r="BO652" s="4" t="str">
        <f t="shared" si="423"/>
        <v/>
      </c>
      <c r="BP652" s="7"/>
      <c r="BQ652" s="1"/>
      <c r="BR652" s="1"/>
      <c r="BS652" s="27"/>
      <c r="BT652" s="1"/>
      <c r="BU652" s="1"/>
      <c r="BV652" s="4" t="str">
        <f t="shared" si="422"/>
        <v/>
      </c>
      <c r="BW652" s="7"/>
      <c r="BX652" s="1"/>
      <c r="BY652" s="1"/>
      <c r="BZ652" s="27"/>
      <c r="CA652" s="1"/>
      <c r="CB652" s="1"/>
      <c r="CC652" s="1"/>
      <c r="CD652" s="1"/>
      <c r="CE652" s="1"/>
      <c r="CF652" s="1"/>
      <c r="CG652" s="27"/>
      <c r="CH652" s="1"/>
      <c r="CI652" s="1"/>
      <c r="CJ652" s="1"/>
      <c r="CK652" s="1"/>
      <c r="CL652" s="1"/>
      <c r="CM652" s="1"/>
      <c r="CN652" s="27"/>
      <c r="CO652" s="1"/>
      <c r="CP652" s="1"/>
      <c r="CQ652" s="1"/>
      <c r="CR652" s="1"/>
      <c r="CS652" s="1"/>
      <c r="CT652" s="1"/>
      <c r="CU652" s="27"/>
      <c r="CV652" s="1"/>
      <c r="CW652" s="1"/>
      <c r="CX652" s="1"/>
      <c r="CY652" s="1"/>
      <c r="CZ652" s="1"/>
      <c r="DA652" s="1"/>
      <c r="DB652" s="1"/>
      <c r="DC652" s="1"/>
      <c r="DD652" s="1"/>
      <c r="DE652" s="1"/>
      <c r="DF652" s="1"/>
      <c r="DG652" s="1"/>
      <c r="DH652" s="1"/>
      <c r="DI652" s="1"/>
    </row>
    <row r="653" spans="1:113" ht="15" hidden="1" x14ac:dyDescent="0.25">
      <c r="A653" s="27"/>
      <c r="B653" s="1"/>
      <c r="C653" s="1"/>
      <c r="D653" s="4" t="str">
        <f t="shared" si="426"/>
        <v/>
      </c>
      <c r="E653" s="7"/>
      <c r="F653" s="1"/>
      <c r="G653" s="1"/>
      <c r="H653" s="27"/>
      <c r="I653" s="1"/>
      <c r="J653" s="1"/>
      <c r="K653" s="1"/>
      <c r="L653" s="1"/>
      <c r="M653" s="1"/>
      <c r="N653" s="1"/>
      <c r="O653" s="27"/>
      <c r="P653" s="1"/>
      <c r="Q653" s="1"/>
      <c r="R653" s="1"/>
      <c r="S653" s="1"/>
      <c r="T653" s="1"/>
      <c r="U653" s="1"/>
      <c r="V653" s="27"/>
      <c r="W653" s="1"/>
      <c r="X653" s="1"/>
      <c r="Y653" s="4" t="str">
        <f t="shared" si="421"/>
        <v/>
      </c>
      <c r="Z653" s="7"/>
      <c r="AA653" s="1"/>
      <c r="AB653" s="1"/>
      <c r="AC653" s="27"/>
      <c r="AD653" s="1"/>
      <c r="AE653" s="1"/>
      <c r="AF653" s="4" t="str">
        <f t="shared" si="427"/>
        <v/>
      </c>
      <c r="AG653" s="7"/>
      <c r="AH653" s="1"/>
      <c r="AI653" s="1"/>
      <c r="AJ653" s="27"/>
      <c r="AK653" s="1"/>
      <c r="AL653" s="1"/>
      <c r="AM653" s="1"/>
      <c r="AN653" s="1"/>
      <c r="AO653" s="1"/>
      <c r="AP653" s="1"/>
      <c r="AQ653" s="27"/>
      <c r="AR653" s="1"/>
      <c r="AS653" s="1"/>
      <c r="AT653" s="1"/>
      <c r="AU653" s="1"/>
      <c r="AV653" s="1"/>
      <c r="AW653" s="1"/>
      <c r="AX653" s="27"/>
      <c r="AY653" s="1"/>
      <c r="AZ653" s="1"/>
      <c r="BA653" s="4" t="str">
        <f t="shared" si="425"/>
        <v/>
      </c>
      <c r="BB653" s="7"/>
      <c r="BC653" s="1"/>
      <c r="BD653" s="1"/>
      <c r="BE653" s="27"/>
      <c r="BF653" s="1"/>
      <c r="BG653" s="1"/>
      <c r="BH653" s="4" t="str">
        <f t="shared" si="424"/>
        <v/>
      </c>
      <c r="BI653" s="7"/>
      <c r="BJ653" s="1"/>
      <c r="BK653" s="1"/>
      <c r="BL653" s="27"/>
      <c r="BM653" s="1"/>
      <c r="BN653" s="1"/>
      <c r="BO653" s="4" t="str">
        <f t="shared" si="423"/>
        <v/>
      </c>
      <c r="BP653" s="7"/>
      <c r="BQ653" s="1"/>
      <c r="BR653" s="1"/>
      <c r="BS653" s="27"/>
      <c r="BT653" s="1"/>
      <c r="BU653" s="1"/>
      <c r="BV653" s="4" t="str">
        <f t="shared" si="422"/>
        <v/>
      </c>
      <c r="BW653" s="7"/>
      <c r="BX653" s="1"/>
      <c r="BY653" s="1"/>
      <c r="BZ653" s="27"/>
      <c r="CA653" s="1"/>
      <c r="CB653" s="1"/>
      <c r="CC653" s="1"/>
      <c r="CD653" s="1"/>
      <c r="CE653" s="1"/>
      <c r="CF653" s="1"/>
      <c r="CG653" s="27"/>
      <c r="CH653" s="1"/>
      <c r="CI653" s="1"/>
      <c r="CJ653" s="1"/>
      <c r="CK653" s="1"/>
      <c r="CL653" s="1"/>
      <c r="CM653" s="1"/>
      <c r="CN653" s="27"/>
      <c r="CO653" s="1"/>
      <c r="CP653" s="1"/>
      <c r="CQ653" s="1"/>
      <c r="CR653" s="1"/>
      <c r="CS653" s="1"/>
      <c r="CT653" s="1"/>
      <c r="CU653" s="27"/>
      <c r="CV653" s="1"/>
      <c r="CW653" s="1"/>
      <c r="CX653" s="1"/>
      <c r="CY653" s="1"/>
      <c r="CZ653" s="1"/>
      <c r="DA653" s="1"/>
      <c r="DB653" s="1"/>
      <c r="DC653" s="1"/>
      <c r="DD653" s="1"/>
      <c r="DE653" s="1"/>
      <c r="DF653" s="1"/>
      <c r="DG653" s="1"/>
      <c r="DH653" s="1"/>
      <c r="DI653" s="1"/>
    </row>
    <row r="654" spans="1:113" ht="15" hidden="1" x14ac:dyDescent="0.25">
      <c r="A654" s="27"/>
      <c r="B654" s="1"/>
      <c r="C654" s="1"/>
      <c r="D654" s="4" t="str">
        <f t="shared" si="426"/>
        <v/>
      </c>
      <c r="E654" s="7"/>
      <c r="F654" s="1"/>
      <c r="G654" s="1"/>
      <c r="H654" s="27"/>
      <c r="I654" s="1"/>
      <c r="J654" s="1"/>
      <c r="K654" s="1"/>
      <c r="L654" s="1"/>
      <c r="M654" s="1"/>
      <c r="N654" s="1"/>
      <c r="O654" s="27"/>
      <c r="P654" s="1"/>
      <c r="Q654" s="1"/>
      <c r="R654" s="1"/>
      <c r="S654" s="1"/>
      <c r="T654" s="1"/>
      <c r="U654" s="1"/>
      <c r="V654" s="27"/>
      <c r="W654" s="1"/>
      <c r="X654" s="1"/>
      <c r="Y654" s="4" t="str">
        <f t="shared" si="421"/>
        <v/>
      </c>
      <c r="Z654" s="7"/>
      <c r="AA654" s="1"/>
      <c r="AB654" s="1"/>
      <c r="AC654" s="27"/>
      <c r="AD654" s="1"/>
      <c r="AE654" s="1"/>
      <c r="AF654" s="4" t="str">
        <f t="shared" si="427"/>
        <v/>
      </c>
      <c r="AG654" s="7"/>
      <c r="AH654" s="1"/>
      <c r="AI654" s="1"/>
      <c r="AJ654" s="27"/>
      <c r="AK654" s="1"/>
      <c r="AL654" s="1"/>
      <c r="AM654" s="1"/>
      <c r="AN654" s="1"/>
      <c r="AO654" s="1"/>
      <c r="AP654" s="1"/>
      <c r="AQ654" s="27"/>
      <c r="AR654" s="1"/>
      <c r="AS654" s="1"/>
      <c r="AT654" s="1"/>
      <c r="AU654" s="1"/>
      <c r="AV654" s="1"/>
      <c r="AW654" s="1"/>
      <c r="AX654" s="27"/>
      <c r="AY654" s="1"/>
      <c r="AZ654" s="1"/>
      <c r="BA654" s="4" t="str">
        <f t="shared" si="425"/>
        <v/>
      </c>
      <c r="BB654" s="7"/>
      <c r="BC654" s="1"/>
      <c r="BD654" s="1"/>
      <c r="BE654" s="27"/>
      <c r="BF654" s="1"/>
      <c r="BG654" s="1"/>
      <c r="BH654" s="4" t="str">
        <f t="shared" si="424"/>
        <v/>
      </c>
      <c r="BI654" s="7"/>
      <c r="BJ654" s="1"/>
      <c r="BK654" s="1"/>
      <c r="BL654" s="27"/>
      <c r="BM654" s="1"/>
      <c r="BN654" s="1"/>
      <c r="BO654" s="4" t="str">
        <f t="shared" si="423"/>
        <v/>
      </c>
      <c r="BP654" s="7"/>
      <c r="BQ654" s="1"/>
      <c r="BR654" s="1"/>
      <c r="BS654" s="27"/>
      <c r="BT654" s="1"/>
      <c r="BU654" s="1"/>
      <c r="BV654" s="4" t="str">
        <f t="shared" si="422"/>
        <v/>
      </c>
      <c r="BW654" s="7"/>
      <c r="BX654" s="1"/>
      <c r="BY654" s="1"/>
      <c r="BZ654" s="27"/>
      <c r="CA654" s="1"/>
      <c r="CB654" s="1"/>
      <c r="CC654" s="1"/>
      <c r="CD654" s="1"/>
      <c r="CE654" s="1"/>
      <c r="CF654" s="1"/>
      <c r="CG654" s="27"/>
      <c r="CH654" s="1"/>
      <c r="CI654" s="1"/>
      <c r="CJ654" s="1"/>
      <c r="CK654" s="1"/>
      <c r="CL654" s="1"/>
      <c r="CM654" s="1"/>
      <c r="CN654" s="27"/>
      <c r="CO654" s="1"/>
      <c r="CP654" s="1"/>
      <c r="CQ654" s="1"/>
      <c r="CR654" s="1"/>
      <c r="CS654" s="1"/>
      <c r="CT654" s="1"/>
      <c r="CU654" s="27"/>
      <c r="CV654" s="1"/>
      <c r="CW654" s="1"/>
      <c r="CX654" s="1"/>
      <c r="CY654" s="1"/>
      <c r="CZ654" s="1"/>
      <c r="DA654" s="1"/>
      <c r="DB654" s="1"/>
      <c r="DC654" s="1"/>
      <c r="DD654" s="1"/>
      <c r="DE654" s="1"/>
      <c r="DF654" s="1"/>
      <c r="DG654" s="1"/>
      <c r="DH654" s="1"/>
      <c r="DI654" s="1"/>
    </row>
    <row r="655" spans="1:113" ht="15" hidden="1" x14ac:dyDescent="0.25">
      <c r="A655" s="27"/>
      <c r="B655" s="1"/>
      <c r="C655" s="1"/>
      <c r="D655" s="4" t="str">
        <f t="shared" si="426"/>
        <v/>
      </c>
      <c r="E655" s="7"/>
      <c r="F655" s="1"/>
      <c r="G655" s="1"/>
      <c r="H655" s="27"/>
      <c r="I655" s="1"/>
      <c r="J655" s="1"/>
      <c r="K655" s="1"/>
      <c r="L655" s="1"/>
      <c r="M655" s="1"/>
      <c r="N655" s="1"/>
      <c r="O655" s="27"/>
      <c r="P655" s="1"/>
      <c r="Q655" s="1"/>
      <c r="R655" s="1"/>
      <c r="S655" s="1"/>
      <c r="T655" s="1"/>
      <c r="U655" s="1"/>
      <c r="V655" s="27"/>
      <c r="W655" s="1"/>
      <c r="X655" s="1"/>
      <c r="Y655" s="4" t="str">
        <f t="shared" si="421"/>
        <v/>
      </c>
      <c r="Z655" s="7"/>
      <c r="AA655" s="1"/>
      <c r="AB655" s="1"/>
      <c r="AC655" s="27"/>
      <c r="AD655" s="1"/>
      <c r="AE655" s="1"/>
      <c r="AF655" s="4" t="str">
        <f t="shared" si="427"/>
        <v/>
      </c>
      <c r="AG655" s="7"/>
      <c r="AH655" s="1"/>
      <c r="AI655" s="1"/>
      <c r="AJ655" s="27"/>
      <c r="AK655" s="1"/>
      <c r="AL655" s="1"/>
      <c r="AM655" s="1"/>
      <c r="AN655" s="1"/>
      <c r="AO655" s="1"/>
      <c r="AP655" s="1"/>
      <c r="AQ655" s="27"/>
      <c r="AR655" s="1"/>
      <c r="AS655" s="1"/>
      <c r="AT655" s="1"/>
      <c r="AU655" s="1"/>
      <c r="AV655" s="1"/>
      <c r="AW655" s="1"/>
      <c r="AX655" s="27"/>
      <c r="AY655" s="1"/>
      <c r="AZ655" s="1"/>
      <c r="BA655" s="4" t="str">
        <f t="shared" si="425"/>
        <v/>
      </c>
      <c r="BB655" s="7"/>
      <c r="BC655" s="1"/>
      <c r="BD655" s="1"/>
      <c r="BE655" s="27"/>
      <c r="BF655" s="1"/>
      <c r="BG655" s="1"/>
      <c r="BH655" s="4" t="str">
        <f t="shared" si="424"/>
        <v/>
      </c>
      <c r="BI655" s="7"/>
      <c r="BJ655" s="1"/>
      <c r="BK655" s="1"/>
      <c r="BL655" s="27"/>
      <c r="BM655" s="1"/>
      <c r="BN655" s="1"/>
      <c r="BO655" s="4" t="str">
        <f t="shared" si="423"/>
        <v/>
      </c>
      <c r="BP655" s="7"/>
      <c r="BQ655" s="1"/>
      <c r="BR655" s="1"/>
      <c r="BS655" s="27"/>
      <c r="BT655" s="1"/>
      <c r="BU655" s="1"/>
      <c r="BV655" s="4" t="str">
        <f t="shared" si="422"/>
        <v/>
      </c>
      <c r="BW655" s="7"/>
      <c r="BX655" s="1"/>
      <c r="BY655" s="1"/>
      <c r="BZ655" s="27"/>
      <c r="CA655" s="1"/>
      <c r="CB655" s="1"/>
      <c r="CC655" s="1"/>
      <c r="CD655" s="1"/>
      <c r="CE655" s="1"/>
      <c r="CF655" s="1"/>
      <c r="CG655" s="27"/>
      <c r="CH655" s="1"/>
      <c r="CI655" s="1"/>
      <c r="CJ655" s="1"/>
      <c r="CK655" s="1"/>
      <c r="CL655" s="1"/>
      <c r="CM655" s="1"/>
      <c r="CN655" s="27"/>
      <c r="CO655" s="1"/>
      <c r="CP655" s="1"/>
      <c r="CQ655" s="1"/>
      <c r="CR655" s="1"/>
      <c r="CS655" s="1"/>
      <c r="CT655" s="1"/>
      <c r="CU655" s="27"/>
      <c r="CV655" s="1"/>
      <c r="CW655" s="1"/>
      <c r="CX655" s="1"/>
      <c r="CY655" s="1"/>
      <c r="CZ655" s="1"/>
      <c r="DA655" s="1"/>
      <c r="DB655" s="1"/>
      <c r="DC655" s="1"/>
      <c r="DD655" s="1"/>
      <c r="DE655" s="1"/>
      <c r="DF655" s="1"/>
      <c r="DG655" s="1"/>
      <c r="DH655" s="1"/>
      <c r="DI655" s="1"/>
    </row>
    <row r="656" spans="1:113" ht="15" hidden="1" x14ac:dyDescent="0.25">
      <c r="A656" s="27"/>
      <c r="B656" s="1"/>
      <c r="C656" s="1"/>
      <c r="D656" s="4" t="str">
        <f t="shared" si="426"/>
        <v/>
      </c>
      <c r="E656" s="7"/>
      <c r="F656" s="1"/>
      <c r="G656" s="1"/>
      <c r="H656" s="27"/>
      <c r="I656" s="1"/>
      <c r="J656" s="1"/>
      <c r="K656" s="1"/>
      <c r="L656" s="1"/>
      <c r="M656" s="1"/>
      <c r="N656" s="1"/>
      <c r="O656" s="27"/>
      <c r="P656" s="1"/>
      <c r="Q656" s="1"/>
      <c r="R656" s="1"/>
      <c r="S656" s="1"/>
      <c r="T656" s="1"/>
      <c r="U656" s="1"/>
      <c r="V656" s="27"/>
      <c r="W656" s="1"/>
      <c r="X656" s="1"/>
      <c r="Y656" s="4" t="str">
        <f t="shared" si="421"/>
        <v/>
      </c>
      <c r="Z656" s="7"/>
      <c r="AA656" s="1"/>
      <c r="AB656" s="1"/>
      <c r="AC656" s="27"/>
      <c r="AD656" s="1"/>
      <c r="AE656" s="1"/>
      <c r="AF656" s="4" t="str">
        <f t="shared" si="427"/>
        <v/>
      </c>
      <c r="AG656" s="7"/>
      <c r="AH656" s="1"/>
      <c r="AI656" s="1"/>
      <c r="AJ656" s="27"/>
      <c r="AK656" s="1"/>
      <c r="AL656" s="1"/>
      <c r="AM656" s="1"/>
      <c r="AN656" s="1"/>
      <c r="AO656" s="1"/>
      <c r="AP656" s="1"/>
      <c r="AQ656" s="27"/>
      <c r="AR656" s="1"/>
      <c r="AS656" s="1"/>
      <c r="AT656" s="1"/>
      <c r="AU656" s="1"/>
      <c r="AV656" s="1"/>
      <c r="AW656" s="1"/>
      <c r="AX656" s="27"/>
      <c r="AY656" s="1"/>
      <c r="AZ656" s="1"/>
      <c r="BA656" s="4" t="str">
        <f t="shared" si="425"/>
        <v/>
      </c>
      <c r="BB656" s="7"/>
      <c r="BC656" s="1"/>
      <c r="BD656" s="1"/>
      <c r="BE656" s="27"/>
      <c r="BF656" s="1"/>
      <c r="BG656" s="1"/>
      <c r="BH656" s="4" t="str">
        <f t="shared" si="424"/>
        <v/>
      </c>
      <c r="BI656" s="7"/>
      <c r="BJ656" s="1"/>
      <c r="BK656" s="1"/>
      <c r="BL656" s="27"/>
      <c r="BM656" s="1"/>
      <c r="BN656" s="1"/>
      <c r="BO656" s="4" t="str">
        <f t="shared" si="423"/>
        <v/>
      </c>
      <c r="BP656" s="7"/>
      <c r="BQ656" s="1"/>
      <c r="BR656" s="1"/>
      <c r="BS656" s="27"/>
      <c r="BT656" s="1"/>
      <c r="BU656" s="1"/>
      <c r="BV656" s="4" t="str">
        <f t="shared" si="422"/>
        <v/>
      </c>
      <c r="BW656" s="7"/>
      <c r="BX656" s="1"/>
      <c r="BY656" s="1"/>
      <c r="BZ656" s="27"/>
      <c r="CA656" s="1"/>
      <c r="CB656" s="1"/>
      <c r="CC656" s="1"/>
      <c r="CD656" s="1"/>
      <c r="CE656" s="1"/>
      <c r="CF656" s="1"/>
      <c r="CG656" s="27"/>
      <c r="CH656" s="1"/>
      <c r="CI656" s="1"/>
      <c r="CJ656" s="1"/>
      <c r="CK656" s="1"/>
      <c r="CL656" s="1"/>
      <c r="CM656" s="1"/>
      <c r="CN656" s="27"/>
      <c r="CO656" s="1"/>
      <c r="CP656" s="1"/>
      <c r="CQ656" s="1"/>
      <c r="CR656" s="1"/>
      <c r="CS656" s="1"/>
      <c r="CT656" s="1"/>
      <c r="CU656" s="27"/>
      <c r="CV656" s="1"/>
      <c r="CW656" s="1"/>
      <c r="CX656" s="1"/>
      <c r="CY656" s="1"/>
      <c r="CZ656" s="1"/>
      <c r="DA656" s="1"/>
      <c r="DB656" s="1"/>
      <c r="DC656" s="1"/>
      <c r="DD656" s="1"/>
      <c r="DE656" s="1"/>
      <c r="DF656" s="1"/>
      <c r="DG656" s="1"/>
      <c r="DH656" s="1"/>
      <c r="DI656" s="1"/>
    </row>
    <row r="657" spans="1:113" ht="15" hidden="1" x14ac:dyDescent="0.25">
      <c r="A657" s="27"/>
      <c r="B657" s="1"/>
      <c r="C657" s="1"/>
      <c r="D657" s="4" t="str">
        <f t="shared" si="426"/>
        <v/>
      </c>
      <c r="E657" s="7"/>
      <c r="F657" s="1"/>
      <c r="G657" s="1"/>
      <c r="H657" s="27"/>
      <c r="I657" s="1"/>
      <c r="J657" s="1"/>
      <c r="K657" s="1"/>
      <c r="L657" s="1"/>
      <c r="M657" s="1"/>
      <c r="N657" s="1"/>
      <c r="O657" s="27"/>
      <c r="P657" s="1"/>
      <c r="Q657" s="1"/>
      <c r="R657" s="1"/>
      <c r="S657" s="1"/>
      <c r="T657" s="1"/>
      <c r="U657" s="1"/>
      <c r="V657" s="27"/>
      <c r="W657" s="1"/>
      <c r="X657" s="1"/>
      <c r="Y657" s="4" t="str">
        <f t="shared" si="421"/>
        <v/>
      </c>
      <c r="Z657" s="7"/>
      <c r="AA657" s="1"/>
      <c r="AB657" s="1"/>
      <c r="AC657" s="27"/>
      <c r="AD657" s="1"/>
      <c r="AE657" s="1"/>
      <c r="AF657" s="4" t="str">
        <f t="shared" si="427"/>
        <v/>
      </c>
      <c r="AG657" s="7"/>
      <c r="AH657" s="1"/>
      <c r="AI657" s="1"/>
      <c r="AJ657" s="27"/>
      <c r="AK657" s="1"/>
      <c r="AL657" s="1"/>
      <c r="AM657" s="1"/>
      <c r="AN657" s="1"/>
      <c r="AO657" s="1"/>
      <c r="AP657" s="1"/>
      <c r="AQ657" s="27"/>
      <c r="AR657" s="1"/>
      <c r="AS657" s="1"/>
      <c r="AT657" s="1"/>
      <c r="AU657" s="1"/>
      <c r="AV657" s="1"/>
      <c r="AW657" s="1"/>
      <c r="AX657" s="27"/>
      <c r="AY657" s="1"/>
      <c r="AZ657" s="1"/>
      <c r="BA657" s="4" t="str">
        <f t="shared" si="425"/>
        <v/>
      </c>
      <c r="BB657" s="7"/>
      <c r="BC657" s="1"/>
      <c r="BD657" s="1"/>
      <c r="BE657" s="27"/>
      <c r="BF657" s="1"/>
      <c r="BG657" s="1"/>
      <c r="BH657" s="4" t="str">
        <f t="shared" si="424"/>
        <v/>
      </c>
      <c r="BI657" s="7"/>
      <c r="BJ657" s="1"/>
      <c r="BK657" s="1"/>
      <c r="BL657" s="27"/>
      <c r="BM657" s="1"/>
      <c r="BN657" s="1"/>
      <c r="BO657" s="4" t="str">
        <f t="shared" si="423"/>
        <v/>
      </c>
      <c r="BP657" s="7"/>
      <c r="BQ657" s="1"/>
      <c r="BR657" s="1"/>
      <c r="BS657" s="27"/>
      <c r="BT657" s="1"/>
      <c r="BU657" s="1"/>
      <c r="BV657" s="4" t="str">
        <f t="shared" si="422"/>
        <v/>
      </c>
      <c r="BW657" s="7"/>
      <c r="BX657" s="1"/>
      <c r="BY657" s="1"/>
      <c r="BZ657" s="27"/>
      <c r="CA657" s="1"/>
      <c r="CB657" s="1"/>
      <c r="CC657" s="1"/>
      <c r="CD657" s="1"/>
      <c r="CE657" s="1"/>
      <c r="CF657" s="1"/>
      <c r="CG657" s="27"/>
      <c r="CH657" s="1"/>
      <c r="CI657" s="1"/>
      <c r="CJ657" s="1"/>
      <c r="CK657" s="1"/>
      <c r="CL657" s="1"/>
      <c r="CM657" s="1"/>
      <c r="CN657" s="27"/>
      <c r="CO657" s="1"/>
      <c r="CP657" s="1"/>
      <c r="CQ657" s="1"/>
      <c r="CR657" s="1"/>
      <c r="CS657" s="1"/>
      <c r="CT657" s="1"/>
      <c r="CU657" s="27"/>
      <c r="CV657" s="1"/>
      <c r="CW657" s="1"/>
      <c r="CX657" s="1"/>
      <c r="CY657" s="1"/>
      <c r="CZ657" s="1"/>
      <c r="DA657" s="1"/>
      <c r="DB657" s="1"/>
      <c r="DC657" s="1"/>
      <c r="DD657" s="1"/>
      <c r="DE657" s="1"/>
      <c r="DF657" s="1"/>
      <c r="DG657" s="1"/>
      <c r="DH657" s="1"/>
      <c r="DI657" s="1"/>
    </row>
    <row r="658" spans="1:113" ht="15" hidden="1" x14ac:dyDescent="0.25">
      <c r="A658" s="27"/>
      <c r="B658" s="1"/>
      <c r="C658" s="1"/>
      <c r="D658" s="4" t="str">
        <f t="shared" si="426"/>
        <v/>
      </c>
      <c r="E658" s="7"/>
      <c r="F658" s="1"/>
      <c r="G658" s="1"/>
      <c r="H658" s="27"/>
      <c r="I658" s="1"/>
      <c r="J658" s="1"/>
      <c r="K658" s="1"/>
      <c r="L658" s="1"/>
      <c r="M658" s="1"/>
      <c r="N658" s="1"/>
      <c r="O658" s="27"/>
      <c r="P658" s="1"/>
      <c r="Q658" s="1"/>
      <c r="R658" s="1"/>
      <c r="S658" s="1"/>
      <c r="T658" s="1"/>
      <c r="U658" s="1"/>
      <c r="V658" s="27"/>
      <c r="W658" s="1"/>
      <c r="X658" s="1"/>
      <c r="Y658" s="4" t="str">
        <f t="shared" si="421"/>
        <v/>
      </c>
      <c r="Z658" s="7"/>
      <c r="AA658" s="1"/>
      <c r="AB658" s="1"/>
      <c r="AC658" s="27"/>
      <c r="AD658" s="1"/>
      <c r="AE658" s="1"/>
      <c r="AF658" s="4" t="str">
        <f t="shared" si="427"/>
        <v/>
      </c>
      <c r="AG658" s="7"/>
      <c r="AH658" s="1"/>
      <c r="AI658" s="1"/>
      <c r="AJ658" s="27"/>
      <c r="AK658" s="1"/>
      <c r="AL658" s="1"/>
      <c r="AM658" s="1"/>
      <c r="AN658" s="1"/>
      <c r="AO658" s="1"/>
      <c r="AP658" s="1"/>
      <c r="AQ658" s="27"/>
      <c r="AR658" s="1"/>
      <c r="AS658" s="1"/>
      <c r="AT658" s="1"/>
      <c r="AU658" s="1"/>
      <c r="AV658" s="1"/>
      <c r="AW658" s="1"/>
      <c r="AX658" s="27"/>
      <c r="AY658" s="1"/>
      <c r="AZ658" s="1"/>
      <c r="BA658" s="4" t="str">
        <f t="shared" si="425"/>
        <v/>
      </c>
      <c r="BB658" s="7"/>
      <c r="BC658" s="1"/>
      <c r="BD658" s="1"/>
      <c r="BE658" s="27"/>
      <c r="BF658" s="1"/>
      <c r="BG658" s="1"/>
      <c r="BH658" s="4" t="str">
        <f t="shared" si="424"/>
        <v/>
      </c>
      <c r="BI658" s="7"/>
      <c r="BJ658" s="1"/>
      <c r="BK658" s="1"/>
      <c r="BL658" s="27"/>
      <c r="BM658" s="1"/>
      <c r="BN658" s="1"/>
      <c r="BO658" s="4" t="str">
        <f t="shared" si="423"/>
        <v/>
      </c>
      <c r="BP658" s="7"/>
      <c r="BQ658" s="1"/>
      <c r="BR658" s="1"/>
      <c r="BS658" s="27"/>
      <c r="BT658" s="1"/>
      <c r="BU658" s="1"/>
      <c r="BV658" s="4" t="str">
        <f t="shared" si="422"/>
        <v/>
      </c>
      <c r="BW658" s="7"/>
      <c r="BX658" s="1"/>
      <c r="BY658" s="1"/>
      <c r="BZ658" s="27"/>
      <c r="CA658" s="1"/>
      <c r="CB658" s="1"/>
      <c r="CC658" s="1"/>
      <c r="CD658" s="1"/>
      <c r="CE658" s="1"/>
      <c r="CF658" s="1"/>
      <c r="CG658" s="27"/>
      <c r="CH658" s="1"/>
      <c r="CI658" s="1"/>
      <c r="CJ658" s="1"/>
      <c r="CK658" s="1"/>
      <c r="CL658" s="1"/>
      <c r="CM658" s="1"/>
      <c r="CN658" s="27"/>
      <c r="CO658" s="1"/>
      <c r="CP658" s="1"/>
      <c r="CQ658" s="1"/>
      <c r="CR658" s="1"/>
      <c r="CS658" s="1"/>
      <c r="CT658" s="1"/>
      <c r="CU658" s="27"/>
      <c r="CV658" s="1"/>
      <c r="CW658" s="1"/>
      <c r="CX658" s="1"/>
      <c r="CY658" s="1"/>
      <c r="CZ658" s="1"/>
      <c r="DA658" s="1"/>
      <c r="DB658" s="1"/>
      <c r="DC658" s="1"/>
      <c r="DD658" s="1"/>
      <c r="DE658" s="1"/>
      <c r="DF658" s="1"/>
      <c r="DG658" s="1"/>
      <c r="DH658" s="1"/>
      <c r="DI658" s="1"/>
    </row>
    <row r="659" spans="1:113" ht="15" hidden="1" x14ac:dyDescent="0.25">
      <c r="A659" s="27"/>
      <c r="B659" s="1"/>
      <c r="C659" s="1"/>
      <c r="D659" s="4" t="str">
        <f t="shared" si="426"/>
        <v/>
      </c>
      <c r="E659" s="7"/>
      <c r="F659" s="1"/>
      <c r="G659" s="1"/>
      <c r="H659" s="27"/>
      <c r="I659" s="1"/>
      <c r="J659" s="1"/>
      <c r="K659" s="1"/>
      <c r="L659" s="1"/>
      <c r="M659" s="1"/>
      <c r="N659" s="1"/>
      <c r="O659" s="27"/>
      <c r="P659" s="1"/>
      <c r="Q659" s="1"/>
      <c r="R659" s="1"/>
      <c r="S659" s="1"/>
      <c r="T659" s="1"/>
      <c r="U659" s="1"/>
      <c r="V659" s="27"/>
      <c r="W659" s="1"/>
      <c r="X659" s="1"/>
      <c r="Y659" s="4" t="str">
        <f t="shared" si="421"/>
        <v/>
      </c>
      <c r="Z659" s="7"/>
      <c r="AA659" s="1"/>
      <c r="AB659" s="1"/>
      <c r="AC659" s="27"/>
      <c r="AD659" s="1"/>
      <c r="AE659" s="1"/>
      <c r="AF659" s="4" t="str">
        <f t="shared" si="427"/>
        <v/>
      </c>
      <c r="AG659" s="7"/>
      <c r="AH659" s="1"/>
      <c r="AI659" s="1"/>
      <c r="AJ659" s="27"/>
      <c r="AK659" s="1"/>
      <c r="AL659" s="1"/>
      <c r="AM659" s="1"/>
      <c r="AN659" s="1"/>
      <c r="AO659" s="1"/>
      <c r="AP659" s="1"/>
      <c r="AQ659" s="27"/>
      <c r="AR659" s="1"/>
      <c r="AS659" s="1"/>
      <c r="AT659" s="1"/>
      <c r="AU659" s="1"/>
      <c r="AV659" s="1"/>
      <c r="AW659" s="1"/>
      <c r="AX659" s="27"/>
      <c r="AY659" s="1"/>
      <c r="AZ659" s="1"/>
      <c r="BA659" s="4" t="str">
        <f t="shared" si="425"/>
        <v/>
      </c>
      <c r="BB659" s="7"/>
      <c r="BC659" s="1"/>
      <c r="BD659" s="1"/>
      <c r="BE659" s="27"/>
      <c r="BF659" s="1"/>
      <c r="BG659" s="1"/>
      <c r="BH659" s="4" t="str">
        <f t="shared" si="424"/>
        <v/>
      </c>
      <c r="BI659" s="7"/>
      <c r="BJ659" s="1"/>
      <c r="BK659" s="1"/>
      <c r="BL659" s="27"/>
      <c r="BM659" s="1"/>
      <c r="BN659" s="1"/>
      <c r="BO659" s="4" t="str">
        <f t="shared" si="423"/>
        <v/>
      </c>
      <c r="BP659" s="7"/>
      <c r="BQ659" s="1"/>
      <c r="BR659" s="1"/>
      <c r="BS659" s="27"/>
      <c r="BT659" s="1"/>
      <c r="BU659" s="1"/>
      <c r="BV659" s="4" t="str">
        <f t="shared" si="422"/>
        <v/>
      </c>
      <c r="BW659" s="7"/>
      <c r="BX659" s="1"/>
      <c r="BY659" s="1"/>
      <c r="BZ659" s="27"/>
      <c r="CA659" s="1"/>
      <c r="CB659" s="1"/>
      <c r="CC659" s="1"/>
      <c r="CD659" s="1"/>
      <c r="CE659" s="1"/>
      <c r="CF659" s="1"/>
      <c r="CG659" s="27"/>
      <c r="CH659" s="1"/>
      <c r="CI659" s="1"/>
      <c r="CJ659" s="1"/>
      <c r="CK659" s="1"/>
      <c r="CL659" s="1"/>
      <c r="CM659" s="1"/>
      <c r="CN659" s="27"/>
      <c r="CO659" s="1"/>
      <c r="CP659" s="1"/>
      <c r="CQ659" s="1"/>
      <c r="CR659" s="1"/>
      <c r="CS659" s="1"/>
      <c r="CT659" s="1"/>
      <c r="CU659" s="27"/>
      <c r="CV659" s="1"/>
      <c r="CW659" s="1"/>
      <c r="CX659" s="1"/>
      <c r="CY659" s="1"/>
      <c r="CZ659" s="1"/>
      <c r="DA659" s="1"/>
      <c r="DB659" s="1"/>
      <c r="DC659" s="1"/>
      <c r="DD659" s="1"/>
      <c r="DE659" s="1"/>
      <c r="DF659" s="1"/>
      <c r="DG659" s="1"/>
      <c r="DH659" s="1"/>
      <c r="DI659" s="1"/>
    </row>
    <row r="660" spans="1:113" ht="15" hidden="1" x14ac:dyDescent="0.25">
      <c r="A660" s="27"/>
      <c r="B660" s="1"/>
      <c r="C660" s="1"/>
      <c r="D660" s="4" t="str">
        <f t="shared" si="426"/>
        <v/>
      </c>
      <c r="E660" s="7"/>
      <c r="F660" s="1"/>
      <c r="G660" s="1"/>
      <c r="H660" s="27"/>
      <c r="I660" s="1"/>
      <c r="J660" s="1"/>
      <c r="K660" s="1"/>
      <c r="L660" s="1"/>
      <c r="M660" s="1"/>
      <c r="N660" s="1"/>
      <c r="O660" s="27"/>
      <c r="P660" s="1"/>
      <c r="Q660" s="1"/>
      <c r="R660" s="1"/>
      <c r="S660" s="1"/>
      <c r="T660" s="1"/>
      <c r="U660" s="1"/>
      <c r="V660" s="27"/>
      <c r="W660" s="1"/>
      <c r="X660" s="1"/>
      <c r="Y660" s="4" t="str">
        <f t="shared" si="421"/>
        <v/>
      </c>
      <c r="Z660" s="7"/>
      <c r="AA660" s="1"/>
      <c r="AB660" s="1"/>
      <c r="AC660" s="27"/>
      <c r="AD660" s="1"/>
      <c r="AE660" s="1"/>
      <c r="AF660" s="4" t="str">
        <f t="shared" si="427"/>
        <v/>
      </c>
      <c r="AG660" s="7"/>
      <c r="AH660" s="1"/>
      <c r="AI660" s="1"/>
      <c r="AJ660" s="27"/>
      <c r="AK660" s="1"/>
      <c r="AL660" s="1"/>
      <c r="AM660" s="1"/>
      <c r="AN660" s="1"/>
      <c r="AO660" s="1"/>
      <c r="AP660" s="1"/>
      <c r="AQ660" s="27"/>
      <c r="AR660" s="1"/>
      <c r="AS660" s="1"/>
      <c r="AT660" s="1"/>
      <c r="AU660" s="1"/>
      <c r="AV660" s="1"/>
      <c r="AW660" s="1"/>
      <c r="AX660" s="27"/>
      <c r="AY660" s="1"/>
      <c r="AZ660" s="1"/>
      <c r="BA660" s="4" t="str">
        <f t="shared" si="425"/>
        <v/>
      </c>
      <c r="BB660" s="7"/>
      <c r="BC660" s="1"/>
      <c r="BD660" s="1"/>
      <c r="BE660" s="27"/>
      <c r="BF660" s="1"/>
      <c r="BG660" s="1"/>
      <c r="BH660" s="4" t="str">
        <f t="shared" si="424"/>
        <v/>
      </c>
      <c r="BI660" s="7"/>
      <c r="BJ660" s="1"/>
      <c r="BK660" s="1"/>
      <c r="BL660" s="27"/>
      <c r="BM660" s="1"/>
      <c r="BN660" s="1"/>
      <c r="BO660" s="4" t="str">
        <f t="shared" si="423"/>
        <v/>
      </c>
      <c r="BP660" s="7"/>
      <c r="BQ660" s="1"/>
      <c r="BR660" s="1"/>
      <c r="BS660" s="27"/>
      <c r="BT660" s="1"/>
      <c r="BU660" s="1"/>
      <c r="BV660" s="4" t="str">
        <f t="shared" si="422"/>
        <v/>
      </c>
      <c r="BW660" s="7"/>
      <c r="BX660" s="1"/>
      <c r="BY660" s="1"/>
      <c r="BZ660" s="27"/>
      <c r="CA660" s="1"/>
      <c r="CB660" s="1"/>
      <c r="CC660" s="1"/>
      <c r="CD660" s="1"/>
      <c r="CE660" s="1"/>
      <c r="CF660" s="1"/>
      <c r="CG660" s="27"/>
      <c r="CH660" s="1"/>
      <c r="CI660" s="1"/>
      <c r="CJ660" s="1"/>
      <c r="CK660" s="1"/>
      <c r="CL660" s="1"/>
      <c r="CM660" s="1"/>
      <c r="CN660" s="27"/>
      <c r="CO660" s="1"/>
      <c r="CP660" s="1"/>
      <c r="CQ660" s="1"/>
      <c r="CR660" s="1"/>
      <c r="CS660" s="1"/>
      <c r="CT660" s="1"/>
      <c r="CU660" s="27"/>
      <c r="CV660" s="1"/>
      <c r="CW660" s="1"/>
      <c r="CX660" s="1"/>
      <c r="CY660" s="1"/>
      <c r="CZ660" s="1"/>
      <c r="DA660" s="1"/>
      <c r="DB660" s="1"/>
      <c r="DC660" s="1"/>
      <c r="DD660" s="1"/>
      <c r="DE660" s="1"/>
      <c r="DF660" s="1"/>
      <c r="DG660" s="1"/>
      <c r="DH660" s="1"/>
      <c r="DI660" s="1"/>
    </row>
    <row r="661" spans="1:113" ht="15" hidden="1" x14ac:dyDescent="0.25">
      <c r="A661" s="27"/>
      <c r="B661" s="1"/>
      <c r="C661" s="1"/>
      <c r="D661" s="4" t="str">
        <f t="shared" si="426"/>
        <v/>
      </c>
      <c r="E661" s="7"/>
      <c r="F661" s="1"/>
      <c r="G661" s="1"/>
      <c r="H661" s="27"/>
      <c r="I661" s="1"/>
      <c r="J661" s="1"/>
      <c r="K661" s="1"/>
      <c r="L661" s="1"/>
      <c r="M661" s="1"/>
      <c r="N661" s="1"/>
      <c r="O661" s="27"/>
      <c r="P661" s="1"/>
      <c r="Q661" s="1"/>
      <c r="R661" s="1"/>
      <c r="S661" s="1"/>
      <c r="T661" s="1"/>
      <c r="U661" s="1"/>
      <c r="V661" s="27"/>
      <c r="W661" s="1"/>
      <c r="X661" s="1"/>
      <c r="Y661" s="4" t="str">
        <f t="shared" si="421"/>
        <v/>
      </c>
      <c r="Z661" s="7"/>
      <c r="AA661" s="1"/>
      <c r="AB661" s="1"/>
      <c r="AC661" s="27"/>
      <c r="AD661" s="1"/>
      <c r="AE661" s="1"/>
      <c r="AF661" s="4" t="str">
        <f t="shared" si="427"/>
        <v/>
      </c>
      <c r="AG661" s="7"/>
      <c r="AH661" s="1"/>
      <c r="AI661" s="1"/>
      <c r="AJ661" s="27"/>
      <c r="AK661" s="1"/>
      <c r="AL661" s="1"/>
      <c r="AM661" s="1"/>
      <c r="AN661" s="1"/>
      <c r="AO661" s="1"/>
      <c r="AP661" s="1"/>
      <c r="AQ661" s="27"/>
      <c r="AR661" s="1"/>
      <c r="AS661" s="1"/>
      <c r="AT661" s="1"/>
      <c r="AU661" s="1"/>
      <c r="AV661" s="1"/>
      <c r="AW661" s="1"/>
      <c r="AX661" s="27"/>
      <c r="AY661" s="1"/>
      <c r="AZ661" s="1"/>
      <c r="BA661" s="4" t="str">
        <f t="shared" si="425"/>
        <v/>
      </c>
      <c r="BB661" s="7"/>
      <c r="BC661" s="1"/>
      <c r="BD661" s="1"/>
      <c r="BE661" s="27"/>
      <c r="BF661" s="1"/>
      <c r="BG661" s="1"/>
      <c r="BH661" s="4" t="str">
        <f t="shared" si="424"/>
        <v/>
      </c>
      <c r="BI661" s="7"/>
      <c r="BJ661" s="1"/>
      <c r="BK661" s="1"/>
      <c r="BL661" s="27"/>
      <c r="BM661" s="1"/>
      <c r="BN661" s="1"/>
      <c r="BO661" s="4" t="str">
        <f t="shared" si="423"/>
        <v/>
      </c>
      <c r="BP661" s="7"/>
      <c r="BQ661" s="1"/>
      <c r="BR661" s="1"/>
      <c r="BS661" s="27"/>
      <c r="BT661" s="1"/>
      <c r="BU661" s="1"/>
      <c r="BV661" s="4" t="str">
        <f t="shared" si="422"/>
        <v/>
      </c>
      <c r="BW661" s="7"/>
      <c r="BX661" s="1"/>
      <c r="BY661" s="1"/>
      <c r="BZ661" s="27"/>
      <c r="CA661" s="1"/>
      <c r="CB661" s="1"/>
      <c r="CC661" s="1"/>
      <c r="CD661" s="1"/>
      <c r="CE661" s="1"/>
      <c r="CF661" s="1"/>
      <c r="CG661" s="27"/>
      <c r="CH661" s="1"/>
      <c r="CI661" s="1"/>
      <c r="CJ661" s="1"/>
      <c r="CK661" s="1"/>
      <c r="CL661" s="1"/>
      <c r="CM661" s="1"/>
      <c r="CN661" s="27"/>
      <c r="CO661" s="1"/>
      <c r="CP661" s="1"/>
      <c r="CQ661" s="1"/>
      <c r="CR661" s="1"/>
      <c r="CS661" s="1"/>
      <c r="CT661" s="1"/>
      <c r="CU661" s="27"/>
      <c r="CV661" s="1"/>
      <c r="CW661" s="1"/>
      <c r="CX661" s="1"/>
      <c r="CY661" s="1"/>
      <c r="CZ661" s="1"/>
      <c r="DA661" s="1"/>
      <c r="DB661" s="1"/>
      <c r="DC661" s="1"/>
      <c r="DD661" s="1"/>
      <c r="DE661" s="1"/>
      <c r="DF661" s="1"/>
      <c r="DG661" s="1"/>
      <c r="DH661" s="1"/>
      <c r="DI661" s="1"/>
    </row>
    <row r="662" spans="1:113" ht="15" hidden="1" x14ac:dyDescent="0.25">
      <c r="A662" s="27"/>
      <c r="B662" s="1"/>
      <c r="C662" s="1"/>
      <c r="D662" s="4" t="str">
        <f t="shared" si="426"/>
        <v/>
      </c>
      <c r="E662" s="7"/>
      <c r="F662" s="1"/>
      <c r="G662" s="1"/>
      <c r="H662" s="27"/>
      <c r="I662" s="1"/>
      <c r="J662" s="1"/>
      <c r="K662" s="1"/>
      <c r="L662" s="1"/>
      <c r="M662" s="1"/>
      <c r="N662" s="1"/>
      <c r="O662" s="27"/>
      <c r="P662" s="1"/>
      <c r="Q662" s="1"/>
      <c r="R662" s="1"/>
      <c r="S662" s="1"/>
      <c r="T662" s="1"/>
      <c r="U662" s="1"/>
      <c r="V662" s="27"/>
      <c r="W662" s="1"/>
      <c r="X662" s="1"/>
      <c r="Y662" s="4" t="str">
        <f t="shared" si="421"/>
        <v/>
      </c>
      <c r="Z662" s="7"/>
      <c r="AA662" s="1"/>
      <c r="AB662" s="1"/>
      <c r="AC662" s="27"/>
      <c r="AD662" s="1"/>
      <c r="AE662" s="1"/>
      <c r="AF662" s="4" t="str">
        <f t="shared" si="427"/>
        <v/>
      </c>
      <c r="AG662" s="7"/>
      <c r="AH662" s="1"/>
      <c r="AI662" s="1"/>
      <c r="AJ662" s="27"/>
      <c r="AK662" s="1"/>
      <c r="AL662" s="1"/>
      <c r="AM662" s="1"/>
      <c r="AN662" s="1"/>
      <c r="AO662" s="1"/>
      <c r="AP662" s="1"/>
      <c r="AQ662" s="27"/>
      <c r="AR662" s="1"/>
      <c r="AS662" s="1"/>
      <c r="AT662" s="1"/>
      <c r="AU662" s="1"/>
      <c r="AV662" s="1"/>
      <c r="AW662" s="1"/>
      <c r="AX662" s="27"/>
      <c r="AY662" s="1"/>
      <c r="AZ662" s="1"/>
      <c r="BA662" s="4" t="str">
        <f t="shared" si="425"/>
        <v/>
      </c>
      <c r="BB662" s="7"/>
      <c r="BC662" s="1"/>
      <c r="BD662" s="1"/>
      <c r="BE662" s="27"/>
      <c r="BF662" s="1"/>
      <c r="BG662" s="1"/>
      <c r="BH662" s="4" t="str">
        <f t="shared" si="424"/>
        <v/>
      </c>
      <c r="BI662" s="7"/>
      <c r="BJ662" s="1"/>
      <c r="BK662" s="1"/>
      <c r="BL662" s="27"/>
      <c r="BM662" s="1"/>
      <c r="BN662" s="1"/>
      <c r="BO662" s="4" t="str">
        <f t="shared" si="423"/>
        <v/>
      </c>
      <c r="BP662" s="7"/>
      <c r="BQ662" s="1"/>
      <c r="BR662" s="1"/>
      <c r="BS662" s="27"/>
      <c r="BT662" s="1"/>
      <c r="BU662" s="1"/>
      <c r="BV662" s="4" t="str">
        <f t="shared" si="422"/>
        <v/>
      </c>
      <c r="BW662" s="7"/>
      <c r="BX662" s="1"/>
      <c r="BY662" s="1"/>
      <c r="BZ662" s="27"/>
      <c r="CA662" s="1"/>
      <c r="CB662" s="1"/>
      <c r="CC662" s="1"/>
      <c r="CD662" s="1"/>
      <c r="CE662" s="1"/>
      <c r="CF662" s="1"/>
      <c r="CG662" s="27"/>
      <c r="CH662" s="1"/>
      <c r="CI662" s="1"/>
      <c r="CJ662" s="1"/>
      <c r="CK662" s="1"/>
      <c r="CL662" s="1"/>
      <c r="CM662" s="1"/>
      <c r="CN662" s="27"/>
      <c r="CO662" s="1"/>
      <c r="CP662" s="1"/>
      <c r="CQ662" s="1"/>
      <c r="CR662" s="1"/>
      <c r="CS662" s="1"/>
      <c r="CT662" s="1"/>
      <c r="CU662" s="27"/>
      <c r="CV662" s="1"/>
      <c r="CW662" s="1"/>
      <c r="CX662" s="1"/>
      <c r="CY662" s="1"/>
      <c r="CZ662" s="1"/>
      <c r="DA662" s="1"/>
      <c r="DB662" s="1"/>
      <c r="DC662" s="1"/>
      <c r="DD662" s="1"/>
      <c r="DE662" s="1"/>
      <c r="DF662" s="1"/>
      <c r="DG662" s="1"/>
      <c r="DH662" s="1"/>
      <c r="DI662" s="1"/>
    </row>
    <row r="663" spans="1:113" ht="15" hidden="1" x14ac:dyDescent="0.25">
      <c r="A663" s="27"/>
      <c r="B663" s="1"/>
      <c r="C663" s="1"/>
      <c r="D663" s="4" t="str">
        <f t="shared" si="426"/>
        <v/>
      </c>
      <c r="E663" s="7"/>
      <c r="F663" s="1"/>
      <c r="G663" s="1"/>
      <c r="H663" s="27"/>
      <c r="I663" s="1"/>
      <c r="J663" s="1"/>
      <c r="K663" s="1"/>
      <c r="L663" s="1"/>
      <c r="M663" s="1"/>
      <c r="N663" s="1"/>
      <c r="O663" s="27"/>
      <c r="P663" s="1"/>
      <c r="Q663" s="1"/>
      <c r="R663" s="1"/>
      <c r="S663" s="1"/>
      <c r="T663" s="1"/>
      <c r="U663" s="1"/>
      <c r="V663" s="27"/>
      <c r="W663" s="1"/>
      <c r="X663" s="1"/>
      <c r="Y663" s="4" t="str">
        <f t="shared" si="421"/>
        <v/>
      </c>
      <c r="Z663" s="7"/>
      <c r="AA663" s="1"/>
      <c r="AB663" s="1"/>
      <c r="AC663" s="27"/>
      <c r="AD663" s="1"/>
      <c r="AE663" s="1"/>
      <c r="AF663" s="4" t="str">
        <f t="shared" si="427"/>
        <v/>
      </c>
      <c r="AG663" s="7"/>
      <c r="AH663" s="1"/>
      <c r="AI663" s="1"/>
      <c r="AJ663" s="27"/>
      <c r="AK663" s="1"/>
      <c r="AL663" s="1"/>
      <c r="AM663" s="1"/>
      <c r="AN663" s="1"/>
      <c r="AO663" s="1"/>
      <c r="AP663" s="1"/>
      <c r="AQ663" s="27"/>
      <c r="AR663" s="1"/>
      <c r="AS663" s="1"/>
      <c r="AT663" s="1"/>
      <c r="AU663" s="1"/>
      <c r="AV663" s="1"/>
      <c r="AW663" s="1"/>
      <c r="AX663" s="27"/>
      <c r="AY663" s="1"/>
      <c r="AZ663" s="1"/>
      <c r="BA663" s="4" t="str">
        <f t="shared" si="425"/>
        <v/>
      </c>
      <c r="BB663" s="7"/>
      <c r="BC663" s="1"/>
      <c r="BD663" s="1"/>
      <c r="BE663" s="27"/>
      <c r="BF663" s="1"/>
      <c r="BG663" s="1"/>
      <c r="BH663" s="4" t="str">
        <f t="shared" si="424"/>
        <v/>
      </c>
      <c r="BI663" s="7"/>
      <c r="BJ663" s="1"/>
      <c r="BK663" s="1"/>
      <c r="BL663" s="27"/>
      <c r="BM663" s="1"/>
      <c r="BN663" s="1"/>
      <c r="BO663" s="4" t="str">
        <f t="shared" si="423"/>
        <v/>
      </c>
      <c r="BP663" s="7"/>
      <c r="BQ663" s="1"/>
      <c r="BR663" s="1"/>
      <c r="BS663" s="27"/>
      <c r="BT663" s="1"/>
      <c r="BU663" s="1"/>
      <c r="BV663" s="4" t="str">
        <f t="shared" si="422"/>
        <v/>
      </c>
      <c r="BW663" s="7"/>
      <c r="BX663" s="1"/>
      <c r="BY663" s="1"/>
      <c r="BZ663" s="27"/>
      <c r="CA663" s="1"/>
      <c r="CB663" s="1"/>
      <c r="CC663" s="1"/>
      <c r="CD663" s="1"/>
      <c r="CE663" s="1"/>
      <c r="CF663" s="1"/>
      <c r="CG663" s="27"/>
      <c r="CH663" s="1"/>
      <c r="CI663" s="1"/>
      <c r="CJ663" s="1"/>
      <c r="CK663" s="1"/>
      <c r="CL663" s="1"/>
      <c r="CM663" s="1"/>
      <c r="CN663" s="27"/>
      <c r="CO663" s="1"/>
      <c r="CP663" s="1"/>
      <c r="CQ663" s="1"/>
      <c r="CR663" s="1"/>
      <c r="CS663" s="1"/>
      <c r="CT663" s="1"/>
      <c r="CU663" s="27"/>
      <c r="CV663" s="1"/>
      <c r="CW663" s="1"/>
      <c r="CX663" s="1"/>
      <c r="CY663" s="1"/>
      <c r="CZ663" s="1"/>
      <c r="DA663" s="1"/>
      <c r="DB663" s="1"/>
      <c r="DC663" s="1"/>
      <c r="DD663" s="1"/>
      <c r="DE663" s="1"/>
      <c r="DF663" s="1"/>
      <c r="DG663" s="1"/>
      <c r="DH663" s="1"/>
      <c r="DI663" s="1"/>
    </row>
    <row r="664" spans="1:113" ht="15" hidden="1" x14ac:dyDescent="0.25">
      <c r="A664" s="27"/>
      <c r="B664" s="1"/>
      <c r="C664" s="1"/>
      <c r="D664" s="4" t="str">
        <f t="shared" si="426"/>
        <v/>
      </c>
      <c r="E664" s="7"/>
      <c r="F664" s="1"/>
      <c r="G664" s="1"/>
      <c r="H664" s="27"/>
      <c r="I664" s="1"/>
      <c r="J664" s="1"/>
      <c r="K664" s="1"/>
      <c r="L664" s="1"/>
      <c r="M664" s="1"/>
      <c r="N664" s="1"/>
      <c r="O664" s="27"/>
      <c r="P664" s="1"/>
      <c r="Q664" s="1"/>
      <c r="R664" s="1"/>
      <c r="S664" s="1"/>
      <c r="T664" s="1"/>
      <c r="U664" s="1"/>
      <c r="V664" s="27"/>
      <c r="W664" s="1"/>
      <c r="X664" s="1"/>
      <c r="Y664" s="4" t="str">
        <f t="shared" si="421"/>
        <v/>
      </c>
      <c r="Z664" s="7"/>
      <c r="AA664" s="1"/>
      <c r="AB664" s="1"/>
      <c r="AC664" s="27"/>
      <c r="AD664" s="1"/>
      <c r="AE664" s="1"/>
      <c r="AF664" s="4" t="str">
        <f t="shared" si="427"/>
        <v/>
      </c>
      <c r="AG664" s="7"/>
      <c r="AH664" s="1"/>
      <c r="AI664" s="1"/>
      <c r="AJ664" s="27"/>
      <c r="AK664" s="1"/>
      <c r="AL664" s="1"/>
      <c r="AM664" s="1"/>
      <c r="AN664" s="1"/>
      <c r="AO664" s="1"/>
      <c r="AP664" s="1"/>
      <c r="AQ664" s="27"/>
      <c r="AR664" s="1"/>
      <c r="AS664" s="1"/>
      <c r="AT664" s="1"/>
      <c r="AU664" s="1"/>
      <c r="AV664" s="1"/>
      <c r="AW664" s="1"/>
      <c r="AX664" s="27"/>
      <c r="AY664" s="1"/>
      <c r="AZ664" s="1"/>
      <c r="BA664" s="4" t="str">
        <f t="shared" si="425"/>
        <v/>
      </c>
      <c r="BB664" s="7"/>
      <c r="BC664" s="1"/>
      <c r="BD664" s="1"/>
      <c r="BE664" s="27"/>
      <c r="BF664" s="1"/>
      <c r="BG664" s="1"/>
      <c r="BH664" s="4" t="str">
        <f t="shared" si="424"/>
        <v/>
      </c>
      <c r="BI664" s="7"/>
      <c r="BJ664" s="1"/>
      <c r="BK664" s="1"/>
      <c r="BL664" s="27"/>
      <c r="BM664" s="1"/>
      <c r="BN664" s="1"/>
      <c r="BO664" s="4" t="str">
        <f t="shared" si="423"/>
        <v/>
      </c>
      <c r="BP664" s="7"/>
      <c r="BQ664" s="1"/>
      <c r="BR664" s="1"/>
      <c r="BS664" s="27"/>
      <c r="BT664" s="1"/>
      <c r="BU664" s="1"/>
      <c r="BV664" s="4" t="str">
        <f t="shared" si="422"/>
        <v/>
      </c>
      <c r="BW664" s="7"/>
      <c r="BX664" s="1"/>
      <c r="BY664" s="1"/>
      <c r="BZ664" s="27"/>
      <c r="CA664" s="1"/>
      <c r="CB664" s="1"/>
      <c r="CC664" s="1"/>
      <c r="CD664" s="1"/>
      <c r="CE664" s="1"/>
      <c r="CF664" s="1"/>
      <c r="CG664" s="27"/>
      <c r="CH664" s="1"/>
      <c r="CI664" s="1"/>
      <c r="CJ664" s="1"/>
      <c r="CK664" s="1"/>
      <c r="CL664" s="1"/>
      <c r="CM664" s="1"/>
      <c r="CN664" s="27"/>
      <c r="CO664" s="1"/>
      <c r="CP664" s="1"/>
      <c r="CQ664" s="1"/>
      <c r="CR664" s="1"/>
      <c r="CS664" s="1"/>
      <c r="CT664" s="1"/>
      <c r="CU664" s="27"/>
      <c r="CV664" s="1"/>
      <c r="CW664" s="1"/>
      <c r="CX664" s="1"/>
      <c r="CY664" s="1"/>
      <c r="CZ664" s="1"/>
      <c r="DA664" s="1"/>
      <c r="DB664" s="1"/>
      <c r="DC664" s="1"/>
      <c r="DD664" s="1"/>
      <c r="DE664" s="1"/>
      <c r="DF664" s="1"/>
      <c r="DG664" s="1"/>
      <c r="DH664" s="1"/>
      <c r="DI664" s="1"/>
    </row>
    <row r="665" spans="1:113" ht="15" hidden="1" x14ac:dyDescent="0.25">
      <c r="A665" s="27"/>
      <c r="B665" s="1"/>
      <c r="C665" s="1"/>
      <c r="D665" s="4" t="str">
        <f t="shared" si="426"/>
        <v/>
      </c>
      <c r="E665" s="7"/>
      <c r="F665" s="1"/>
      <c r="G665" s="1"/>
      <c r="H665" s="27"/>
      <c r="I665" s="1"/>
      <c r="J665" s="1"/>
      <c r="K665" s="1"/>
      <c r="L665" s="1"/>
      <c r="M665" s="1"/>
      <c r="N665" s="1"/>
      <c r="O665" s="27"/>
      <c r="P665" s="1"/>
      <c r="Q665" s="1"/>
      <c r="R665" s="1"/>
      <c r="S665" s="1"/>
      <c r="T665" s="1"/>
      <c r="U665" s="1"/>
      <c r="V665" s="27"/>
      <c r="W665" s="1"/>
      <c r="X665" s="1"/>
      <c r="Y665" s="4" t="str">
        <f t="shared" si="421"/>
        <v/>
      </c>
      <c r="Z665" s="7"/>
      <c r="AA665" s="1"/>
      <c r="AB665" s="1"/>
      <c r="AC665" s="27"/>
      <c r="AD665" s="1"/>
      <c r="AE665" s="1"/>
      <c r="AF665" s="4" t="str">
        <f t="shared" si="427"/>
        <v/>
      </c>
      <c r="AG665" s="7"/>
      <c r="AH665" s="1"/>
      <c r="AI665" s="1"/>
      <c r="AJ665" s="27"/>
      <c r="AK665" s="1"/>
      <c r="AL665" s="1"/>
      <c r="AM665" s="1"/>
      <c r="AN665" s="1"/>
      <c r="AO665" s="1"/>
      <c r="AP665" s="1"/>
      <c r="AQ665" s="27"/>
      <c r="AR665" s="1"/>
      <c r="AS665" s="1"/>
      <c r="AT665" s="1"/>
      <c r="AU665" s="1"/>
      <c r="AV665" s="1"/>
      <c r="AW665" s="1"/>
      <c r="AX665" s="27"/>
      <c r="AY665" s="1"/>
      <c r="AZ665" s="1"/>
      <c r="BA665" s="4" t="str">
        <f t="shared" si="425"/>
        <v/>
      </c>
      <c r="BB665" s="7"/>
      <c r="BC665" s="1"/>
      <c r="BD665" s="1"/>
      <c r="BE665" s="27"/>
      <c r="BF665" s="1"/>
      <c r="BG665" s="1"/>
      <c r="BH665" s="4" t="str">
        <f t="shared" si="424"/>
        <v/>
      </c>
      <c r="BI665" s="7"/>
      <c r="BJ665" s="1"/>
      <c r="BK665" s="1"/>
      <c r="BL665" s="27"/>
      <c r="BM665" s="1"/>
      <c r="BN665" s="1"/>
      <c r="BO665" s="4" t="str">
        <f t="shared" si="423"/>
        <v/>
      </c>
      <c r="BP665" s="7"/>
      <c r="BQ665" s="1"/>
      <c r="BR665" s="1"/>
      <c r="BS665" s="27"/>
      <c r="BT665" s="1"/>
      <c r="BU665" s="1"/>
      <c r="BV665" s="4" t="str">
        <f t="shared" si="422"/>
        <v/>
      </c>
      <c r="BW665" s="7"/>
      <c r="BX665" s="1"/>
      <c r="BY665" s="1"/>
      <c r="BZ665" s="27"/>
      <c r="CA665" s="1"/>
      <c r="CB665" s="1"/>
      <c r="CC665" s="1"/>
      <c r="CD665" s="1"/>
      <c r="CE665" s="1"/>
      <c r="CF665" s="1"/>
      <c r="CG665" s="27"/>
      <c r="CH665" s="1"/>
      <c r="CI665" s="1"/>
      <c r="CJ665" s="1"/>
      <c r="CK665" s="1"/>
      <c r="CL665" s="1"/>
      <c r="CM665" s="1"/>
      <c r="CN665" s="27"/>
      <c r="CO665" s="1"/>
      <c r="CP665" s="1"/>
      <c r="CQ665" s="1"/>
      <c r="CR665" s="1"/>
      <c r="CS665" s="1"/>
      <c r="CT665" s="1"/>
      <c r="CU665" s="27"/>
      <c r="CV665" s="1"/>
      <c r="CW665" s="1"/>
      <c r="CX665" s="1"/>
      <c r="CY665" s="1"/>
      <c r="CZ665" s="1"/>
      <c r="DA665" s="1"/>
      <c r="DB665" s="1"/>
      <c r="DC665" s="1"/>
      <c r="DD665" s="1"/>
      <c r="DE665" s="1"/>
      <c r="DF665" s="1"/>
      <c r="DG665" s="1"/>
      <c r="DH665" s="1"/>
      <c r="DI665" s="1"/>
    </row>
    <row r="666" spans="1:113" ht="15" hidden="1" x14ac:dyDescent="0.25">
      <c r="A666" s="27"/>
      <c r="B666" s="1"/>
      <c r="C666" s="1"/>
      <c r="D666" s="4" t="str">
        <f t="shared" si="426"/>
        <v/>
      </c>
      <c r="E666" s="7"/>
      <c r="F666" s="1"/>
      <c r="G666" s="1"/>
      <c r="H666" s="27"/>
      <c r="I666" s="1"/>
      <c r="J666" s="1"/>
      <c r="K666" s="1"/>
      <c r="L666" s="1"/>
      <c r="M666" s="1"/>
      <c r="N666" s="1"/>
      <c r="O666" s="27"/>
      <c r="P666" s="1"/>
      <c r="Q666" s="1"/>
      <c r="R666" s="1"/>
      <c r="S666" s="1"/>
      <c r="T666" s="1"/>
      <c r="U666" s="1"/>
      <c r="V666" s="27"/>
      <c r="W666" s="1"/>
      <c r="X666" s="1"/>
      <c r="Y666" s="4" t="str">
        <f t="shared" si="421"/>
        <v/>
      </c>
      <c r="Z666" s="7"/>
      <c r="AA666" s="1"/>
      <c r="AB666" s="1"/>
      <c r="AC666" s="27"/>
      <c r="AD666" s="1"/>
      <c r="AE666" s="1"/>
      <c r="AF666" s="4" t="str">
        <f t="shared" si="427"/>
        <v/>
      </c>
      <c r="AG666" s="7"/>
      <c r="AH666" s="1"/>
      <c r="AI666" s="1"/>
      <c r="AJ666" s="27"/>
      <c r="AK666" s="1"/>
      <c r="AL666" s="1"/>
      <c r="AM666" s="1"/>
      <c r="AN666" s="1"/>
      <c r="AO666" s="1"/>
      <c r="AP666" s="1"/>
      <c r="AQ666" s="27"/>
      <c r="AR666" s="1"/>
      <c r="AS666" s="1"/>
      <c r="AT666" s="1"/>
      <c r="AU666" s="1"/>
      <c r="AV666" s="1"/>
      <c r="AW666" s="1"/>
      <c r="AX666" s="27"/>
      <c r="AY666" s="1"/>
      <c r="AZ666" s="1"/>
      <c r="BA666" s="4" t="str">
        <f t="shared" si="425"/>
        <v/>
      </c>
      <c r="BB666" s="7"/>
      <c r="BC666" s="1"/>
      <c r="BD666" s="1"/>
      <c r="BE666" s="27"/>
      <c r="BF666" s="1"/>
      <c r="BG666" s="1"/>
      <c r="BH666" s="4" t="str">
        <f t="shared" si="424"/>
        <v/>
      </c>
      <c r="BI666" s="7"/>
      <c r="BJ666" s="1"/>
      <c r="BK666" s="1"/>
      <c r="BL666" s="27"/>
      <c r="BM666" s="1"/>
      <c r="BN666" s="1"/>
      <c r="BO666" s="4" t="str">
        <f t="shared" si="423"/>
        <v/>
      </c>
      <c r="BP666" s="7"/>
      <c r="BQ666" s="1"/>
      <c r="BR666" s="1"/>
      <c r="BS666" s="27"/>
      <c r="BT666" s="1"/>
      <c r="BU666" s="1"/>
      <c r="BV666" s="4" t="str">
        <f t="shared" si="422"/>
        <v/>
      </c>
      <c r="BW666" s="7"/>
      <c r="BX666" s="1"/>
      <c r="BY666" s="1"/>
      <c r="BZ666" s="27"/>
      <c r="CA666" s="1"/>
      <c r="CB666" s="1"/>
      <c r="CC666" s="1"/>
      <c r="CD666" s="1"/>
      <c r="CE666" s="1"/>
      <c r="CF666" s="1"/>
      <c r="CG666" s="27"/>
      <c r="CH666" s="1"/>
      <c r="CI666" s="1"/>
      <c r="CJ666" s="1"/>
      <c r="CK666" s="1"/>
      <c r="CL666" s="1"/>
      <c r="CM666" s="1"/>
      <c r="CN666" s="27"/>
      <c r="CO666" s="1"/>
      <c r="CP666" s="1"/>
      <c r="CQ666" s="1"/>
      <c r="CR666" s="1"/>
      <c r="CS666" s="1"/>
      <c r="CT666" s="1"/>
      <c r="CU666" s="27"/>
      <c r="CV666" s="1"/>
      <c r="CW666" s="1"/>
      <c r="CX666" s="1"/>
      <c r="CY666" s="1"/>
      <c r="CZ666" s="1"/>
      <c r="DA666" s="1"/>
      <c r="DB666" s="1"/>
      <c r="DC666" s="1"/>
      <c r="DD666" s="1"/>
      <c r="DE666" s="1"/>
      <c r="DF666" s="1"/>
      <c r="DG666" s="1"/>
      <c r="DH666" s="1"/>
      <c r="DI666" s="1"/>
    </row>
    <row r="667" spans="1:113" ht="15" hidden="1" x14ac:dyDescent="0.25">
      <c r="A667" s="27"/>
      <c r="B667" s="1"/>
      <c r="C667" s="1"/>
      <c r="D667" s="4" t="str">
        <f t="shared" si="426"/>
        <v/>
      </c>
      <c r="E667" s="7"/>
      <c r="F667" s="1"/>
      <c r="G667" s="1"/>
      <c r="H667" s="27"/>
      <c r="I667" s="1"/>
      <c r="J667" s="1"/>
      <c r="K667" s="1"/>
      <c r="L667" s="1"/>
      <c r="M667" s="1"/>
      <c r="N667" s="1"/>
      <c r="O667" s="27"/>
      <c r="P667" s="1"/>
      <c r="Q667" s="1"/>
      <c r="R667" s="1"/>
      <c r="S667" s="1"/>
      <c r="T667" s="1"/>
      <c r="U667" s="1"/>
      <c r="V667" s="27"/>
      <c r="W667" s="1"/>
      <c r="X667" s="1"/>
      <c r="Y667" s="4" t="str">
        <f t="shared" si="421"/>
        <v/>
      </c>
      <c r="Z667" s="7"/>
      <c r="AA667" s="1"/>
      <c r="AB667" s="1"/>
      <c r="AC667" s="27"/>
      <c r="AD667" s="1"/>
      <c r="AE667" s="1"/>
      <c r="AF667" s="4" t="str">
        <f t="shared" si="427"/>
        <v/>
      </c>
      <c r="AG667" s="7"/>
      <c r="AH667" s="1"/>
      <c r="AI667" s="1"/>
      <c r="AJ667" s="27"/>
      <c r="AK667" s="1"/>
      <c r="AL667" s="1"/>
      <c r="AM667" s="1"/>
      <c r="AN667" s="1"/>
      <c r="AO667" s="1"/>
      <c r="AP667" s="1"/>
      <c r="AQ667" s="27"/>
      <c r="AR667" s="1"/>
      <c r="AS667" s="1"/>
      <c r="AT667" s="1"/>
      <c r="AU667" s="1"/>
      <c r="AV667" s="1"/>
      <c r="AW667" s="1"/>
      <c r="AX667" s="27"/>
      <c r="AY667" s="1"/>
      <c r="AZ667" s="1"/>
      <c r="BA667" s="4" t="str">
        <f t="shared" si="425"/>
        <v/>
      </c>
      <c r="BB667" s="7"/>
      <c r="BC667" s="1"/>
      <c r="BD667" s="1"/>
      <c r="BE667" s="27"/>
      <c r="BF667" s="1"/>
      <c r="BG667" s="1"/>
      <c r="BH667" s="4" t="str">
        <f t="shared" si="424"/>
        <v/>
      </c>
      <c r="BI667" s="7"/>
      <c r="BJ667" s="1"/>
      <c r="BK667" s="1"/>
      <c r="BL667" s="27"/>
      <c r="BM667" s="1"/>
      <c r="BN667" s="1"/>
      <c r="BO667" s="4" t="str">
        <f t="shared" si="423"/>
        <v/>
      </c>
      <c r="BP667" s="7"/>
      <c r="BQ667" s="1"/>
      <c r="BR667" s="1"/>
      <c r="BS667" s="27"/>
      <c r="BT667" s="1"/>
      <c r="BU667" s="1"/>
      <c r="BV667" s="4" t="str">
        <f t="shared" si="422"/>
        <v/>
      </c>
      <c r="BW667" s="7"/>
      <c r="BX667" s="1"/>
      <c r="BY667" s="1"/>
      <c r="BZ667" s="27"/>
      <c r="CA667" s="1"/>
      <c r="CB667" s="1"/>
      <c r="CC667" s="1"/>
      <c r="CD667" s="1"/>
      <c r="CE667" s="1"/>
      <c r="CF667" s="1"/>
      <c r="CG667" s="27"/>
      <c r="CH667" s="1"/>
      <c r="CI667" s="1"/>
      <c r="CJ667" s="1"/>
      <c r="CK667" s="1"/>
      <c r="CL667" s="1"/>
      <c r="CM667" s="1"/>
      <c r="CN667" s="27"/>
      <c r="CO667" s="1"/>
      <c r="CP667" s="1"/>
      <c r="CQ667" s="1"/>
      <c r="CR667" s="1"/>
      <c r="CS667" s="1"/>
      <c r="CT667" s="1"/>
      <c r="CU667" s="27"/>
      <c r="CV667" s="1"/>
      <c r="CW667" s="1"/>
      <c r="CX667" s="1"/>
      <c r="CY667" s="1"/>
      <c r="CZ667" s="1"/>
      <c r="DA667" s="1"/>
      <c r="DB667" s="1"/>
      <c r="DC667" s="1"/>
      <c r="DD667" s="1"/>
      <c r="DE667" s="1"/>
      <c r="DF667" s="1"/>
      <c r="DG667" s="1"/>
      <c r="DH667" s="1"/>
      <c r="DI667" s="1"/>
    </row>
    <row r="668" spans="1:113" ht="15" hidden="1" x14ac:dyDescent="0.25">
      <c r="A668" s="27"/>
      <c r="B668" s="1"/>
      <c r="C668" s="1"/>
      <c r="D668" s="4" t="str">
        <f t="shared" si="426"/>
        <v/>
      </c>
      <c r="E668" s="7"/>
      <c r="F668" s="1"/>
      <c r="G668" s="1"/>
      <c r="H668" s="27"/>
      <c r="I668" s="1"/>
      <c r="J668" s="1"/>
      <c r="K668" s="1"/>
      <c r="L668" s="1"/>
      <c r="M668" s="1"/>
      <c r="N668" s="1"/>
      <c r="O668" s="27"/>
      <c r="P668" s="1"/>
      <c r="Q668" s="1"/>
      <c r="R668" s="1"/>
      <c r="S668" s="1"/>
      <c r="T668" s="1"/>
      <c r="U668" s="1"/>
      <c r="V668" s="27"/>
      <c r="W668" s="1"/>
      <c r="X668" s="1"/>
      <c r="Y668" s="4" t="str">
        <f t="shared" si="421"/>
        <v/>
      </c>
      <c r="Z668" s="7"/>
      <c r="AA668" s="1"/>
      <c r="AB668" s="1"/>
      <c r="AC668" s="27"/>
      <c r="AD668" s="1"/>
      <c r="AE668" s="1"/>
      <c r="AF668" s="4" t="str">
        <f t="shared" si="427"/>
        <v/>
      </c>
      <c r="AG668" s="7"/>
      <c r="AH668" s="1"/>
      <c r="AI668" s="1"/>
      <c r="AJ668" s="27"/>
      <c r="AK668" s="1"/>
      <c r="AL668" s="1"/>
      <c r="AM668" s="1"/>
      <c r="AN668" s="1"/>
      <c r="AO668" s="1"/>
      <c r="AP668" s="1"/>
      <c r="AQ668" s="27"/>
      <c r="AR668" s="1"/>
      <c r="AS668" s="1"/>
      <c r="AT668" s="1"/>
      <c r="AU668" s="1"/>
      <c r="AV668" s="1"/>
      <c r="AW668" s="1"/>
      <c r="AX668" s="27"/>
      <c r="AY668" s="1"/>
      <c r="AZ668" s="1"/>
      <c r="BA668" s="4" t="str">
        <f t="shared" si="425"/>
        <v/>
      </c>
      <c r="BB668" s="7"/>
      <c r="BC668" s="1"/>
      <c r="BD668" s="1"/>
      <c r="BE668" s="27"/>
      <c r="BF668" s="1"/>
      <c r="BG668" s="1"/>
      <c r="BH668" s="4" t="str">
        <f t="shared" si="424"/>
        <v/>
      </c>
      <c r="BI668" s="7"/>
      <c r="BJ668" s="1"/>
      <c r="BK668" s="1"/>
      <c r="BL668" s="27"/>
      <c r="BM668" s="1"/>
      <c r="BN668" s="1"/>
      <c r="BO668" s="4" t="str">
        <f t="shared" si="423"/>
        <v/>
      </c>
      <c r="BP668" s="7"/>
      <c r="BQ668" s="1"/>
      <c r="BR668" s="1"/>
      <c r="BS668" s="27"/>
      <c r="BT668" s="1"/>
      <c r="BU668" s="1"/>
      <c r="BV668" s="4" t="str">
        <f t="shared" si="422"/>
        <v/>
      </c>
      <c r="BW668" s="7"/>
      <c r="BX668" s="1"/>
      <c r="BY668" s="1"/>
      <c r="BZ668" s="27"/>
      <c r="CA668" s="1"/>
      <c r="CB668" s="1"/>
      <c r="CC668" s="1"/>
      <c r="CD668" s="1"/>
      <c r="CE668" s="1"/>
      <c r="CF668" s="1"/>
      <c r="CG668" s="27"/>
      <c r="CH668" s="1"/>
      <c r="CI668" s="1"/>
      <c r="CJ668" s="1"/>
      <c r="CK668" s="1"/>
      <c r="CL668" s="1"/>
      <c r="CM668" s="1"/>
      <c r="CN668" s="27"/>
      <c r="CO668" s="1"/>
      <c r="CP668" s="1"/>
      <c r="CQ668" s="1"/>
      <c r="CR668" s="1"/>
      <c r="CS668" s="1"/>
      <c r="CT668" s="1"/>
      <c r="CU668" s="27"/>
      <c r="CV668" s="1"/>
      <c r="CW668" s="1"/>
      <c r="CX668" s="1"/>
      <c r="CY668" s="1"/>
      <c r="CZ668" s="1"/>
      <c r="DA668" s="1"/>
      <c r="DB668" s="1"/>
      <c r="DC668" s="1"/>
      <c r="DD668" s="1"/>
      <c r="DE668" s="1"/>
      <c r="DF668" s="1"/>
      <c r="DG668" s="1"/>
      <c r="DH668" s="1"/>
      <c r="DI668" s="1"/>
    </row>
    <row r="669" spans="1:113" ht="15" hidden="1" x14ac:dyDescent="0.25">
      <c r="A669" s="27"/>
      <c r="B669" s="1"/>
      <c r="C669" s="1"/>
      <c r="D669" s="4" t="str">
        <f t="shared" si="426"/>
        <v/>
      </c>
      <c r="E669" s="7"/>
      <c r="F669" s="1"/>
      <c r="G669" s="1"/>
      <c r="H669" s="27"/>
      <c r="I669" s="1"/>
      <c r="J669" s="1"/>
      <c r="K669" s="1"/>
      <c r="L669" s="1"/>
      <c r="M669" s="1"/>
      <c r="N669" s="1"/>
      <c r="O669" s="27"/>
      <c r="P669" s="1"/>
      <c r="Q669" s="1"/>
      <c r="R669" s="1"/>
      <c r="S669" s="1"/>
      <c r="T669" s="1"/>
      <c r="U669" s="1"/>
      <c r="V669" s="27"/>
      <c r="W669" s="1"/>
      <c r="X669" s="1"/>
      <c r="Y669" s="4" t="str">
        <f t="shared" si="421"/>
        <v/>
      </c>
      <c r="Z669" s="7"/>
      <c r="AA669" s="1"/>
      <c r="AB669" s="1"/>
      <c r="AC669" s="27"/>
      <c r="AD669" s="1"/>
      <c r="AE669" s="1"/>
      <c r="AF669" s="4" t="str">
        <f t="shared" si="427"/>
        <v/>
      </c>
      <c r="AG669" s="7"/>
      <c r="AH669" s="1"/>
      <c r="AI669" s="1"/>
      <c r="AJ669" s="27"/>
      <c r="AK669" s="1"/>
      <c r="AL669" s="1"/>
      <c r="AM669" s="1"/>
      <c r="AN669" s="1"/>
      <c r="AO669" s="1"/>
      <c r="AP669" s="1"/>
      <c r="AQ669" s="27"/>
      <c r="AR669" s="1"/>
      <c r="AS669" s="1"/>
      <c r="AT669" s="1"/>
      <c r="AU669" s="1"/>
      <c r="AV669" s="1"/>
      <c r="AW669" s="1"/>
      <c r="AX669" s="27"/>
      <c r="AY669" s="1"/>
      <c r="AZ669" s="1"/>
      <c r="BA669" s="4" t="str">
        <f t="shared" si="425"/>
        <v/>
      </c>
      <c r="BB669" s="7"/>
      <c r="BC669" s="1"/>
      <c r="BD669" s="1"/>
      <c r="BE669" s="27"/>
      <c r="BF669" s="1"/>
      <c r="BG669" s="1"/>
      <c r="BH669" s="4" t="str">
        <f t="shared" si="424"/>
        <v/>
      </c>
      <c r="BI669" s="7"/>
      <c r="BJ669" s="1"/>
      <c r="BK669" s="1"/>
      <c r="BL669" s="27"/>
      <c r="BM669" s="1"/>
      <c r="BN669" s="1"/>
      <c r="BO669" s="4" t="str">
        <f t="shared" si="423"/>
        <v/>
      </c>
      <c r="BP669" s="7"/>
      <c r="BQ669" s="1"/>
      <c r="BR669" s="1"/>
      <c r="BS669" s="27"/>
      <c r="BT669" s="1"/>
      <c r="BU669" s="1"/>
      <c r="BV669" s="4" t="str">
        <f t="shared" si="422"/>
        <v/>
      </c>
      <c r="BW669" s="7"/>
      <c r="BX669" s="1"/>
      <c r="BY669" s="1"/>
      <c r="BZ669" s="27"/>
      <c r="CA669" s="1"/>
      <c r="CB669" s="1"/>
      <c r="CC669" s="1"/>
      <c r="CD669" s="1"/>
      <c r="CE669" s="1"/>
      <c r="CF669" s="1"/>
      <c r="CG669" s="27"/>
      <c r="CH669" s="1"/>
      <c r="CI669" s="1"/>
      <c r="CJ669" s="1"/>
      <c r="CK669" s="1"/>
      <c r="CL669" s="1"/>
      <c r="CM669" s="1"/>
      <c r="CN669" s="27"/>
      <c r="CO669" s="1"/>
      <c r="CP669" s="1"/>
      <c r="CQ669" s="1"/>
      <c r="CR669" s="1"/>
      <c r="CS669" s="1"/>
      <c r="CT669" s="1"/>
      <c r="CU669" s="27"/>
      <c r="CV669" s="1"/>
      <c r="CW669" s="1"/>
      <c r="CX669" s="1"/>
      <c r="CY669" s="1"/>
      <c r="CZ669" s="1"/>
      <c r="DA669" s="1"/>
      <c r="DB669" s="1"/>
      <c r="DC669" s="1"/>
      <c r="DD669" s="1"/>
      <c r="DE669" s="1"/>
      <c r="DF669" s="1"/>
      <c r="DG669" s="1"/>
      <c r="DH669" s="1"/>
      <c r="DI669" s="1"/>
    </row>
    <row r="670" spans="1:113" ht="15" hidden="1" x14ac:dyDescent="0.25">
      <c r="A670" s="27"/>
      <c r="B670" s="1"/>
      <c r="C670" s="1"/>
      <c r="D670" s="4" t="str">
        <f t="shared" si="426"/>
        <v/>
      </c>
      <c r="E670" s="7"/>
      <c r="F670" s="1"/>
      <c r="G670" s="1"/>
      <c r="H670" s="27"/>
      <c r="I670" s="1"/>
      <c r="J670" s="1"/>
      <c r="K670" s="1"/>
      <c r="L670" s="1"/>
      <c r="M670" s="1"/>
      <c r="N670" s="1"/>
      <c r="O670" s="27"/>
      <c r="P670" s="1"/>
      <c r="Q670" s="1"/>
      <c r="R670" s="1"/>
      <c r="S670" s="1"/>
      <c r="T670" s="1"/>
      <c r="U670" s="1"/>
      <c r="V670" s="27"/>
      <c r="W670" s="1"/>
      <c r="X670" s="1"/>
      <c r="Y670" s="4" t="str">
        <f t="shared" si="421"/>
        <v/>
      </c>
      <c r="Z670" s="7"/>
      <c r="AA670" s="1"/>
      <c r="AB670" s="1"/>
      <c r="AC670" s="27"/>
      <c r="AD670" s="1"/>
      <c r="AE670" s="1"/>
      <c r="AF670" s="4" t="str">
        <f t="shared" si="427"/>
        <v/>
      </c>
      <c r="AG670" s="7"/>
      <c r="AH670" s="1"/>
      <c r="AI670" s="1"/>
      <c r="AJ670" s="27"/>
      <c r="AK670" s="1"/>
      <c r="AL670" s="1"/>
      <c r="AM670" s="1"/>
      <c r="AN670" s="1"/>
      <c r="AO670" s="1"/>
      <c r="AP670" s="1"/>
      <c r="AQ670" s="27"/>
      <c r="AR670" s="1"/>
      <c r="AS670" s="1"/>
      <c r="AT670" s="1"/>
      <c r="AU670" s="1"/>
      <c r="AV670" s="1"/>
      <c r="AW670" s="1"/>
      <c r="AX670" s="27"/>
      <c r="AY670" s="1"/>
      <c r="AZ670" s="1"/>
      <c r="BA670" s="4" t="str">
        <f t="shared" si="425"/>
        <v/>
      </c>
      <c r="BB670" s="7"/>
      <c r="BC670" s="1"/>
      <c r="BD670" s="1"/>
      <c r="BE670" s="27"/>
      <c r="BF670" s="1"/>
      <c r="BG670" s="1"/>
      <c r="BH670" s="4" t="str">
        <f t="shared" si="424"/>
        <v/>
      </c>
      <c r="BI670" s="7"/>
      <c r="BJ670" s="1"/>
      <c r="BK670" s="1"/>
      <c r="BL670" s="27"/>
      <c r="BM670" s="1"/>
      <c r="BN670" s="1"/>
      <c r="BO670" s="4" t="str">
        <f t="shared" si="423"/>
        <v/>
      </c>
      <c r="BP670" s="7"/>
      <c r="BQ670" s="1"/>
      <c r="BR670" s="1"/>
      <c r="BS670" s="27"/>
      <c r="BT670" s="1"/>
      <c r="BU670" s="1"/>
      <c r="BV670" s="4" t="str">
        <f t="shared" si="422"/>
        <v/>
      </c>
      <c r="BW670" s="7"/>
      <c r="BX670" s="1"/>
      <c r="BY670" s="1"/>
      <c r="BZ670" s="27"/>
      <c r="CA670" s="1"/>
      <c r="CB670" s="1"/>
      <c r="CC670" s="1"/>
      <c r="CD670" s="1"/>
      <c r="CE670" s="1"/>
      <c r="CF670" s="1"/>
      <c r="CG670" s="27"/>
      <c r="CH670" s="1"/>
      <c r="CI670" s="1"/>
      <c r="CJ670" s="1"/>
      <c r="CK670" s="1"/>
      <c r="CL670" s="1"/>
      <c r="CM670" s="1"/>
      <c r="CN670" s="27"/>
      <c r="CO670" s="1"/>
      <c r="CP670" s="1"/>
      <c r="CQ670" s="1"/>
      <c r="CR670" s="1"/>
      <c r="CS670" s="1"/>
      <c r="CT670" s="1"/>
      <c r="CU670" s="27"/>
      <c r="CV670" s="1"/>
      <c r="CW670" s="1"/>
      <c r="CX670" s="1"/>
      <c r="CY670" s="1"/>
      <c r="CZ670" s="1"/>
      <c r="DA670" s="1"/>
      <c r="DB670" s="1"/>
      <c r="DC670" s="1"/>
      <c r="DD670" s="1"/>
      <c r="DE670" s="1"/>
      <c r="DF670" s="1"/>
      <c r="DG670" s="1"/>
      <c r="DH670" s="1"/>
      <c r="DI670" s="1"/>
    </row>
    <row r="671" spans="1:113" ht="15" hidden="1" x14ac:dyDescent="0.25">
      <c r="A671" s="27"/>
      <c r="B671" s="1"/>
      <c r="C671" s="1"/>
      <c r="D671" s="4" t="str">
        <f t="shared" si="426"/>
        <v/>
      </c>
      <c r="E671" s="7"/>
      <c r="F671" s="1"/>
      <c r="G671" s="1"/>
      <c r="H671" s="27"/>
      <c r="I671" s="1"/>
      <c r="J671" s="1"/>
      <c r="K671" s="1"/>
      <c r="L671" s="1"/>
      <c r="M671" s="1"/>
      <c r="N671" s="1"/>
      <c r="O671" s="27"/>
      <c r="P671" s="1"/>
      <c r="Q671" s="1"/>
      <c r="R671" s="1"/>
      <c r="S671" s="1"/>
      <c r="T671" s="1"/>
      <c r="U671" s="1"/>
      <c r="V671" s="27"/>
      <c r="W671" s="1"/>
      <c r="X671" s="1"/>
      <c r="Y671" s="4" t="str">
        <f t="shared" si="421"/>
        <v/>
      </c>
      <c r="Z671" s="7"/>
      <c r="AA671" s="1"/>
      <c r="AB671" s="1"/>
      <c r="AC671" s="27"/>
      <c r="AD671" s="1"/>
      <c r="AE671" s="1"/>
      <c r="AF671" s="4" t="str">
        <f t="shared" si="427"/>
        <v/>
      </c>
      <c r="AG671" s="7"/>
      <c r="AH671" s="1"/>
      <c r="AI671" s="1"/>
      <c r="AJ671" s="27"/>
      <c r="AK671" s="1"/>
      <c r="AL671" s="1"/>
      <c r="AM671" s="1"/>
      <c r="AN671" s="1"/>
      <c r="AO671" s="1"/>
      <c r="AP671" s="1"/>
      <c r="AQ671" s="27"/>
      <c r="AR671" s="1"/>
      <c r="AS671" s="1"/>
      <c r="AT671" s="1"/>
      <c r="AU671" s="1"/>
      <c r="AV671" s="1"/>
      <c r="AW671" s="1"/>
      <c r="AX671" s="27"/>
      <c r="AY671" s="1"/>
      <c r="AZ671" s="1"/>
      <c r="BA671" s="4" t="str">
        <f t="shared" si="425"/>
        <v/>
      </c>
      <c r="BB671" s="7"/>
      <c r="BC671" s="1"/>
      <c r="BD671" s="1"/>
      <c r="BE671" s="27"/>
      <c r="BF671" s="1"/>
      <c r="BG671" s="1"/>
      <c r="BH671" s="4" t="str">
        <f t="shared" si="424"/>
        <v/>
      </c>
      <c r="BI671" s="7"/>
      <c r="BJ671" s="1"/>
      <c r="BK671" s="1"/>
      <c r="BL671" s="27"/>
      <c r="BM671" s="1"/>
      <c r="BN671" s="1"/>
      <c r="BO671" s="4" t="str">
        <f t="shared" si="423"/>
        <v/>
      </c>
      <c r="BP671" s="7"/>
      <c r="BQ671" s="1"/>
      <c r="BR671" s="1"/>
      <c r="BS671" s="27"/>
      <c r="BT671" s="1"/>
      <c r="BU671" s="1"/>
      <c r="BV671" s="4" t="str">
        <f t="shared" si="422"/>
        <v/>
      </c>
      <c r="BW671" s="7"/>
      <c r="BX671" s="1"/>
      <c r="BY671" s="1"/>
      <c r="BZ671" s="27"/>
      <c r="CA671" s="1"/>
      <c r="CB671" s="1"/>
      <c r="CC671" s="1"/>
      <c r="CD671" s="1"/>
      <c r="CE671" s="1"/>
      <c r="CF671" s="1"/>
      <c r="CG671" s="27"/>
      <c r="CH671" s="1"/>
      <c r="CI671" s="1"/>
      <c r="CJ671" s="1"/>
      <c r="CK671" s="1"/>
      <c r="CL671" s="1"/>
      <c r="CM671" s="1"/>
      <c r="CN671" s="27"/>
      <c r="CO671" s="1"/>
      <c r="CP671" s="1"/>
      <c r="CQ671" s="1"/>
      <c r="CR671" s="1"/>
      <c r="CS671" s="1"/>
      <c r="CT671" s="1"/>
      <c r="CU671" s="27"/>
      <c r="CV671" s="1"/>
      <c r="CW671" s="1"/>
      <c r="CX671" s="1"/>
      <c r="CY671" s="1"/>
      <c r="CZ671" s="1"/>
      <c r="DA671" s="1"/>
      <c r="DB671" s="1"/>
      <c r="DC671" s="1"/>
      <c r="DD671" s="1"/>
      <c r="DE671" s="1"/>
      <c r="DF671" s="1"/>
      <c r="DG671" s="1"/>
      <c r="DH671" s="1"/>
      <c r="DI671" s="1"/>
    </row>
    <row r="672" spans="1:113" ht="15" hidden="1" x14ac:dyDescent="0.25">
      <c r="A672" s="27"/>
      <c r="B672" s="1"/>
      <c r="C672" s="1"/>
      <c r="D672" s="4" t="str">
        <f t="shared" si="426"/>
        <v/>
      </c>
      <c r="E672" s="7"/>
      <c r="F672" s="1"/>
      <c r="G672" s="1"/>
      <c r="H672" s="27"/>
      <c r="I672" s="1"/>
      <c r="J672" s="1"/>
      <c r="K672" s="1"/>
      <c r="L672" s="1"/>
      <c r="M672" s="1"/>
      <c r="N672" s="1"/>
      <c r="O672" s="27"/>
      <c r="P672" s="1"/>
      <c r="Q672" s="1"/>
      <c r="R672" s="1"/>
      <c r="S672" s="1"/>
      <c r="T672" s="1"/>
      <c r="U672" s="1"/>
      <c r="V672" s="27"/>
      <c r="W672" s="1"/>
      <c r="X672" s="1"/>
      <c r="Y672" s="4" t="str">
        <f t="shared" si="421"/>
        <v/>
      </c>
      <c r="Z672" s="7"/>
      <c r="AA672" s="1"/>
      <c r="AB672" s="1"/>
      <c r="AC672" s="27"/>
      <c r="AD672" s="1"/>
      <c r="AE672" s="1"/>
      <c r="AF672" s="4" t="str">
        <f t="shared" si="427"/>
        <v/>
      </c>
      <c r="AG672" s="7"/>
      <c r="AH672" s="1"/>
      <c r="AI672" s="1"/>
      <c r="AJ672" s="27"/>
      <c r="AK672" s="1"/>
      <c r="AL672" s="1"/>
      <c r="AM672" s="1"/>
      <c r="AN672" s="1"/>
      <c r="AO672" s="1"/>
      <c r="AP672" s="1"/>
      <c r="AQ672" s="27"/>
      <c r="AR672" s="1"/>
      <c r="AS672" s="1"/>
      <c r="AT672" s="1"/>
      <c r="AU672" s="1"/>
      <c r="AV672" s="1"/>
      <c r="AW672" s="1"/>
      <c r="AX672" s="27"/>
      <c r="AY672" s="1"/>
      <c r="AZ672" s="1"/>
      <c r="BA672" s="4" t="str">
        <f t="shared" si="425"/>
        <v/>
      </c>
      <c r="BB672" s="7"/>
      <c r="BC672" s="1"/>
      <c r="BD672" s="1"/>
      <c r="BE672" s="27"/>
      <c r="BF672" s="1"/>
      <c r="BG672" s="1"/>
      <c r="BH672" s="4" t="str">
        <f t="shared" si="424"/>
        <v/>
      </c>
      <c r="BI672" s="7"/>
      <c r="BJ672" s="1"/>
      <c r="BK672" s="1"/>
      <c r="BL672" s="27"/>
      <c r="BM672" s="1"/>
      <c r="BN672" s="1"/>
      <c r="BO672" s="4" t="str">
        <f t="shared" si="423"/>
        <v/>
      </c>
      <c r="BP672" s="7"/>
      <c r="BQ672" s="1"/>
      <c r="BR672" s="1"/>
      <c r="BS672" s="27"/>
      <c r="BT672" s="1"/>
      <c r="BU672" s="1"/>
      <c r="BV672" s="4" t="str">
        <f t="shared" si="422"/>
        <v/>
      </c>
      <c r="BW672" s="7"/>
      <c r="BX672" s="1"/>
      <c r="BY672" s="1"/>
      <c r="BZ672" s="27"/>
      <c r="CA672" s="1"/>
      <c r="CB672" s="1"/>
      <c r="CC672" s="1"/>
      <c r="CD672" s="1"/>
      <c r="CE672" s="1"/>
      <c r="CF672" s="1"/>
      <c r="CG672" s="27"/>
      <c r="CH672" s="1"/>
      <c r="CI672" s="1"/>
      <c r="CJ672" s="1"/>
      <c r="CK672" s="1"/>
      <c r="CL672" s="1"/>
      <c r="CM672" s="1"/>
      <c r="CN672" s="27"/>
      <c r="CO672" s="1"/>
      <c r="CP672" s="1"/>
      <c r="CQ672" s="1"/>
      <c r="CR672" s="1"/>
      <c r="CS672" s="1"/>
      <c r="CT672" s="1"/>
      <c r="CU672" s="27"/>
      <c r="CV672" s="1"/>
      <c r="CW672" s="1"/>
      <c r="CX672" s="1"/>
      <c r="CY672" s="1"/>
      <c r="CZ672" s="1"/>
      <c r="DA672" s="1"/>
      <c r="DB672" s="1"/>
      <c r="DC672" s="1"/>
      <c r="DD672" s="1"/>
      <c r="DE672" s="1"/>
      <c r="DF672" s="1"/>
      <c r="DG672" s="1"/>
      <c r="DH672" s="1"/>
      <c r="DI672" s="1"/>
    </row>
    <row r="673" spans="1:113" ht="15" hidden="1" x14ac:dyDescent="0.25">
      <c r="A673" s="27"/>
      <c r="B673" s="1"/>
      <c r="C673" s="1"/>
      <c r="D673" s="4" t="str">
        <f t="shared" si="426"/>
        <v/>
      </c>
      <c r="E673" s="7"/>
      <c r="F673" s="1"/>
      <c r="G673" s="1"/>
      <c r="H673" s="27"/>
      <c r="I673" s="1"/>
      <c r="J673" s="1"/>
      <c r="K673" s="1"/>
      <c r="L673" s="1"/>
      <c r="M673" s="1"/>
      <c r="N673" s="1"/>
      <c r="O673" s="27"/>
      <c r="P673" s="1"/>
      <c r="Q673" s="1"/>
      <c r="R673" s="1"/>
      <c r="S673" s="1"/>
      <c r="T673" s="1"/>
      <c r="U673" s="1"/>
      <c r="V673" s="27"/>
      <c r="W673" s="1"/>
      <c r="X673" s="1"/>
      <c r="Y673" s="4" t="str">
        <f t="shared" si="421"/>
        <v/>
      </c>
      <c r="Z673" s="7"/>
      <c r="AA673" s="1"/>
      <c r="AB673" s="1"/>
      <c r="AC673" s="27"/>
      <c r="AD673" s="1"/>
      <c r="AE673" s="1"/>
      <c r="AF673" s="4" t="str">
        <f t="shared" si="427"/>
        <v/>
      </c>
      <c r="AG673" s="7"/>
      <c r="AH673" s="1"/>
      <c r="AI673" s="1"/>
      <c r="AJ673" s="27"/>
      <c r="AK673" s="1"/>
      <c r="AL673" s="1"/>
      <c r="AM673" s="1"/>
      <c r="AN673" s="1"/>
      <c r="AO673" s="1"/>
      <c r="AP673" s="1"/>
      <c r="AQ673" s="27"/>
      <c r="AR673" s="1"/>
      <c r="AS673" s="1"/>
      <c r="AT673" s="1"/>
      <c r="AU673" s="1"/>
      <c r="AV673" s="1"/>
      <c r="AW673" s="1"/>
      <c r="AX673" s="27"/>
      <c r="AY673" s="1"/>
      <c r="AZ673" s="1"/>
      <c r="BA673" s="4" t="str">
        <f t="shared" si="425"/>
        <v/>
      </c>
      <c r="BB673" s="7"/>
      <c r="BC673" s="1"/>
      <c r="BD673" s="1"/>
      <c r="BE673" s="27"/>
      <c r="BF673" s="1"/>
      <c r="BG673" s="1"/>
      <c r="BH673" s="4" t="str">
        <f t="shared" si="424"/>
        <v/>
      </c>
      <c r="BI673" s="7"/>
      <c r="BJ673" s="1"/>
      <c r="BK673" s="1"/>
      <c r="BL673" s="27"/>
      <c r="BM673" s="1"/>
      <c r="BN673" s="1"/>
      <c r="BO673" s="4" t="str">
        <f t="shared" si="423"/>
        <v/>
      </c>
      <c r="BP673" s="7"/>
      <c r="BQ673" s="1"/>
      <c r="BR673" s="1"/>
      <c r="BS673" s="27"/>
      <c r="BT673" s="1"/>
      <c r="BU673" s="1"/>
      <c r="BV673" s="4" t="str">
        <f t="shared" si="422"/>
        <v/>
      </c>
      <c r="BW673" s="7"/>
      <c r="BX673" s="1"/>
      <c r="BY673" s="1"/>
      <c r="BZ673" s="27"/>
      <c r="CA673" s="1"/>
      <c r="CB673" s="1"/>
      <c r="CC673" s="1"/>
      <c r="CD673" s="1"/>
      <c r="CE673" s="1"/>
      <c r="CF673" s="1"/>
      <c r="CG673" s="27"/>
      <c r="CH673" s="1"/>
      <c r="CI673" s="1"/>
      <c r="CJ673" s="1"/>
      <c r="CK673" s="1"/>
      <c r="CL673" s="1"/>
      <c r="CM673" s="1"/>
      <c r="CN673" s="27"/>
      <c r="CO673" s="1"/>
      <c r="CP673" s="1"/>
      <c r="CQ673" s="1"/>
      <c r="CR673" s="1"/>
      <c r="CS673" s="1"/>
      <c r="CT673" s="1"/>
      <c r="CU673" s="27"/>
      <c r="CV673" s="1"/>
      <c r="CW673" s="1"/>
      <c r="CX673" s="1"/>
      <c r="CY673" s="1"/>
      <c r="CZ673" s="1"/>
      <c r="DA673" s="1"/>
      <c r="DB673" s="1"/>
      <c r="DC673" s="1"/>
      <c r="DD673" s="1"/>
      <c r="DE673" s="1"/>
      <c r="DF673" s="1"/>
      <c r="DG673" s="1"/>
      <c r="DH673" s="1"/>
      <c r="DI673" s="1"/>
    </row>
    <row r="674" spans="1:113" ht="15" hidden="1" x14ac:dyDescent="0.25">
      <c r="A674" s="27"/>
      <c r="B674" s="1"/>
      <c r="C674" s="1"/>
      <c r="D674" s="4" t="str">
        <f t="shared" si="426"/>
        <v/>
      </c>
      <c r="E674" s="7"/>
      <c r="F674" s="1"/>
      <c r="G674" s="1"/>
      <c r="H674" s="27"/>
      <c r="I674" s="1"/>
      <c r="J674" s="1"/>
      <c r="K674" s="1"/>
      <c r="L674" s="1"/>
      <c r="M674" s="1"/>
      <c r="N674" s="1"/>
      <c r="O674" s="27"/>
      <c r="P674" s="1"/>
      <c r="Q674" s="1"/>
      <c r="R674" s="1"/>
      <c r="S674" s="1"/>
      <c r="T674" s="1"/>
      <c r="U674" s="1"/>
      <c r="V674" s="27"/>
      <c r="W674" s="1"/>
      <c r="X674" s="1"/>
      <c r="Y674" s="4" t="str">
        <f t="shared" si="421"/>
        <v/>
      </c>
      <c r="Z674" s="7"/>
      <c r="AA674" s="1"/>
      <c r="AB674" s="1"/>
      <c r="AC674" s="27"/>
      <c r="AD674" s="1"/>
      <c r="AE674" s="1"/>
      <c r="AF674" s="4" t="str">
        <f t="shared" si="427"/>
        <v/>
      </c>
      <c r="AG674" s="7"/>
      <c r="AH674" s="1"/>
      <c r="AI674" s="1"/>
      <c r="AJ674" s="27"/>
      <c r="AK674" s="1"/>
      <c r="AL674" s="1"/>
      <c r="AM674" s="1"/>
      <c r="AN674" s="1"/>
      <c r="AO674" s="1"/>
      <c r="AP674" s="1"/>
      <c r="AQ674" s="27"/>
      <c r="AR674" s="1"/>
      <c r="AS674" s="1"/>
      <c r="AT674" s="1"/>
      <c r="AU674" s="1"/>
      <c r="AV674" s="1"/>
      <c r="AW674" s="1"/>
      <c r="AX674" s="27"/>
      <c r="AY674" s="1"/>
      <c r="AZ674" s="1"/>
      <c r="BA674" s="4" t="str">
        <f t="shared" si="425"/>
        <v/>
      </c>
      <c r="BB674" s="7"/>
      <c r="BC674" s="1"/>
      <c r="BD674" s="1"/>
      <c r="BE674" s="27"/>
      <c r="BF674" s="1"/>
      <c r="BG674" s="1"/>
      <c r="BH674" s="4" t="str">
        <f t="shared" si="424"/>
        <v/>
      </c>
      <c r="BI674" s="7"/>
      <c r="BJ674" s="1"/>
      <c r="BK674" s="1"/>
      <c r="BL674" s="27"/>
      <c r="BM674" s="1"/>
      <c r="BN674" s="1"/>
      <c r="BO674" s="4" t="str">
        <f t="shared" si="423"/>
        <v/>
      </c>
      <c r="BP674" s="7"/>
      <c r="BQ674" s="1"/>
      <c r="BR674" s="1"/>
      <c r="BS674" s="27"/>
      <c r="BT674" s="1"/>
      <c r="BU674" s="1"/>
      <c r="BV674" s="4" t="str">
        <f t="shared" si="422"/>
        <v/>
      </c>
      <c r="BW674" s="7"/>
      <c r="BX674" s="1"/>
      <c r="BY674" s="1"/>
      <c r="BZ674" s="27"/>
      <c r="CA674" s="1"/>
      <c r="CB674" s="1"/>
      <c r="CC674" s="1"/>
      <c r="CD674" s="1"/>
      <c r="CE674" s="1"/>
      <c r="CF674" s="1"/>
      <c r="CG674" s="27"/>
      <c r="CH674" s="1"/>
      <c r="CI674" s="1"/>
      <c r="CJ674" s="1"/>
      <c r="CK674" s="1"/>
      <c r="CL674" s="1"/>
      <c r="CM674" s="1"/>
      <c r="CN674" s="27"/>
      <c r="CO674" s="1"/>
      <c r="CP674" s="1"/>
      <c r="CQ674" s="1"/>
      <c r="CR674" s="1"/>
      <c r="CS674" s="1"/>
      <c r="CT674" s="1"/>
      <c r="CU674" s="27"/>
      <c r="CV674" s="1"/>
      <c r="CW674" s="1"/>
      <c r="CX674" s="1"/>
      <c r="CY674" s="1"/>
      <c r="CZ674" s="1"/>
      <c r="DA674" s="1"/>
      <c r="DB674" s="1"/>
      <c r="DC674" s="1"/>
      <c r="DD674" s="1"/>
      <c r="DE674" s="1"/>
      <c r="DF674" s="1"/>
      <c r="DG674" s="1"/>
      <c r="DH674" s="1"/>
      <c r="DI674" s="1"/>
    </row>
    <row r="675" spans="1:113" ht="15" hidden="1" x14ac:dyDescent="0.25">
      <c r="A675" s="27"/>
      <c r="B675" s="1"/>
      <c r="C675" s="1"/>
      <c r="D675" s="4" t="str">
        <f t="shared" si="426"/>
        <v/>
      </c>
      <c r="E675" s="7"/>
      <c r="F675" s="1"/>
      <c r="G675" s="1"/>
      <c r="H675" s="27"/>
      <c r="I675" s="1"/>
      <c r="J675" s="1"/>
      <c r="K675" s="1"/>
      <c r="L675" s="1"/>
      <c r="M675" s="1"/>
      <c r="N675" s="1"/>
      <c r="O675" s="27"/>
      <c r="P675" s="1"/>
      <c r="Q675" s="1"/>
      <c r="R675" s="1"/>
      <c r="S675" s="1"/>
      <c r="T675" s="1"/>
      <c r="U675" s="1"/>
      <c r="V675" s="27"/>
      <c r="W675" s="1"/>
      <c r="X675" s="1"/>
      <c r="Y675" s="4" t="str">
        <f t="shared" si="421"/>
        <v/>
      </c>
      <c r="Z675" s="7"/>
      <c r="AA675" s="1"/>
      <c r="AB675" s="1"/>
      <c r="AC675" s="27"/>
      <c r="AD675" s="1"/>
      <c r="AE675" s="1"/>
      <c r="AF675" s="4" t="str">
        <f t="shared" si="427"/>
        <v/>
      </c>
      <c r="AG675" s="7"/>
      <c r="AH675" s="1"/>
      <c r="AI675" s="1"/>
      <c r="AJ675" s="27"/>
      <c r="AK675" s="1"/>
      <c r="AL675" s="1"/>
      <c r="AM675" s="1"/>
      <c r="AN675" s="1"/>
      <c r="AO675" s="1"/>
      <c r="AP675" s="1"/>
      <c r="AQ675" s="27"/>
      <c r="AR675" s="1"/>
      <c r="AS675" s="1"/>
      <c r="AT675" s="1"/>
      <c r="AU675" s="1"/>
      <c r="AV675" s="1"/>
      <c r="AW675" s="1"/>
      <c r="AX675" s="27"/>
      <c r="AY675" s="1"/>
      <c r="AZ675" s="1"/>
      <c r="BA675" s="4" t="str">
        <f t="shared" si="425"/>
        <v/>
      </c>
      <c r="BB675" s="7"/>
      <c r="BC675" s="1"/>
      <c r="BD675" s="1"/>
      <c r="BE675" s="27"/>
      <c r="BF675" s="1"/>
      <c r="BG675" s="1"/>
      <c r="BH675" s="4" t="str">
        <f t="shared" si="424"/>
        <v/>
      </c>
      <c r="BI675" s="7"/>
      <c r="BJ675" s="1"/>
      <c r="BK675" s="1"/>
      <c r="BL675" s="27"/>
      <c r="BM675" s="1"/>
      <c r="BN675" s="1"/>
      <c r="BO675" s="4" t="str">
        <f t="shared" si="423"/>
        <v/>
      </c>
      <c r="BP675" s="7"/>
      <c r="BQ675" s="1"/>
      <c r="BR675" s="1"/>
      <c r="BS675" s="27"/>
      <c r="BT675" s="1"/>
      <c r="BU675" s="1"/>
      <c r="BV675" s="4" t="str">
        <f t="shared" si="422"/>
        <v/>
      </c>
      <c r="BW675" s="7"/>
      <c r="BX675" s="1"/>
      <c r="BY675" s="1"/>
      <c r="BZ675" s="27"/>
      <c r="CA675" s="1"/>
      <c r="CB675" s="1"/>
      <c r="CC675" s="1"/>
      <c r="CD675" s="1"/>
      <c r="CE675" s="1"/>
      <c r="CF675" s="1"/>
      <c r="CG675" s="27"/>
      <c r="CH675" s="1"/>
      <c r="CI675" s="1"/>
      <c r="CJ675" s="1"/>
      <c r="CK675" s="1"/>
      <c r="CL675" s="1"/>
      <c r="CM675" s="1"/>
      <c r="CN675" s="27"/>
      <c r="CO675" s="1"/>
      <c r="CP675" s="1"/>
      <c r="CQ675" s="1"/>
      <c r="CR675" s="1"/>
      <c r="CS675" s="1"/>
      <c r="CT675" s="1"/>
      <c r="CU675" s="27"/>
      <c r="CV675" s="1"/>
      <c r="CW675" s="1"/>
      <c r="CX675" s="1"/>
      <c r="CY675" s="1"/>
      <c r="CZ675" s="1"/>
      <c r="DA675" s="1"/>
      <c r="DB675" s="1"/>
      <c r="DC675" s="1"/>
      <c r="DD675" s="1"/>
      <c r="DE675" s="1"/>
      <c r="DF675" s="1"/>
      <c r="DG675" s="1"/>
      <c r="DH675" s="1"/>
      <c r="DI675" s="1"/>
    </row>
    <row r="676" spans="1:113" ht="15" hidden="1" x14ac:dyDescent="0.25">
      <c r="A676" s="27"/>
      <c r="B676" s="1"/>
      <c r="C676" s="1"/>
      <c r="D676" s="4" t="str">
        <f t="shared" si="426"/>
        <v/>
      </c>
      <c r="E676" s="7"/>
      <c r="F676" s="1"/>
      <c r="G676" s="1"/>
      <c r="H676" s="27"/>
      <c r="I676" s="1"/>
      <c r="J676" s="1"/>
      <c r="K676" s="1"/>
      <c r="L676" s="1"/>
      <c r="M676" s="1"/>
      <c r="N676" s="1"/>
      <c r="O676" s="27"/>
      <c r="P676" s="1"/>
      <c r="Q676" s="1"/>
      <c r="R676" s="1"/>
      <c r="S676" s="1"/>
      <c r="T676" s="1"/>
      <c r="U676" s="1"/>
      <c r="V676" s="27"/>
      <c r="W676" s="1"/>
      <c r="X676" s="1"/>
      <c r="Y676" s="4" t="str">
        <f t="shared" si="421"/>
        <v/>
      </c>
      <c r="Z676" s="7"/>
      <c r="AA676" s="1"/>
      <c r="AB676" s="1"/>
      <c r="AC676" s="27"/>
      <c r="AD676" s="1"/>
      <c r="AE676" s="1"/>
      <c r="AF676" s="4" t="str">
        <f t="shared" si="427"/>
        <v/>
      </c>
      <c r="AG676" s="7"/>
      <c r="AH676" s="1"/>
      <c r="AI676" s="1"/>
      <c r="AJ676" s="27"/>
      <c r="AK676" s="1"/>
      <c r="AL676" s="1"/>
      <c r="AM676" s="1"/>
      <c r="AN676" s="1"/>
      <c r="AO676" s="1"/>
      <c r="AP676" s="1"/>
      <c r="AQ676" s="27"/>
      <c r="AR676" s="1"/>
      <c r="AS676" s="1"/>
      <c r="AT676" s="1"/>
      <c r="AU676" s="1"/>
      <c r="AV676" s="1"/>
      <c r="AW676" s="1"/>
      <c r="AX676" s="27"/>
      <c r="AY676" s="1"/>
      <c r="AZ676" s="1"/>
      <c r="BA676" s="4" t="str">
        <f t="shared" si="425"/>
        <v/>
      </c>
      <c r="BB676" s="7"/>
      <c r="BC676" s="1"/>
      <c r="BD676" s="1"/>
      <c r="BE676" s="27"/>
      <c r="BF676" s="1"/>
      <c r="BG676" s="1"/>
      <c r="BH676" s="4" t="str">
        <f t="shared" si="424"/>
        <v/>
      </c>
      <c r="BI676" s="7"/>
      <c r="BJ676" s="1"/>
      <c r="BK676" s="1"/>
      <c r="BL676" s="27"/>
      <c r="BM676" s="1"/>
      <c r="BN676" s="1"/>
      <c r="BO676" s="4" t="str">
        <f t="shared" si="423"/>
        <v/>
      </c>
      <c r="BP676" s="7"/>
      <c r="BQ676" s="1"/>
      <c r="BR676" s="1"/>
      <c r="BS676" s="27"/>
      <c r="BT676" s="1"/>
      <c r="BU676" s="1"/>
      <c r="BV676" s="4" t="str">
        <f t="shared" si="422"/>
        <v/>
      </c>
      <c r="BW676" s="7"/>
      <c r="BX676" s="1"/>
      <c r="BY676" s="1"/>
      <c r="BZ676" s="27"/>
      <c r="CA676" s="1"/>
      <c r="CB676" s="1"/>
      <c r="CC676" s="1"/>
      <c r="CD676" s="1"/>
      <c r="CE676" s="1"/>
      <c r="CF676" s="1"/>
      <c r="CG676" s="27"/>
      <c r="CH676" s="1"/>
      <c r="CI676" s="1"/>
      <c r="CJ676" s="1"/>
      <c r="CK676" s="1"/>
      <c r="CL676" s="1"/>
      <c r="CM676" s="1"/>
      <c r="CN676" s="27"/>
      <c r="CO676" s="1"/>
      <c r="CP676" s="1"/>
      <c r="CQ676" s="1"/>
      <c r="CR676" s="1"/>
      <c r="CS676" s="1"/>
      <c r="CT676" s="1"/>
      <c r="CU676" s="27"/>
      <c r="CV676" s="1"/>
      <c r="CW676" s="1"/>
      <c r="CX676" s="1"/>
      <c r="CY676" s="1"/>
      <c r="CZ676" s="1"/>
      <c r="DA676" s="1"/>
      <c r="DB676" s="1"/>
      <c r="DC676" s="1"/>
      <c r="DD676" s="1"/>
      <c r="DE676" s="1"/>
      <c r="DF676" s="1"/>
      <c r="DG676" s="1"/>
      <c r="DH676" s="1"/>
      <c r="DI676" s="1"/>
    </row>
    <row r="677" spans="1:113" ht="15" hidden="1" x14ac:dyDescent="0.25">
      <c r="A677" s="27"/>
      <c r="B677" s="1"/>
      <c r="C677" s="1"/>
      <c r="D677" s="4" t="str">
        <f t="shared" si="426"/>
        <v/>
      </c>
      <c r="E677" s="7"/>
      <c r="F677" s="1"/>
      <c r="G677" s="1"/>
      <c r="H677" s="27"/>
      <c r="I677" s="1"/>
      <c r="J677" s="1"/>
      <c r="K677" s="1"/>
      <c r="L677" s="1"/>
      <c r="M677" s="1"/>
      <c r="N677" s="1"/>
      <c r="O677" s="27"/>
      <c r="P677" s="1"/>
      <c r="Q677" s="1"/>
      <c r="R677" s="1"/>
      <c r="S677" s="1"/>
      <c r="T677" s="1"/>
      <c r="U677" s="1"/>
      <c r="V677" s="27"/>
      <c r="W677" s="1"/>
      <c r="X677" s="1"/>
      <c r="Y677" s="4" t="str">
        <f t="shared" si="421"/>
        <v/>
      </c>
      <c r="Z677" s="7"/>
      <c r="AA677" s="1"/>
      <c r="AB677" s="1"/>
      <c r="AC677" s="27"/>
      <c r="AD677" s="1"/>
      <c r="AE677" s="1"/>
      <c r="AF677" s="4" t="str">
        <f t="shared" si="427"/>
        <v/>
      </c>
      <c r="AG677" s="7"/>
      <c r="AH677" s="1"/>
      <c r="AI677" s="1"/>
      <c r="AJ677" s="27"/>
      <c r="AK677" s="1"/>
      <c r="AL677" s="1"/>
      <c r="AM677" s="1"/>
      <c r="AN677" s="1"/>
      <c r="AO677" s="1"/>
      <c r="AP677" s="1"/>
      <c r="AQ677" s="27"/>
      <c r="AR677" s="1"/>
      <c r="AS677" s="1"/>
      <c r="AT677" s="1"/>
      <c r="AU677" s="1"/>
      <c r="AV677" s="1"/>
      <c r="AW677" s="1"/>
      <c r="AX677" s="27"/>
      <c r="AY677" s="1"/>
      <c r="AZ677" s="1"/>
      <c r="BA677" s="4" t="str">
        <f t="shared" si="425"/>
        <v/>
      </c>
      <c r="BB677" s="7"/>
      <c r="BC677" s="1"/>
      <c r="BD677" s="1"/>
      <c r="BE677" s="27"/>
      <c r="BF677" s="1"/>
      <c r="BG677" s="1"/>
      <c r="BH677" s="4" t="str">
        <f t="shared" si="424"/>
        <v/>
      </c>
      <c r="BI677" s="7"/>
      <c r="BJ677" s="1"/>
      <c r="BK677" s="1"/>
      <c r="BL677" s="27"/>
      <c r="BM677" s="1"/>
      <c r="BN677" s="1"/>
      <c r="BO677" s="4" t="str">
        <f t="shared" si="423"/>
        <v/>
      </c>
      <c r="BP677" s="7"/>
      <c r="BQ677" s="1"/>
      <c r="BR677" s="1"/>
      <c r="BS677" s="27"/>
      <c r="BT677" s="1"/>
      <c r="BU677" s="1"/>
      <c r="BV677" s="4" t="str">
        <f t="shared" si="422"/>
        <v/>
      </c>
      <c r="BW677" s="7"/>
      <c r="BX677" s="1"/>
      <c r="BY677" s="1"/>
      <c r="BZ677" s="27"/>
      <c r="CA677" s="1"/>
      <c r="CB677" s="1"/>
      <c r="CC677" s="1"/>
      <c r="CD677" s="1"/>
      <c r="CE677" s="1"/>
      <c r="CF677" s="1"/>
      <c r="CG677" s="27"/>
      <c r="CH677" s="1"/>
      <c r="CI677" s="1"/>
      <c r="CJ677" s="1"/>
      <c r="CK677" s="1"/>
      <c r="CL677" s="1"/>
      <c r="CM677" s="1"/>
      <c r="CN677" s="27"/>
      <c r="CO677" s="1"/>
      <c r="CP677" s="1"/>
      <c r="CQ677" s="1"/>
      <c r="CR677" s="1"/>
      <c r="CS677" s="1"/>
      <c r="CT677" s="1"/>
      <c r="CU677" s="27"/>
      <c r="CV677" s="1"/>
      <c r="CW677" s="1"/>
      <c r="CX677" s="1"/>
      <c r="CY677" s="1"/>
      <c r="CZ677" s="1"/>
      <c r="DA677" s="1"/>
      <c r="DB677" s="1"/>
      <c r="DC677" s="1"/>
      <c r="DD677" s="1"/>
      <c r="DE677" s="1"/>
      <c r="DF677" s="1"/>
      <c r="DG677" s="1"/>
      <c r="DH677" s="1"/>
      <c r="DI677" s="1"/>
    </row>
    <row r="678" spans="1:113" ht="15" hidden="1" x14ac:dyDescent="0.25">
      <c r="A678" s="27"/>
      <c r="B678" s="1"/>
      <c r="C678" s="1"/>
      <c r="D678" s="4" t="str">
        <f t="shared" si="426"/>
        <v/>
      </c>
      <c r="E678" s="7"/>
      <c r="F678" s="1"/>
      <c r="G678" s="1"/>
      <c r="H678" s="27"/>
      <c r="I678" s="1"/>
      <c r="J678" s="1"/>
      <c r="K678" s="1"/>
      <c r="L678" s="1"/>
      <c r="M678" s="1"/>
      <c r="N678" s="1"/>
      <c r="O678" s="27"/>
      <c r="P678" s="1"/>
      <c r="Q678" s="1"/>
      <c r="R678" s="1"/>
      <c r="S678" s="1"/>
      <c r="T678" s="1"/>
      <c r="U678" s="1"/>
      <c r="V678" s="27"/>
      <c r="W678" s="1"/>
      <c r="X678" s="1"/>
      <c r="Y678" s="4" t="str">
        <f t="shared" si="421"/>
        <v/>
      </c>
      <c r="Z678" s="7"/>
      <c r="AA678" s="1"/>
      <c r="AB678" s="1"/>
      <c r="AC678" s="27"/>
      <c r="AD678" s="1"/>
      <c r="AE678" s="1"/>
      <c r="AF678" s="4" t="str">
        <f t="shared" si="427"/>
        <v/>
      </c>
      <c r="AG678" s="7"/>
      <c r="AH678" s="1"/>
      <c r="AI678" s="1"/>
      <c r="AJ678" s="27"/>
      <c r="AK678" s="1"/>
      <c r="AL678" s="1"/>
      <c r="AM678" s="1"/>
      <c r="AN678" s="1"/>
      <c r="AO678" s="1"/>
      <c r="AP678" s="1"/>
      <c r="AQ678" s="27"/>
      <c r="AR678" s="1"/>
      <c r="AS678" s="1"/>
      <c r="AT678" s="1"/>
      <c r="AU678" s="1"/>
      <c r="AV678" s="1"/>
      <c r="AW678" s="1"/>
      <c r="AX678" s="27"/>
      <c r="AY678" s="1"/>
      <c r="AZ678" s="1"/>
      <c r="BA678" s="4" t="str">
        <f t="shared" si="425"/>
        <v/>
      </c>
      <c r="BB678" s="7"/>
      <c r="BC678" s="1"/>
      <c r="BD678" s="1"/>
      <c r="BE678" s="27"/>
      <c r="BF678" s="1"/>
      <c r="BG678" s="1"/>
      <c r="BH678" s="4" t="str">
        <f t="shared" si="424"/>
        <v/>
      </c>
      <c r="BI678" s="7"/>
      <c r="BJ678" s="1"/>
      <c r="BK678" s="1"/>
      <c r="BL678" s="27"/>
      <c r="BM678" s="1"/>
      <c r="BN678" s="1"/>
      <c r="BO678" s="4" t="str">
        <f t="shared" si="423"/>
        <v/>
      </c>
      <c r="BP678" s="7"/>
      <c r="BQ678" s="1"/>
      <c r="BR678" s="1"/>
      <c r="BS678" s="27"/>
      <c r="BT678" s="1"/>
      <c r="BU678" s="1"/>
      <c r="BV678" s="4" t="str">
        <f t="shared" si="422"/>
        <v/>
      </c>
      <c r="BW678" s="7"/>
      <c r="BX678" s="1"/>
      <c r="BY678" s="1"/>
      <c r="BZ678" s="27"/>
      <c r="CA678" s="1"/>
      <c r="CB678" s="1"/>
      <c r="CC678" s="1"/>
      <c r="CD678" s="1"/>
      <c r="CE678" s="1"/>
      <c r="CF678" s="1"/>
      <c r="CG678" s="27"/>
      <c r="CH678" s="1"/>
      <c r="CI678" s="1"/>
      <c r="CJ678" s="1"/>
      <c r="CK678" s="1"/>
      <c r="CL678" s="1"/>
      <c r="CM678" s="1"/>
      <c r="CN678" s="27"/>
      <c r="CO678" s="1"/>
      <c r="CP678" s="1"/>
      <c r="CQ678" s="1"/>
      <c r="CR678" s="1"/>
      <c r="CS678" s="1"/>
      <c r="CT678" s="1"/>
      <c r="CU678" s="27"/>
      <c r="CV678" s="1"/>
      <c r="CW678" s="1"/>
      <c r="CX678" s="1"/>
      <c r="CY678" s="1"/>
      <c r="CZ678" s="1"/>
      <c r="DA678" s="1"/>
      <c r="DB678" s="1"/>
      <c r="DC678" s="1"/>
      <c r="DD678" s="1"/>
      <c r="DE678" s="1"/>
      <c r="DF678" s="1"/>
      <c r="DG678" s="1"/>
      <c r="DH678" s="1"/>
      <c r="DI678" s="1"/>
    </row>
    <row r="679" spans="1:113" ht="15" hidden="1" x14ac:dyDescent="0.25">
      <c r="A679" s="27"/>
      <c r="B679" s="1"/>
      <c r="C679" s="1"/>
      <c r="D679" s="4" t="str">
        <f t="shared" si="426"/>
        <v/>
      </c>
      <c r="E679" s="7"/>
      <c r="F679" s="1"/>
      <c r="G679" s="1"/>
      <c r="H679" s="27"/>
      <c r="I679" s="1"/>
      <c r="J679" s="1"/>
      <c r="K679" s="1"/>
      <c r="L679" s="1"/>
      <c r="M679" s="1"/>
      <c r="N679" s="1"/>
      <c r="O679" s="27"/>
      <c r="P679" s="1"/>
      <c r="Q679" s="1"/>
      <c r="R679" s="1"/>
      <c r="S679" s="1"/>
      <c r="T679" s="1"/>
      <c r="U679" s="1"/>
      <c r="V679" s="27"/>
      <c r="W679" s="1"/>
      <c r="X679" s="1"/>
      <c r="Y679" s="4" t="str">
        <f t="shared" si="421"/>
        <v/>
      </c>
      <c r="Z679" s="7"/>
      <c r="AA679" s="1"/>
      <c r="AB679" s="1"/>
      <c r="AC679" s="27"/>
      <c r="AD679" s="1"/>
      <c r="AE679" s="1"/>
      <c r="AF679" s="4" t="str">
        <f t="shared" si="427"/>
        <v/>
      </c>
      <c r="AG679" s="7"/>
      <c r="AH679" s="1"/>
      <c r="AI679" s="1"/>
      <c r="AJ679" s="27"/>
      <c r="AK679" s="1"/>
      <c r="AL679" s="1"/>
      <c r="AM679" s="1"/>
      <c r="AN679" s="1"/>
      <c r="AO679" s="1"/>
      <c r="AP679" s="1"/>
      <c r="AQ679" s="27"/>
      <c r="AR679" s="1"/>
      <c r="AS679" s="1"/>
      <c r="AT679" s="1"/>
      <c r="AU679" s="1"/>
      <c r="AV679" s="1"/>
      <c r="AW679" s="1"/>
      <c r="AX679" s="27"/>
      <c r="AY679" s="1"/>
      <c r="AZ679" s="1"/>
      <c r="BA679" s="4" t="str">
        <f t="shared" si="425"/>
        <v/>
      </c>
      <c r="BB679" s="7"/>
      <c r="BC679" s="1"/>
      <c r="BD679" s="1"/>
      <c r="BE679" s="27"/>
      <c r="BF679" s="1"/>
      <c r="BG679" s="1"/>
      <c r="BH679" s="4" t="str">
        <f t="shared" si="424"/>
        <v/>
      </c>
      <c r="BI679" s="7"/>
      <c r="BJ679" s="1"/>
      <c r="BK679" s="1"/>
      <c r="BL679" s="27"/>
      <c r="BM679" s="1"/>
      <c r="BN679" s="1"/>
      <c r="BO679" s="4" t="str">
        <f t="shared" si="423"/>
        <v/>
      </c>
      <c r="BP679" s="7"/>
      <c r="BQ679" s="1"/>
      <c r="BR679" s="1"/>
      <c r="BS679" s="27"/>
      <c r="BT679" s="1"/>
      <c r="BU679" s="1"/>
      <c r="BV679" s="4" t="str">
        <f t="shared" si="422"/>
        <v/>
      </c>
      <c r="BW679" s="7"/>
      <c r="BX679" s="1"/>
      <c r="BY679" s="1"/>
      <c r="BZ679" s="27"/>
      <c r="CA679" s="1"/>
      <c r="CB679" s="1"/>
      <c r="CC679" s="1"/>
      <c r="CD679" s="1"/>
      <c r="CE679" s="1"/>
      <c r="CF679" s="1"/>
      <c r="CG679" s="27"/>
      <c r="CH679" s="1"/>
      <c r="CI679" s="1"/>
      <c r="CJ679" s="1"/>
      <c r="CK679" s="1"/>
      <c r="CL679" s="1"/>
      <c r="CM679" s="1"/>
      <c r="CN679" s="27"/>
      <c r="CO679" s="1"/>
      <c r="CP679" s="1"/>
      <c r="CQ679" s="1"/>
      <c r="CR679" s="1"/>
      <c r="CS679" s="1"/>
      <c r="CT679" s="1"/>
      <c r="CU679" s="27"/>
      <c r="CV679" s="1"/>
      <c r="CW679" s="1"/>
      <c r="CX679" s="1"/>
      <c r="CY679" s="1"/>
      <c r="CZ679" s="1"/>
      <c r="DA679" s="1"/>
      <c r="DB679" s="1"/>
      <c r="DC679" s="1"/>
      <c r="DD679" s="1"/>
      <c r="DE679" s="1"/>
      <c r="DF679" s="1"/>
      <c r="DG679" s="1"/>
      <c r="DH679" s="1"/>
      <c r="DI679" s="1"/>
    </row>
    <row r="680" spans="1:113" ht="15" hidden="1" x14ac:dyDescent="0.25">
      <c r="A680" s="27"/>
      <c r="B680" s="1"/>
      <c r="C680" s="1"/>
      <c r="D680" s="4" t="str">
        <f t="shared" si="426"/>
        <v/>
      </c>
      <c r="E680" s="7"/>
      <c r="F680" s="1"/>
      <c r="G680" s="1"/>
      <c r="H680" s="27"/>
      <c r="I680" s="1"/>
      <c r="J680" s="1"/>
      <c r="K680" s="1"/>
      <c r="L680" s="1"/>
      <c r="M680" s="1"/>
      <c r="N680" s="1"/>
      <c r="O680" s="27"/>
      <c r="P680" s="1"/>
      <c r="Q680" s="1"/>
      <c r="R680" s="1"/>
      <c r="S680" s="1"/>
      <c r="T680" s="1"/>
      <c r="U680" s="1"/>
      <c r="V680" s="27"/>
      <c r="W680" s="1"/>
      <c r="X680" s="1"/>
      <c r="Y680" s="4" t="str">
        <f t="shared" si="421"/>
        <v/>
      </c>
      <c r="Z680" s="7"/>
      <c r="AA680" s="1"/>
      <c r="AB680" s="1"/>
      <c r="AC680" s="27"/>
      <c r="AD680" s="1"/>
      <c r="AE680" s="1"/>
      <c r="AF680" s="4" t="str">
        <f t="shared" si="427"/>
        <v/>
      </c>
      <c r="AG680" s="7"/>
      <c r="AH680" s="1"/>
      <c r="AI680" s="1"/>
      <c r="AJ680" s="27"/>
      <c r="AK680" s="1"/>
      <c r="AL680" s="1"/>
      <c r="AM680" s="1"/>
      <c r="AN680" s="1"/>
      <c r="AO680" s="1"/>
      <c r="AP680" s="1"/>
      <c r="AQ680" s="27"/>
      <c r="AR680" s="1"/>
      <c r="AS680" s="1"/>
      <c r="AT680" s="1"/>
      <c r="AU680" s="1"/>
      <c r="AV680" s="1"/>
      <c r="AW680" s="1"/>
      <c r="AX680" s="27"/>
      <c r="AY680" s="1"/>
      <c r="AZ680" s="1"/>
      <c r="BA680" s="4" t="str">
        <f t="shared" si="425"/>
        <v/>
      </c>
      <c r="BB680" s="7"/>
      <c r="BC680" s="1"/>
      <c r="BD680" s="1"/>
      <c r="BE680" s="27"/>
      <c r="BF680" s="1"/>
      <c r="BG680" s="1"/>
      <c r="BH680" s="4" t="str">
        <f t="shared" si="424"/>
        <v/>
      </c>
      <c r="BI680" s="7"/>
      <c r="BJ680" s="1"/>
      <c r="BK680" s="1"/>
      <c r="BL680" s="27"/>
      <c r="BM680" s="1"/>
      <c r="BN680" s="1"/>
      <c r="BO680" s="4" t="str">
        <f t="shared" si="423"/>
        <v/>
      </c>
      <c r="BP680" s="7"/>
      <c r="BQ680" s="1"/>
      <c r="BR680" s="1"/>
      <c r="BS680" s="27"/>
      <c r="BT680" s="1"/>
      <c r="BU680" s="1"/>
      <c r="BV680" s="4" t="str">
        <f t="shared" si="422"/>
        <v/>
      </c>
      <c r="BW680" s="7"/>
      <c r="BX680" s="1"/>
      <c r="BY680" s="1"/>
      <c r="BZ680" s="27"/>
      <c r="CA680" s="1"/>
      <c r="CB680" s="1"/>
      <c r="CC680" s="1"/>
      <c r="CD680" s="1"/>
      <c r="CE680" s="1"/>
      <c r="CF680" s="1"/>
      <c r="CG680" s="27"/>
      <c r="CH680" s="1"/>
      <c r="CI680" s="1"/>
      <c r="CJ680" s="1"/>
      <c r="CK680" s="1"/>
      <c r="CL680" s="1"/>
      <c r="CM680" s="1"/>
      <c r="CN680" s="27"/>
      <c r="CO680" s="1"/>
      <c r="CP680" s="1"/>
      <c r="CQ680" s="1"/>
      <c r="CR680" s="1"/>
      <c r="CS680" s="1"/>
      <c r="CT680" s="1"/>
      <c r="CU680" s="27"/>
      <c r="CV680" s="1"/>
      <c r="CW680" s="1"/>
      <c r="CX680" s="1"/>
      <c r="CY680" s="1"/>
      <c r="CZ680" s="1"/>
      <c r="DA680" s="1"/>
      <c r="DB680" s="1"/>
      <c r="DC680" s="1"/>
      <c r="DD680" s="1"/>
      <c r="DE680" s="1"/>
      <c r="DF680" s="1"/>
      <c r="DG680" s="1"/>
      <c r="DH680" s="1"/>
      <c r="DI680" s="1"/>
    </row>
    <row r="681" spans="1:113" ht="15" hidden="1" x14ac:dyDescent="0.25">
      <c r="A681" s="27"/>
      <c r="B681" s="1"/>
      <c r="C681" s="1"/>
      <c r="D681" s="4" t="str">
        <f t="shared" si="426"/>
        <v/>
      </c>
      <c r="E681" s="7"/>
      <c r="F681" s="1"/>
      <c r="G681" s="1"/>
      <c r="H681" s="27"/>
      <c r="I681" s="1"/>
      <c r="J681" s="1"/>
      <c r="K681" s="1"/>
      <c r="L681" s="1"/>
      <c r="M681" s="1"/>
      <c r="N681" s="1"/>
      <c r="O681" s="27"/>
      <c r="P681" s="1"/>
      <c r="Q681" s="1"/>
      <c r="R681" s="1"/>
      <c r="S681" s="1"/>
      <c r="T681" s="1"/>
      <c r="U681" s="1"/>
      <c r="V681" s="27"/>
      <c r="W681" s="1"/>
      <c r="X681" s="1"/>
      <c r="Y681" s="4" t="str">
        <f t="shared" ref="Y681:Y935" si="428">IF(X681="","",-PMT(X$2/1200,AB$2,Z$2))</f>
        <v/>
      </c>
      <c r="Z681" s="7"/>
      <c r="AA681" s="1"/>
      <c r="AB681" s="1"/>
      <c r="AC681" s="27"/>
      <c r="AD681" s="1"/>
      <c r="AE681" s="1"/>
      <c r="AF681" s="4" t="str">
        <f t="shared" si="427"/>
        <v/>
      </c>
      <c r="AG681" s="7"/>
      <c r="AH681" s="1"/>
      <c r="AI681" s="1"/>
      <c r="AJ681" s="27"/>
      <c r="AK681" s="1"/>
      <c r="AL681" s="1"/>
      <c r="AM681" s="1"/>
      <c r="AN681" s="1"/>
      <c r="AO681" s="1"/>
      <c r="AP681" s="1"/>
      <c r="AQ681" s="27"/>
      <c r="AR681" s="1"/>
      <c r="AS681" s="1"/>
      <c r="AT681" s="1"/>
      <c r="AU681" s="1"/>
      <c r="AV681" s="1"/>
      <c r="AW681" s="1"/>
      <c r="AX681" s="27"/>
      <c r="AY681" s="1"/>
      <c r="AZ681" s="1"/>
      <c r="BA681" s="4" t="str">
        <f t="shared" si="425"/>
        <v/>
      </c>
      <c r="BB681" s="7"/>
      <c r="BC681" s="1"/>
      <c r="BD681" s="1"/>
      <c r="BE681" s="27"/>
      <c r="BF681" s="1"/>
      <c r="BG681" s="1"/>
      <c r="BH681" s="4" t="str">
        <f t="shared" si="424"/>
        <v/>
      </c>
      <c r="BI681" s="7"/>
      <c r="BJ681" s="1"/>
      <c r="BK681" s="1"/>
      <c r="BL681" s="27"/>
      <c r="BM681" s="1"/>
      <c r="BN681" s="1"/>
      <c r="BO681" s="4" t="str">
        <f t="shared" si="423"/>
        <v/>
      </c>
      <c r="BP681" s="7"/>
      <c r="BQ681" s="1"/>
      <c r="BR681" s="1"/>
      <c r="BS681" s="27"/>
      <c r="BT681" s="1"/>
      <c r="BU681" s="1"/>
      <c r="BV681" s="4" t="str">
        <f t="shared" si="422"/>
        <v/>
      </c>
      <c r="BW681" s="7"/>
      <c r="BX681" s="1"/>
      <c r="BY681" s="1"/>
      <c r="BZ681" s="27"/>
      <c r="CA681" s="1"/>
      <c r="CB681" s="1"/>
      <c r="CC681" s="1"/>
      <c r="CD681" s="1"/>
      <c r="CE681" s="1"/>
      <c r="CF681" s="1"/>
      <c r="CG681" s="27"/>
      <c r="CH681" s="1"/>
      <c r="CI681" s="1"/>
      <c r="CJ681" s="1"/>
      <c r="CK681" s="1"/>
      <c r="CL681" s="1"/>
      <c r="CM681" s="1"/>
      <c r="CN681" s="27"/>
      <c r="CO681" s="1"/>
      <c r="CP681" s="1"/>
      <c r="CQ681" s="1"/>
      <c r="CR681" s="1"/>
      <c r="CS681" s="1"/>
      <c r="CT681" s="1"/>
      <c r="CU681" s="27"/>
      <c r="CV681" s="1"/>
      <c r="CW681" s="1"/>
      <c r="CX681" s="1"/>
      <c r="CY681" s="1"/>
      <c r="CZ681" s="1"/>
      <c r="DA681" s="1"/>
      <c r="DB681" s="1"/>
      <c r="DC681" s="1"/>
      <c r="DD681" s="1"/>
      <c r="DE681" s="1"/>
      <c r="DF681" s="1"/>
      <c r="DG681" s="1"/>
      <c r="DH681" s="1"/>
      <c r="DI681" s="1"/>
    </row>
    <row r="682" spans="1:113" ht="15" hidden="1" x14ac:dyDescent="0.25">
      <c r="A682" s="27"/>
      <c r="B682" s="1"/>
      <c r="C682" s="1"/>
      <c r="D682" s="4" t="str">
        <f t="shared" si="426"/>
        <v/>
      </c>
      <c r="E682" s="7"/>
      <c r="F682" s="1"/>
      <c r="G682" s="1"/>
      <c r="H682" s="27"/>
      <c r="I682" s="1"/>
      <c r="J682" s="1"/>
      <c r="K682" s="1"/>
      <c r="L682" s="1"/>
      <c r="M682" s="1"/>
      <c r="N682" s="1"/>
      <c r="O682" s="27"/>
      <c r="P682" s="1"/>
      <c r="Q682" s="1"/>
      <c r="R682" s="1"/>
      <c r="S682" s="1"/>
      <c r="T682" s="1"/>
      <c r="U682" s="1"/>
      <c r="V682" s="27"/>
      <c r="W682" s="1"/>
      <c r="X682" s="1"/>
      <c r="Y682" s="4" t="str">
        <f t="shared" si="428"/>
        <v/>
      </c>
      <c r="Z682" s="7"/>
      <c r="AA682" s="1"/>
      <c r="AB682" s="1"/>
      <c r="AC682" s="27"/>
      <c r="AD682" s="1"/>
      <c r="AE682" s="1"/>
      <c r="AF682" s="4" t="str">
        <f t="shared" si="427"/>
        <v/>
      </c>
      <c r="AG682" s="7"/>
      <c r="AH682" s="1"/>
      <c r="AI682" s="1"/>
      <c r="AJ682" s="27"/>
      <c r="AK682" s="1"/>
      <c r="AL682" s="1"/>
      <c r="AM682" s="1"/>
      <c r="AN682" s="1"/>
      <c r="AO682" s="1"/>
      <c r="AP682" s="1"/>
      <c r="AQ682" s="27"/>
      <c r="AR682" s="1"/>
      <c r="AS682" s="1"/>
      <c r="AT682" s="1"/>
      <c r="AU682" s="1"/>
      <c r="AV682" s="1"/>
      <c r="AW682" s="1"/>
      <c r="AX682" s="27"/>
      <c r="AY682" s="1"/>
      <c r="AZ682" s="1"/>
      <c r="BA682" s="4" t="str">
        <f t="shared" si="425"/>
        <v/>
      </c>
      <c r="BB682" s="7"/>
      <c r="BC682" s="1"/>
      <c r="BD682" s="1"/>
      <c r="BE682" s="27"/>
      <c r="BF682" s="1"/>
      <c r="BG682" s="1"/>
      <c r="BH682" s="4" t="str">
        <f t="shared" si="424"/>
        <v/>
      </c>
      <c r="BI682" s="7"/>
      <c r="BJ682" s="1"/>
      <c r="BK682" s="1"/>
      <c r="BL682" s="27"/>
      <c r="BM682" s="1"/>
      <c r="BN682" s="1"/>
      <c r="BO682" s="4" t="str">
        <f t="shared" si="423"/>
        <v/>
      </c>
      <c r="BP682" s="7"/>
      <c r="BQ682" s="1"/>
      <c r="BR682" s="1"/>
      <c r="BS682" s="27"/>
      <c r="BT682" s="1"/>
      <c r="BU682" s="1"/>
      <c r="BV682" s="4" t="str">
        <f t="shared" si="422"/>
        <v/>
      </c>
      <c r="BW682" s="7"/>
      <c r="BX682" s="1"/>
      <c r="BY682" s="1"/>
      <c r="BZ682" s="27"/>
      <c r="CA682" s="1"/>
      <c r="CB682" s="1"/>
      <c r="CC682" s="1"/>
      <c r="CD682" s="1"/>
      <c r="CE682" s="1"/>
      <c r="CF682" s="1"/>
      <c r="CG682" s="27"/>
      <c r="CH682" s="1"/>
      <c r="CI682" s="1"/>
      <c r="CJ682" s="1"/>
      <c r="CK682" s="1"/>
      <c r="CL682" s="1"/>
      <c r="CM682" s="1"/>
      <c r="CN682" s="27"/>
      <c r="CO682" s="1"/>
      <c r="CP682" s="1"/>
      <c r="CQ682" s="1"/>
      <c r="CR682" s="1"/>
      <c r="CS682" s="1"/>
      <c r="CT682" s="1"/>
      <c r="CU682" s="27"/>
      <c r="CV682" s="1"/>
      <c r="CW682" s="1"/>
      <c r="CX682" s="1"/>
      <c r="CY682" s="1"/>
      <c r="CZ682" s="1"/>
      <c r="DA682" s="1"/>
      <c r="DB682" s="1"/>
      <c r="DC682" s="1"/>
      <c r="DD682" s="1"/>
      <c r="DE682" s="1"/>
      <c r="DF682" s="1"/>
      <c r="DG682" s="1"/>
      <c r="DH682" s="1"/>
      <c r="DI682" s="1"/>
    </row>
    <row r="683" spans="1:113" ht="15" hidden="1" x14ac:dyDescent="0.25">
      <c r="A683" s="27"/>
      <c r="B683" s="1"/>
      <c r="C683" s="1"/>
      <c r="D683" s="4" t="str">
        <f t="shared" si="426"/>
        <v/>
      </c>
      <c r="E683" s="7"/>
      <c r="F683" s="1"/>
      <c r="G683" s="1"/>
      <c r="H683" s="27"/>
      <c r="I683" s="1"/>
      <c r="J683" s="1"/>
      <c r="K683" s="1"/>
      <c r="L683" s="1"/>
      <c r="M683" s="1"/>
      <c r="N683" s="1"/>
      <c r="O683" s="27"/>
      <c r="P683" s="1"/>
      <c r="Q683" s="1"/>
      <c r="R683" s="1"/>
      <c r="S683" s="1"/>
      <c r="T683" s="1"/>
      <c r="U683" s="1"/>
      <c r="V683" s="27"/>
      <c r="W683" s="1"/>
      <c r="X683" s="1"/>
      <c r="Y683" s="4" t="str">
        <f t="shared" si="428"/>
        <v/>
      </c>
      <c r="Z683" s="7"/>
      <c r="AA683" s="1"/>
      <c r="AB683" s="1"/>
      <c r="AC683" s="27"/>
      <c r="AD683" s="1"/>
      <c r="AE683" s="1"/>
      <c r="AF683" s="4" t="str">
        <f t="shared" si="427"/>
        <v/>
      </c>
      <c r="AG683" s="7"/>
      <c r="AH683" s="1"/>
      <c r="AI683" s="1"/>
      <c r="AJ683" s="27"/>
      <c r="AK683" s="1"/>
      <c r="AL683" s="1"/>
      <c r="AM683" s="1"/>
      <c r="AN683" s="1"/>
      <c r="AO683" s="1"/>
      <c r="AP683" s="1"/>
      <c r="AQ683" s="27"/>
      <c r="AR683" s="1"/>
      <c r="AS683" s="1"/>
      <c r="AT683" s="1"/>
      <c r="AU683" s="1"/>
      <c r="AV683" s="1"/>
      <c r="AW683" s="1"/>
      <c r="AX683" s="27"/>
      <c r="AY683" s="1"/>
      <c r="AZ683" s="1"/>
      <c r="BA683" s="4" t="str">
        <f t="shared" si="425"/>
        <v/>
      </c>
      <c r="BB683" s="7"/>
      <c r="BC683" s="1"/>
      <c r="BD683" s="1"/>
      <c r="BE683" s="27"/>
      <c r="BF683" s="1"/>
      <c r="BG683" s="1"/>
      <c r="BH683" s="4" t="str">
        <f t="shared" si="424"/>
        <v/>
      </c>
      <c r="BI683" s="7"/>
      <c r="BJ683" s="1"/>
      <c r="BK683" s="1"/>
      <c r="BL683" s="27"/>
      <c r="BM683" s="1"/>
      <c r="BN683" s="1"/>
      <c r="BO683" s="4" t="str">
        <f t="shared" si="423"/>
        <v/>
      </c>
      <c r="BP683" s="7"/>
      <c r="BQ683" s="1"/>
      <c r="BR683" s="1"/>
      <c r="BS683" s="27"/>
      <c r="BT683" s="1"/>
      <c r="BU683" s="1"/>
      <c r="BV683" s="4" t="str">
        <f t="shared" si="422"/>
        <v/>
      </c>
      <c r="BW683" s="7"/>
      <c r="BX683" s="1"/>
      <c r="BY683" s="1"/>
      <c r="BZ683" s="27"/>
      <c r="CA683" s="1"/>
      <c r="CB683" s="1"/>
      <c r="CC683" s="1"/>
      <c r="CD683" s="1"/>
      <c r="CE683" s="1"/>
      <c r="CF683" s="1"/>
      <c r="CG683" s="27"/>
      <c r="CH683" s="1"/>
      <c r="CI683" s="1"/>
      <c r="CJ683" s="1"/>
      <c r="CK683" s="1"/>
      <c r="CL683" s="1"/>
      <c r="CM683" s="1"/>
      <c r="CN683" s="27"/>
      <c r="CO683" s="1"/>
      <c r="CP683" s="1"/>
      <c r="CQ683" s="1"/>
      <c r="CR683" s="1"/>
      <c r="CS683" s="1"/>
      <c r="CT683" s="1"/>
      <c r="CU683" s="27"/>
      <c r="CV683" s="1"/>
      <c r="CW683" s="1"/>
      <c r="CX683" s="1"/>
      <c r="CY683" s="1"/>
      <c r="CZ683" s="1"/>
      <c r="DA683" s="1"/>
      <c r="DB683" s="1"/>
      <c r="DC683" s="1"/>
      <c r="DD683" s="1"/>
      <c r="DE683" s="1"/>
      <c r="DF683" s="1"/>
      <c r="DG683" s="1"/>
      <c r="DH683" s="1"/>
      <c r="DI683" s="1"/>
    </row>
    <row r="684" spans="1:113" ht="15" hidden="1" x14ac:dyDescent="0.25">
      <c r="A684" s="27"/>
      <c r="B684" s="1"/>
      <c r="C684" s="1"/>
      <c r="D684" s="4" t="str">
        <f t="shared" si="426"/>
        <v/>
      </c>
      <c r="E684" s="7"/>
      <c r="F684" s="1"/>
      <c r="G684" s="1"/>
      <c r="H684" s="27"/>
      <c r="I684" s="1"/>
      <c r="J684" s="1"/>
      <c r="K684" s="1"/>
      <c r="L684" s="1"/>
      <c r="M684" s="1"/>
      <c r="N684" s="1"/>
      <c r="O684" s="27"/>
      <c r="P684" s="1"/>
      <c r="Q684" s="1"/>
      <c r="R684" s="1"/>
      <c r="S684" s="1"/>
      <c r="T684" s="1"/>
      <c r="U684" s="1"/>
      <c r="V684" s="27"/>
      <c r="W684" s="1"/>
      <c r="X684" s="1"/>
      <c r="Y684" s="4" t="str">
        <f t="shared" si="428"/>
        <v/>
      </c>
      <c r="Z684" s="7"/>
      <c r="AA684" s="1"/>
      <c r="AB684" s="1"/>
      <c r="AC684" s="27"/>
      <c r="AD684" s="1"/>
      <c r="AE684" s="1"/>
      <c r="AF684" s="4" t="str">
        <f t="shared" si="427"/>
        <v/>
      </c>
      <c r="AG684" s="7"/>
      <c r="AH684" s="1"/>
      <c r="AI684" s="1"/>
      <c r="AJ684" s="27"/>
      <c r="AK684" s="1"/>
      <c r="AL684" s="1"/>
      <c r="AM684" s="1"/>
      <c r="AN684" s="1"/>
      <c r="AO684" s="1"/>
      <c r="AP684" s="1"/>
      <c r="AQ684" s="27"/>
      <c r="AR684" s="1"/>
      <c r="AS684" s="1"/>
      <c r="AT684" s="1"/>
      <c r="AU684" s="1"/>
      <c r="AV684" s="1"/>
      <c r="AW684" s="1"/>
      <c r="AX684" s="27"/>
      <c r="AY684" s="1"/>
      <c r="AZ684" s="1"/>
      <c r="BA684" s="4" t="str">
        <f t="shared" si="425"/>
        <v/>
      </c>
      <c r="BB684" s="7"/>
      <c r="BC684" s="1"/>
      <c r="BD684" s="1"/>
      <c r="BE684" s="27"/>
      <c r="BF684" s="1"/>
      <c r="BG684" s="1"/>
      <c r="BH684" s="4" t="str">
        <f t="shared" si="424"/>
        <v/>
      </c>
      <c r="BI684" s="7"/>
      <c r="BJ684" s="1"/>
      <c r="BK684" s="1"/>
      <c r="BL684" s="27"/>
      <c r="BM684" s="1"/>
      <c r="BN684" s="1"/>
      <c r="BO684" s="4" t="str">
        <f t="shared" si="423"/>
        <v/>
      </c>
      <c r="BP684" s="7"/>
      <c r="BQ684" s="1"/>
      <c r="BR684" s="1"/>
      <c r="BS684" s="27"/>
      <c r="BT684" s="1"/>
      <c r="BU684" s="1"/>
      <c r="BV684" s="4" t="str">
        <f t="shared" si="422"/>
        <v/>
      </c>
      <c r="BW684" s="7"/>
      <c r="BX684" s="1"/>
      <c r="BY684" s="1"/>
      <c r="BZ684" s="27"/>
      <c r="CA684" s="1"/>
      <c r="CB684" s="1"/>
      <c r="CC684" s="1"/>
      <c r="CD684" s="1"/>
      <c r="CE684" s="1"/>
      <c r="CF684" s="1"/>
      <c r="CG684" s="27"/>
      <c r="CH684" s="1"/>
      <c r="CI684" s="1"/>
      <c r="CJ684" s="1"/>
      <c r="CK684" s="1"/>
      <c r="CL684" s="1"/>
      <c r="CM684" s="1"/>
      <c r="CN684" s="27"/>
      <c r="CO684" s="1"/>
      <c r="CP684" s="1"/>
      <c r="CQ684" s="1"/>
      <c r="CR684" s="1"/>
      <c r="CS684" s="1"/>
      <c r="CT684" s="1"/>
      <c r="CU684" s="27"/>
      <c r="CV684" s="1"/>
      <c r="CW684" s="1"/>
      <c r="CX684" s="1"/>
      <c r="CY684" s="1"/>
      <c r="CZ684" s="1"/>
      <c r="DA684" s="1"/>
      <c r="DB684" s="1"/>
      <c r="DC684" s="1"/>
      <c r="DD684" s="1"/>
      <c r="DE684" s="1"/>
      <c r="DF684" s="1"/>
      <c r="DG684" s="1"/>
      <c r="DH684" s="1"/>
      <c r="DI684" s="1"/>
    </row>
    <row r="685" spans="1:113" ht="15" hidden="1" x14ac:dyDescent="0.25">
      <c r="A685" s="27"/>
      <c r="B685" s="1"/>
      <c r="C685" s="1"/>
      <c r="D685" s="4" t="str">
        <f t="shared" si="426"/>
        <v/>
      </c>
      <c r="E685" s="7"/>
      <c r="F685" s="1"/>
      <c r="G685" s="1"/>
      <c r="H685" s="27"/>
      <c r="I685" s="1"/>
      <c r="J685" s="1"/>
      <c r="K685" s="1"/>
      <c r="L685" s="1"/>
      <c r="M685" s="1"/>
      <c r="N685" s="1"/>
      <c r="O685" s="27"/>
      <c r="P685" s="1"/>
      <c r="Q685" s="1"/>
      <c r="R685" s="1"/>
      <c r="S685" s="1"/>
      <c r="T685" s="1"/>
      <c r="U685" s="1"/>
      <c r="V685" s="27"/>
      <c r="W685" s="1"/>
      <c r="X685" s="1"/>
      <c r="Y685" s="4" t="str">
        <f t="shared" si="428"/>
        <v/>
      </c>
      <c r="Z685" s="7"/>
      <c r="AA685" s="1"/>
      <c r="AB685" s="1"/>
      <c r="AC685" s="27"/>
      <c r="AD685" s="1"/>
      <c r="AE685" s="1"/>
      <c r="AF685" s="4" t="str">
        <f t="shared" si="427"/>
        <v/>
      </c>
      <c r="AG685" s="7"/>
      <c r="AH685" s="1"/>
      <c r="AI685" s="1"/>
      <c r="AJ685" s="27"/>
      <c r="AK685" s="1"/>
      <c r="AL685" s="1"/>
      <c r="AM685" s="1"/>
      <c r="AN685" s="1"/>
      <c r="AO685" s="1"/>
      <c r="AP685" s="1"/>
      <c r="AQ685" s="27"/>
      <c r="AR685" s="1"/>
      <c r="AS685" s="1"/>
      <c r="AT685" s="1"/>
      <c r="AU685" s="1"/>
      <c r="AV685" s="1"/>
      <c r="AW685" s="1"/>
      <c r="AX685" s="27"/>
      <c r="AY685" s="1"/>
      <c r="AZ685" s="1"/>
      <c r="BA685" s="4" t="str">
        <f t="shared" si="425"/>
        <v/>
      </c>
      <c r="BB685" s="7"/>
      <c r="BC685" s="1"/>
      <c r="BD685" s="1"/>
      <c r="BE685" s="27"/>
      <c r="BF685" s="1"/>
      <c r="BG685" s="1"/>
      <c r="BH685" s="4" t="str">
        <f t="shared" si="424"/>
        <v/>
      </c>
      <c r="BI685" s="7"/>
      <c r="BJ685" s="1"/>
      <c r="BK685" s="1"/>
      <c r="BL685" s="27"/>
      <c r="BM685" s="1"/>
      <c r="BN685" s="1"/>
      <c r="BO685" s="4" t="str">
        <f t="shared" si="423"/>
        <v/>
      </c>
      <c r="BP685" s="7"/>
      <c r="BQ685" s="1"/>
      <c r="BR685" s="1"/>
      <c r="BS685" s="27"/>
      <c r="BT685" s="1"/>
      <c r="BU685" s="1"/>
      <c r="BV685" s="4" t="str">
        <f t="shared" si="422"/>
        <v/>
      </c>
      <c r="BW685" s="7"/>
      <c r="BX685" s="1"/>
      <c r="BY685" s="1"/>
      <c r="BZ685" s="27"/>
      <c r="CA685" s="1"/>
      <c r="CB685" s="1"/>
      <c r="CC685" s="1"/>
      <c r="CD685" s="1"/>
      <c r="CE685" s="1"/>
      <c r="CF685" s="1"/>
      <c r="CG685" s="27"/>
      <c r="CH685" s="1"/>
      <c r="CI685" s="1"/>
      <c r="CJ685" s="1"/>
      <c r="CK685" s="1"/>
      <c r="CL685" s="1"/>
      <c r="CM685" s="1"/>
      <c r="CN685" s="27"/>
      <c r="CO685" s="1"/>
      <c r="CP685" s="1"/>
      <c r="CQ685" s="1"/>
      <c r="CR685" s="1"/>
      <c r="CS685" s="1"/>
      <c r="CT685" s="1"/>
      <c r="CU685" s="27"/>
      <c r="CV685" s="1"/>
      <c r="CW685" s="1"/>
      <c r="CX685" s="1"/>
      <c r="CY685" s="1"/>
      <c r="CZ685" s="1"/>
      <c r="DA685" s="1"/>
      <c r="DB685" s="1"/>
      <c r="DC685" s="1"/>
      <c r="DD685" s="1"/>
      <c r="DE685" s="1"/>
      <c r="DF685" s="1"/>
      <c r="DG685" s="1"/>
      <c r="DH685" s="1"/>
      <c r="DI685" s="1"/>
    </row>
    <row r="686" spans="1:113" ht="15" hidden="1" x14ac:dyDescent="0.25">
      <c r="A686" s="27"/>
      <c r="B686" s="1"/>
      <c r="C686" s="1"/>
      <c r="D686" s="4" t="str">
        <f t="shared" si="426"/>
        <v/>
      </c>
      <c r="E686" s="7"/>
      <c r="F686" s="1"/>
      <c r="G686" s="1"/>
      <c r="H686" s="27"/>
      <c r="I686" s="1"/>
      <c r="J686" s="1"/>
      <c r="K686" s="1"/>
      <c r="L686" s="1"/>
      <c r="M686" s="1"/>
      <c r="N686" s="1"/>
      <c r="O686" s="27"/>
      <c r="P686" s="1"/>
      <c r="Q686" s="1"/>
      <c r="R686" s="1"/>
      <c r="S686" s="1"/>
      <c r="T686" s="1"/>
      <c r="U686" s="1"/>
      <c r="V686" s="27"/>
      <c r="W686" s="1"/>
      <c r="X686" s="1"/>
      <c r="Y686" s="4" t="str">
        <f t="shared" si="428"/>
        <v/>
      </c>
      <c r="Z686" s="7"/>
      <c r="AA686" s="1"/>
      <c r="AB686" s="1"/>
      <c r="AC686" s="27"/>
      <c r="AD686" s="1"/>
      <c r="AE686" s="1"/>
      <c r="AF686" s="4" t="str">
        <f t="shared" si="427"/>
        <v/>
      </c>
      <c r="AG686" s="7"/>
      <c r="AH686" s="1"/>
      <c r="AI686" s="1"/>
      <c r="AJ686" s="27"/>
      <c r="AK686" s="1"/>
      <c r="AL686" s="1"/>
      <c r="AM686" s="1"/>
      <c r="AN686" s="1"/>
      <c r="AO686" s="1"/>
      <c r="AP686" s="1"/>
      <c r="AQ686" s="27"/>
      <c r="AR686" s="1"/>
      <c r="AS686" s="1"/>
      <c r="AT686" s="1"/>
      <c r="AU686" s="1"/>
      <c r="AV686" s="1"/>
      <c r="AW686" s="1"/>
      <c r="AX686" s="27"/>
      <c r="AY686" s="1"/>
      <c r="AZ686" s="1"/>
      <c r="BA686" s="4" t="str">
        <f t="shared" si="425"/>
        <v/>
      </c>
      <c r="BB686" s="7"/>
      <c r="BC686" s="1"/>
      <c r="BD686" s="1"/>
      <c r="BE686" s="27"/>
      <c r="BF686" s="1"/>
      <c r="BG686" s="1"/>
      <c r="BH686" s="4" t="str">
        <f t="shared" si="424"/>
        <v/>
      </c>
      <c r="BI686" s="7"/>
      <c r="BJ686" s="1"/>
      <c r="BK686" s="1"/>
      <c r="BL686" s="27"/>
      <c r="BM686" s="1"/>
      <c r="BN686" s="1"/>
      <c r="BO686" s="4" t="str">
        <f t="shared" si="423"/>
        <v/>
      </c>
      <c r="BP686" s="7"/>
      <c r="BQ686" s="1"/>
      <c r="BR686" s="1"/>
      <c r="BS686" s="27"/>
      <c r="BT686" s="1"/>
      <c r="BU686" s="1"/>
      <c r="BV686" s="4" t="str">
        <f t="shared" si="422"/>
        <v/>
      </c>
      <c r="BW686" s="7"/>
      <c r="BX686" s="1"/>
      <c r="BY686" s="1"/>
      <c r="BZ686" s="27"/>
      <c r="CA686" s="1"/>
      <c r="CB686" s="1"/>
      <c r="CC686" s="1"/>
      <c r="CD686" s="1"/>
      <c r="CE686" s="1"/>
      <c r="CF686" s="1"/>
      <c r="CG686" s="27"/>
      <c r="CH686" s="1"/>
      <c r="CI686" s="1"/>
      <c r="CJ686" s="1"/>
      <c r="CK686" s="1"/>
      <c r="CL686" s="1"/>
      <c r="CM686" s="1"/>
      <c r="CN686" s="27"/>
      <c r="CO686" s="1"/>
      <c r="CP686" s="1"/>
      <c r="CQ686" s="1"/>
      <c r="CR686" s="1"/>
      <c r="CS686" s="1"/>
      <c r="CT686" s="1"/>
      <c r="CU686" s="27"/>
      <c r="CV686" s="1"/>
      <c r="CW686" s="1"/>
      <c r="CX686" s="1"/>
      <c r="CY686" s="1"/>
      <c r="CZ686" s="1"/>
      <c r="DA686" s="1"/>
      <c r="DB686" s="1"/>
      <c r="DC686" s="1"/>
      <c r="DD686" s="1"/>
      <c r="DE686" s="1"/>
      <c r="DF686" s="1"/>
      <c r="DG686" s="1"/>
      <c r="DH686" s="1"/>
      <c r="DI686" s="1"/>
    </row>
    <row r="687" spans="1:113" ht="15" hidden="1" x14ac:dyDescent="0.25">
      <c r="A687" s="27"/>
      <c r="B687" s="1"/>
      <c r="C687" s="1"/>
      <c r="D687" s="4" t="str">
        <f t="shared" si="426"/>
        <v/>
      </c>
      <c r="E687" s="7"/>
      <c r="F687" s="1"/>
      <c r="G687" s="1"/>
      <c r="H687" s="27"/>
      <c r="I687" s="1"/>
      <c r="J687" s="1"/>
      <c r="K687" s="1"/>
      <c r="L687" s="1"/>
      <c r="M687" s="1"/>
      <c r="N687" s="1"/>
      <c r="O687" s="27"/>
      <c r="P687" s="1"/>
      <c r="Q687" s="1"/>
      <c r="R687" s="1"/>
      <c r="S687" s="1"/>
      <c r="T687" s="1"/>
      <c r="U687" s="1"/>
      <c r="V687" s="27"/>
      <c r="W687" s="1"/>
      <c r="X687" s="1"/>
      <c r="Y687" s="4" t="str">
        <f t="shared" si="428"/>
        <v/>
      </c>
      <c r="Z687" s="7"/>
      <c r="AA687" s="1"/>
      <c r="AB687" s="1"/>
      <c r="AC687" s="27"/>
      <c r="AD687" s="1"/>
      <c r="AE687" s="1"/>
      <c r="AF687" s="4" t="str">
        <f t="shared" si="427"/>
        <v/>
      </c>
      <c r="AG687" s="7"/>
      <c r="AH687" s="1"/>
      <c r="AI687" s="1"/>
      <c r="AJ687" s="27"/>
      <c r="AK687" s="1"/>
      <c r="AL687" s="1"/>
      <c r="AM687" s="1"/>
      <c r="AN687" s="1"/>
      <c r="AO687" s="1"/>
      <c r="AP687" s="1"/>
      <c r="AQ687" s="27"/>
      <c r="AR687" s="1"/>
      <c r="AS687" s="1"/>
      <c r="AT687" s="1"/>
      <c r="AU687" s="1"/>
      <c r="AV687" s="1"/>
      <c r="AW687" s="1"/>
      <c r="AX687" s="27"/>
      <c r="AY687" s="1"/>
      <c r="AZ687" s="1"/>
      <c r="BA687" s="4" t="str">
        <f t="shared" si="425"/>
        <v/>
      </c>
      <c r="BB687" s="7"/>
      <c r="BC687" s="1"/>
      <c r="BD687" s="1"/>
      <c r="BE687" s="27"/>
      <c r="BF687" s="1"/>
      <c r="BG687" s="1"/>
      <c r="BH687" s="4" t="str">
        <f t="shared" si="424"/>
        <v/>
      </c>
      <c r="BI687" s="7"/>
      <c r="BJ687" s="1"/>
      <c r="BK687" s="1"/>
      <c r="BL687" s="27"/>
      <c r="BM687" s="1"/>
      <c r="BN687" s="1"/>
      <c r="BO687" s="4" t="str">
        <f t="shared" si="423"/>
        <v/>
      </c>
      <c r="BP687" s="7"/>
      <c r="BQ687" s="1"/>
      <c r="BR687" s="1"/>
      <c r="BS687" s="27"/>
      <c r="BT687" s="1"/>
      <c r="BU687" s="1"/>
      <c r="BV687" s="4" t="str">
        <f t="shared" si="422"/>
        <v/>
      </c>
      <c r="BW687" s="7"/>
      <c r="BX687" s="1"/>
      <c r="BY687" s="1"/>
      <c r="BZ687" s="27"/>
      <c r="CA687" s="1"/>
      <c r="CB687" s="1"/>
      <c r="CC687" s="1"/>
      <c r="CD687" s="1"/>
      <c r="CE687" s="1"/>
      <c r="CF687" s="1"/>
      <c r="CG687" s="27"/>
      <c r="CH687" s="1"/>
      <c r="CI687" s="1"/>
      <c r="CJ687" s="1"/>
      <c r="CK687" s="1"/>
      <c r="CL687" s="1"/>
      <c r="CM687" s="1"/>
      <c r="CN687" s="27"/>
      <c r="CO687" s="1"/>
      <c r="CP687" s="1"/>
      <c r="CQ687" s="1"/>
      <c r="CR687" s="1"/>
      <c r="CS687" s="1"/>
      <c r="CT687" s="1"/>
      <c r="CU687" s="27"/>
      <c r="CV687" s="1"/>
      <c r="CW687" s="1"/>
      <c r="CX687" s="1"/>
      <c r="CY687" s="1"/>
      <c r="CZ687" s="1"/>
      <c r="DA687" s="1"/>
      <c r="DB687" s="1"/>
      <c r="DC687" s="1"/>
      <c r="DD687" s="1"/>
      <c r="DE687" s="1"/>
      <c r="DF687" s="1"/>
      <c r="DG687" s="1"/>
      <c r="DH687" s="1"/>
      <c r="DI687" s="1"/>
    </row>
    <row r="688" spans="1:113" ht="15" hidden="1" x14ac:dyDescent="0.25">
      <c r="A688" s="27"/>
      <c r="B688" s="1"/>
      <c r="C688" s="1"/>
      <c r="D688" s="4" t="str">
        <f t="shared" si="426"/>
        <v/>
      </c>
      <c r="E688" s="7"/>
      <c r="F688" s="1"/>
      <c r="G688" s="1"/>
      <c r="H688" s="27"/>
      <c r="I688" s="1"/>
      <c r="J688" s="1"/>
      <c r="K688" s="1"/>
      <c r="L688" s="1"/>
      <c r="M688" s="1"/>
      <c r="N688" s="1"/>
      <c r="O688" s="27"/>
      <c r="P688" s="1"/>
      <c r="Q688" s="1"/>
      <c r="R688" s="1"/>
      <c r="S688" s="1"/>
      <c r="T688" s="1"/>
      <c r="U688" s="1"/>
      <c r="V688" s="27"/>
      <c r="W688" s="1"/>
      <c r="X688" s="1"/>
      <c r="Y688" s="4" t="str">
        <f t="shared" si="428"/>
        <v/>
      </c>
      <c r="Z688" s="7"/>
      <c r="AA688" s="1"/>
      <c r="AB688" s="1"/>
      <c r="AC688" s="27"/>
      <c r="AD688" s="1"/>
      <c r="AE688" s="1"/>
      <c r="AF688" s="4" t="str">
        <f t="shared" si="427"/>
        <v/>
      </c>
      <c r="AG688" s="7"/>
      <c r="AH688" s="1"/>
      <c r="AI688" s="1"/>
      <c r="AJ688" s="27"/>
      <c r="AK688" s="1"/>
      <c r="AL688" s="1"/>
      <c r="AM688" s="1"/>
      <c r="AN688" s="1"/>
      <c r="AO688" s="1"/>
      <c r="AP688" s="1"/>
      <c r="AQ688" s="27"/>
      <c r="AR688" s="1"/>
      <c r="AS688" s="1"/>
      <c r="AT688" s="1"/>
      <c r="AU688" s="1"/>
      <c r="AV688" s="1"/>
      <c r="AW688" s="1"/>
      <c r="AX688" s="27"/>
      <c r="AY688" s="1"/>
      <c r="AZ688" s="1"/>
      <c r="BA688" s="4" t="str">
        <f t="shared" si="425"/>
        <v/>
      </c>
      <c r="BB688" s="7"/>
      <c r="BC688" s="1"/>
      <c r="BD688" s="1"/>
      <c r="BE688" s="27"/>
      <c r="BF688" s="1"/>
      <c r="BG688" s="1"/>
      <c r="BH688" s="4" t="str">
        <f t="shared" si="424"/>
        <v/>
      </c>
      <c r="BI688" s="7"/>
      <c r="BJ688" s="1"/>
      <c r="BK688" s="1"/>
      <c r="BL688" s="27"/>
      <c r="BM688" s="1"/>
      <c r="BN688" s="1"/>
      <c r="BO688" s="4" t="str">
        <f t="shared" si="423"/>
        <v/>
      </c>
      <c r="BP688" s="7"/>
      <c r="BQ688" s="1"/>
      <c r="BR688" s="1"/>
      <c r="BS688" s="27"/>
      <c r="BT688" s="1"/>
      <c r="BU688" s="1"/>
      <c r="BV688" s="4" t="str">
        <f t="shared" si="422"/>
        <v/>
      </c>
      <c r="BW688" s="7"/>
      <c r="BX688" s="1"/>
      <c r="BY688" s="1"/>
      <c r="BZ688" s="27"/>
      <c r="CA688" s="1"/>
      <c r="CB688" s="1"/>
      <c r="CC688" s="1"/>
      <c r="CD688" s="1"/>
      <c r="CE688" s="1"/>
      <c r="CF688" s="1"/>
      <c r="CG688" s="27"/>
      <c r="CH688" s="1"/>
      <c r="CI688" s="1"/>
      <c r="CJ688" s="1"/>
      <c r="CK688" s="1"/>
      <c r="CL688" s="1"/>
      <c r="CM688" s="1"/>
      <c r="CN688" s="27"/>
      <c r="CO688" s="1"/>
      <c r="CP688" s="1"/>
      <c r="CQ688" s="1"/>
      <c r="CR688" s="1"/>
      <c r="CS688" s="1"/>
      <c r="CT688" s="1"/>
      <c r="CU688" s="27"/>
      <c r="CV688" s="1"/>
      <c r="CW688" s="1"/>
      <c r="CX688" s="1"/>
      <c r="CY688" s="1"/>
      <c r="CZ688" s="1"/>
      <c r="DA688" s="1"/>
      <c r="DB688" s="1"/>
      <c r="DC688" s="1"/>
      <c r="DD688" s="1"/>
      <c r="DE688" s="1"/>
      <c r="DF688" s="1"/>
      <c r="DG688" s="1"/>
      <c r="DH688" s="1"/>
      <c r="DI688" s="1"/>
    </row>
    <row r="689" spans="1:113" ht="15" hidden="1" x14ac:dyDescent="0.25">
      <c r="A689" s="27"/>
      <c r="B689" s="1"/>
      <c r="C689" s="1"/>
      <c r="D689" s="4" t="str">
        <f t="shared" si="426"/>
        <v/>
      </c>
      <c r="E689" s="7"/>
      <c r="F689" s="1"/>
      <c r="G689" s="1"/>
      <c r="H689" s="27"/>
      <c r="I689" s="1"/>
      <c r="J689" s="1"/>
      <c r="K689" s="1"/>
      <c r="L689" s="1"/>
      <c r="M689" s="1"/>
      <c r="N689" s="1"/>
      <c r="O689" s="27"/>
      <c r="P689" s="1"/>
      <c r="Q689" s="1"/>
      <c r="R689" s="1"/>
      <c r="S689" s="1"/>
      <c r="T689" s="1"/>
      <c r="U689" s="1"/>
      <c r="V689" s="27"/>
      <c r="W689" s="1"/>
      <c r="X689" s="1"/>
      <c r="Y689" s="4" t="str">
        <f t="shared" si="428"/>
        <v/>
      </c>
      <c r="Z689" s="7"/>
      <c r="AA689" s="1"/>
      <c r="AB689" s="1"/>
      <c r="AC689" s="27"/>
      <c r="AD689" s="1"/>
      <c r="AE689" s="1"/>
      <c r="AF689" s="4" t="str">
        <f t="shared" si="427"/>
        <v/>
      </c>
      <c r="AG689" s="7"/>
      <c r="AH689" s="1"/>
      <c r="AI689" s="1"/>
      <c r="AJ689" s="27"/>
      <c r="AK689" s="1"/>
      <c r="AL689" s="1"/>
      <c r="AM689" s="1"/>
      <c r="AN689" s="1"/>
      <c r="AO689" s="1"/>
      <c r="AP689" s="1"/>
      <c r="AQ689" s="27"/>
      <c r="AR689" s="1"/>
      <c r="AS689" s="1"/>
      <c r="AT689" s="1"/>
      <c r="AU689" s="1"/>
      <c r="AV689" s="1"/>
      <c r="AW689" s="1"/>
      <c r="AX689" s="27"/>
      <c r="AY689" s="1"/>
      <c r="AZ689" s="1"/>
      <c r="BA689" s="4" t="str">
        <f t="shared" si="425"/>
        <v/>
      </c>
      <c r="BB689" s="7"/>
      <c r="BC689" s="1"/>
      <c r="BD689" s="1"/>
      <c r="BE689" s="27"/>
      <c r="BF689" s="1"/>
      <c r="BG689" s="1"/>
      <c r="BH689" s="4" t="str">
        <f t="shared" si="424"/>
        <v/>
      </c>
      <c r="BI689" s="7"/>
      <c r="BJ689" s="1"/>
      <c r="BK689" s="1"/>
      <c r="BL689" s="27"/>
      <c r="BM689" s="1"/>
      <c r="BN689" s="1"/>
      <c r="BO689" s="4" t="str">
        <f t="shared" si="423"/>
        <v/>
      </c>
      <c r="BP689" s="7"/>
      <c r="BQ689" s="1"/>
      <c r="BR689" s="1"/>
      <c r="BS689" s="27"/>
      <c r="BT689" s="1"/>
      <c r="BU689" s="1"/>
      <c r="BV689" s="4" t="str">
        <f t="shared" si="422"/>
        <v/>
      </c>
      <c r="BW689" s="7"/>
      <c r="BX689" s="1"/>
      <c r="BY689" s="1"/>
      <c r="BZ689" s="27"/>
      <c r="CA689" s="1"/>
      <c r="CB689" s="1"/>
      <c r="CC689" s="1"/>
      <c r="CD689" s="1"/>
      <c r="CE689" s="1"/>
      <c r="CF689" s="1"/>
      <c r="CG689" s="27"/>
      <c r="CH689" s="1"/>
      <c r="CI689" s="1"/>
      <c r="CJ689" s="1"/>
      <c r="CK689" s="1"/>
      <c r="CL689" s="1"/>
      <c r="CM689" s="1"/>
      <c r="CN689" s="27"/>
      <c r="CO689" s="1"/>
      <c r="CP689" s="1"/>
      <c r="CQ689" s="1"/>
      <c r="CR689" s="1"/>
      <c r="CS689" s="1"/>
      <c r="CT689" s="1"/>
      <c r="CU689" s="27"/>
      <c r="CV689" s="1"/>
      <c r="CW689" s="1"/>
      <c r="CX689" s="1"/>
      <c r="CY689" s="1"/>
      <c r="CZ689" s="1"/>
      <c r="DA689" s="1"/>
      <c r="DB689" s="1"/>
      <c r="DC689" s="1"/>
      <c r="DD689" s="1"/>
      <c r="DE689" s="1"/>
      <c r="DF689" s="1"/>
      <c r="DG689" s="1"/>
      <c r="DH689" s="1"/>
      <c r="DI689" s="1"/>
    </row>
    <row r="690" spans="1:113" ht="15" hidden="1" x14ac:dyDescent="0.25">
      <c r="A690" s="27"/>
      <c r="B690" s="1"/>
      <c r="C690" s="1"/>
      <c r="D690" s="4" t="str">
        <f t="shared" si="426"/>
        <v/>
      </c>
      <c r="E690" s="7"/>
      <c r="F690" s="1"/>
      <c r="G690" s="1"/>
      <c r="H690" s="27"/>
      <c r="I690" s="1"/>
      <c r="J690" s="1"/>
      <c r="K690" s="1"/>
      <c r="L690" s="1"/>
      <c r="M690" s="1"/>
      <c r="N690" s="1"/>
      <c r="O690" s="27"/>
      <c r="P690" s="1"/>
      <c r="Q690" s="1"/>
      <c r="R690" s="1"/>
      <c r="S690" s="1"/>
      <c r="T690" s="1"/>
      <c r="U690" s="1"/>
      <c r="V690" s="27"/>
      <c r="W690" s="1"/>
      <c r="X690" s="1"/>
      <c r="Y690" s="4" t="str">
        <f t="shared" si="428"/>
        <v/>
      </c>
      <c r="Z690" s="7"/>
      <c r="AA690" s="1"/>
      <c r="AB690" s="1"/>
      <c r="AC690" s="27"/>
      <c r="AD690" s="1"/>
      <c r="AE690" s="1"/>
      <c r="AF690" s="4" t="str">
        <f t="shared" si="427"/>
        <v/>
      </c>
      <c r="AG690" s="7"/>
      <c r="AH690" s="1"/>
      <c r="AI690" s="1"/>
      <c r="AJ690" s="27"/>
      <c r="AK690" s="1"/>
      <c r="AL690" s="1"/>
      <c r="AM690" s="1"/>
      <c r="AN690" s="1"/>
      <c r="AO690" s="1"/>
      <c r="AP690" s="1"/>
      <c r="AQ690" s="27"/>
      <c r="AR690" s="1"/>
      <c r="AS690" s="1"/>
      <c r="AT690" s="1"/>
      <c r="AU690" s="1"/>
      <c r="AV690" s="1"/>
      <c r="AW690" s="1"/>
      <c r="AX690" s="27"/>
      <c r="AY690" s="1"/>
      <c r="AZ690" s="1"/>
      <c r="BA690" s="4" t="str">
        <f t="shared" si="425"/>
        <v/>
      </c>
      <c r="BB690" s="7"/>
      <c r="BC690" s="1"/>
      <c r="BD690" s="1"/>
      <c r="BE690" s="27"/>
      <c r="BF690" s="1"/>
      <c r="BG690" s="1"/>
      <c r="BH690" s="4" t="str">
        <f t="shared" si="424"/>
        <v/>
      </c>
      <c r="BI690" s="7"/>
      <c r="BJ690" s="1"/>
      <c r="BK690" s="1"/>
      <c r="BL690" s="27"/>
      <c r="BM690" s="1"/>
      <c r="BN690" s="1"/>
      <c r="BO690" s="4" t="str">
        <f t="shared" si="423"/>
        <v/>
      </c>
      <c r="BP690" s="7"/>
      <c r="BQ690" s="1"/>
      <c r="BR690" s="1"/>
      <c r="BS690" s="27"/>
      <c r="BT690" s="1"/>
      <c r="BU690" s="1"/>
      <c r="BV690" s="4" t="str">
        <f t="shared" ref="BV690:BV944" si="429">IF(BU690="","",-PMT(BU$2/1200,BY$2,BW$2))</f>
        <v/>
      </c>
      <c r="BW690" s="7"/>
      <c r="BX690" s="1"/>
      <c r="BY690" s="1"/>
      <c r="BZ690" s="27"/>
      <c r="CA690" s="1"/>
      <c r="CB690" s="1"/>
      <c r="CC690" s="1"/>
      <c r="CD690" s="1"/>
      <c r="CE690" s="1"/>
      <c r="CF690" s="1"/>
      <c r="CG690" s="27"/>
      <c r="CH690" s="1"/>
      <c r="CI690" s="1"/>
      <c r="CJ690" s="1"/>
      <c r="CK690" s="1"/>
      <c r="CL690" s="1"/>
      <c r="CM690" s="1"/>
      <c r="CN690" s="27"/>
      <c r="CO690" s="1"/>
      <c r="CP690" s="1"/>
      <c r="CQ690" s="1"/>
      <c r="CR690" s="1"/>
      <c r="CS690" s="1"/>
      <c r="CT690" s="1"/>
      <c r="CU690" s="27"/>
      <c r="CV690" s="1"/>
      <c r="CW690" s="1"/>
      <c r="CX690" s="1"/>
      <c r="CY690" s="1"/>
      <c r="CZ690" s="1"/>
      <c r="DA690" s="1"/>
      <c r="DB690" s="1"/>
      <c r="DC690" s="1"/>
      <c r="DD690" s="1"/>
      <c r="DE690" s="1"/>
      <c r="DF690" s="1"/>
      <c r="DG690" s="1"/>
      <c r="DH690" s="1"/>
      <c r="DI690" s="1"/>
    </row>
    <row r="691" spans="1:113" ht="15" hidden="1" x14ac:dyDescent="0.25">
      <c r="A691" s="27"/>
      <c r="B691" s="1"/>
      <c r="C691" s="1"/>
      <c r="D691" s="4" t="str">
        <f t="shared" si="426"/>
        <v/>
      </c>
      <c r="E691" s="7"/>
      <c r="F691" s="1"/>
      <c r="G691" s="1"/>
      <c r="H691" s="27"/>
      <c r="I691" s="1"/>
      <c r="J691" s="1"/>
      <c r="K691" s="1"/>
      <c r="L691" s="1"/>
      <c r="M691" s="1"/>
      <c r="N691" s="1"/>
      <c r="O691" s="27"/>
      <c r="P691" s="1"/>
      <c r="Q691" s="1"/>
      <c r="R691" s="1"/>
      <c r="S691" s="1"/>
      <c r="T691" s="1"/>
      <c r="U691" s="1"/>
      <c r="V691" s="27"/>
      <c r="W691" s="1"/>
      <c r="X691" s="1"/>
      <c r="Y691" s="4" t="str">
        <f t="shared" si="428"/>
        <v/>
      </c>
      <c r="Z691" s="7"/>
      <c r="AA691" s="1"/>
      <c r="AB691" s="1"/>
      <c r="AC691" s="27"/>
      <c r="AD691" s="1"/>
      <c r="AE691" s="1"/>
      <c r="AF691" s="4" t="str">
        <f t="shared" si="427"/>
        <v/>
      </c>
      <c r="AG691" s="7"/>
      <c r="AH691" s="1"/>
      <c r="AI691" s="1"/>
      <c r="AJ691" s="27"/>
      <c r="AK691" s="1"/>
      <c r="AL691" s="1"/>
      <c r="AM691" s="1"/>
      <c r="AN691" s="1"/>
      <c r="AO691" s="1"/>
      <c r="AP691" s="1"/>
      <c r="AQ691" s="27"/>
      <c r="AR691" s="1"/>
      <c r="AS691" s="1"/>
      <c r="AT691" s="1"/>
      <c r="AU691" s="1"/>
      <c r="AV691" s="1"/>
      <c r="AW691" s="1"/>
      <c r="AX691" s="27"/>
      <c r="AY691" s="1"/>
      <c r="AZ691" s="1"/>
      <c r="BA691" s="4" t="str">
        <f t="shared" si="425"/>
        <v/>
      </c>
      <c r="BB691" s="7"/>
      <c r="BC691" s="1"/>
      <c r="BD691" s="1"/>
      <c r="BE691" s="27"/>
      <c r="BF691" s="1"/>
      <c r="BG691" s="1"/>
      <c r="BH691" s="4" t="str">
        <f t="shared" si="424"/>
        <v/>
      </c>
      <c r="BI691" s="7"/>
      <c r="BJ691" s="1"/>
      <c r="BK691" s="1"/>
      <c r="BL691" s="27"/>
      <c r="BM691" s="1"/>
      <c r="BN691" s="1"/>
      <c r="BO691" s="4" t="str">
        <f t="shared" si="423"/>
        <v/>
      </c>
      <c r="BP691" s="7"/>
      <c r="BQ691" s="1"/>
      <c r="BR691" s="1"/>
      <c r="BS691" s="27"/>
      <c r="BT691" s="1"/>
      <c r="BU691" s="1"/>
      <c r="BV691" s="4" t="str">
        <f t="shared" si="429"/>
        <v/>
      </c>
      <c r="BW691" s="7"/>
      <c r="BX691" s="1"/>
      <c r="BY691" s="1"/>
      <c r="BZ691" s="27"/>
      <c r="CA691" s="1"/>
      <c r="CB691" s="1"/>
      <c r="CC691" s="1"/>
      <c r="CD691" s="1"/>
      <c r="CE691" s="1"/>
      <c r="CF691" s="1"/>
      <c r="CG691" s="27"/>
      <c r="CH691" s="1"/>
      <c r="CI691" s="1"/>
      <c r="CJ691" s="1"/>
      <c r="CK691" s="1"/>
      <c r="CL691" s="1"/>
      <c r="CM691" s="1"/>
      <c r="CN691" s="27"/>
      <c r="CO691" s="1"/>
      <c r="CP691" s="1"/>
      <c r="CQ691" s="1"/>
      <c r="CR691" s="1"/>
      <c r="CS691" s="1"/>
      <c r="CT691" s="1"/>
      <c r="CU691" s="27"/>
      <c r="CV691" s="1"/>
      <c r="CW691" s="1"/>
      <c r="CX691" s="1"/>
      <c r="CY691" s="1"/>
      <c r="CZ691" s="1"/>
      <c r="DA691" s="1"/>
      <c r="DB691" s="1"/>
      <c r="DC691" s="1"/>
      <c r="DD691" s="1"/>
      <c r="DE691" s="1"/>
      <c r="DF691" s="1"/>
      <c r="DG691" s="1"/>
      <c r="DH691" s="1"/>
      <c r="DI691" s="1"/>
    </row>
    <row r="692" spans="1:113" ht="15" hidden="1" x14ac:dyDescent="0.25">
      <c r="A692" s="27"/>
      <c r="B692" s="1"/>
      <c r="C692" s="1"/>
      <c r="D692" s="4" t="str">
        <f t="shared" si="426"/>
        <v/>
      </c>
      <c r="E692" s="7"/>
      <c r="F692" s="1"/>
      <c r="G692" s="1"/>
      <c r="H692" s="27"/>
      <c r="I692" s="1"/>
      <c r="J692" s="1"/>
      <c r="K692" s="1"/>
      <c r="L692" s="1"/>
      <c r="M692" s="1"/>
      <c r="N692" s="1"/>
      <c r="O692" s="27"/>
      <c r="P692" s="1"/>
      <c r="Q692" s="1"/>
      <c r="R692" s="1"/>
      <c r="S692" s="1"/>
      <c r="T692" s="1"/>
      <c r="U692" s="1"/>
      <c r="V692" s="27"/>
      <c r="W692" s="1"/>
      <c r="X692" s="1"/>
      <c r="Y692" s="4" t="str">
        <f t="shared" si="428"/>
        <v/>
      </c>
      <c r="Z692" s="7"/>
      <c r="AA692" s="1"/>
      <c r="AB692" s="1"/>
      <c r="AC692" s="27"/>
      <c r="AD692" s="1"/>
      <c r="AE692" s="1"/>
      <c r="AF692" s="4" t="str">
        <f t="shared" si="427"/>
        <v/>
      </c>
      <c r="AG692" s="7"/>
      <c r="AH692" s="1"/>
      <c r="AI692" s="1"/>
      <c r="AJ692" s="27"/>
      <c r="AK692" s="1"/>
      <c r="AL692" s="1"/>
      <c r="AM692" s="1"/>
      <c r="AN692" s="1"/>
      <c r="AO692" s="1"/>
      <c r="AP692" s="1"/>
      <c r="AQ692" s="27"/>
      <c r="AR692" s="1"/>
      <c r="AS692" s="1"/>
      <c r="AT692" s="1"/>
      <c r="AU692" s="1"/>
      <c r="AV692" s="1"/>
      <c r="AW692" s="1"/>
      <c r="AX692" s="27"/>
      <c r="AY692" s="1"/>
      <c r="AZ692" s="1"/>
      <c r="BA692" s="4" t="str">
        <f t="shared" si="425"/>
        <v/>
      </c>
      <c r="BB692" s="7"/>
      <c r="BC692" s="1"/>
      <c r="BD692" s="1"/>
      <c r="BE692" s="27"/>
      <c r="BF692" s="1"/>
      <c r="BG692" s="1"/>
      <c r="BH692" s="4" t="str">
        <f t="shared" si="424"/>
        <v/>
      </c>
      <c r="BI692" s="7"/>
      <c r="BJ692" s="1"/>
      <c r="BK692" s="1"/>
      <c r="BL692" s="27"/>
      <c r="BM692" s="1"/>
      <c r="BN692" s="1"/>
      <c r="BO692" s="4" t="str">
        <f t="shared" si="423"/>
        <v/>
      </c>
      <c r="BP692" s="7"/>
      <c r="BQ692" s="1"/>
      <c r="BR692" s="1"/>
      <c r="BS692" s="27"/>
      <c r="BT692" s="1"/>
      <c r="BU692" s="1"/>
      <c r="BV692" s="4" t="str">
        <f t="shared" si="429"/>
        <v/>
      </c>
      <c r="BW692" s="7"/>
      <c r="BX692" s="1"/>
      <c r="BY692" s="1"/>
      <c r="BZ692" s="27"/>
      <c r="CA692" s="1"/>
      <c r="CB692" s="1"/>
      <c r="CC692" s="1"/>
      <c r="CD692" s="1"/>
      <c r="CE692" s="1"/>
      <c r="CF692" s="1"/>
      <c r="CG692" s="27"/>
      <c r="CH692" s="1"/>
      <c r="CI692" s="1"/>
      <c r="CJ692" s="1"/>
      <c r="CK692" s="1"/>
      <c r="CL692" s="1"/>
      <c r="CM692" s="1"/>
      <c r="CN692" s="27"/>
      <c r="CO692" s="1"/>
      <c r="CP692" s="1"/>
      <c r="CQ692" s="1"/>
      <c r="CR692" s="1"/>
      <c r="CS692" s="1"/>
      <c r="CT692" s="1"/>
      <c r="CU692" s="27"/>
      <c r="CV692" s="1"/>
      <c r="CW692" s="1"/>
      <c r="CX692" s="1"/>
      <c r="CY692" s="1"/>
      <c r="CZ692" s="1"/>
      <c r="DA692" s="1"/>
      <c r="DB692" s="1"/>
      <c r="DC692" s="1"/>
      <c r="DD692" s="1"/>
      <c r="DE692" s="1"/>
      <c r="DF692" s="1"/>
      <c r="DG692" s="1"/>
      <c r="DH692" s="1"/>
      <c r="DI692" s="1"/>
    </row>
    <row r="693" spans="1:113" ht="15" hidden="1" x14ac:dyDescent="0.25">
      <c r="A693" s="27"/>
      <c r="B693" s="1"/>
      <c r="C693" s="1"/>
      <c r="D693" s="4" t="str">
        <f t="shared" si="426"/>
        <v/>
      </c>
      <c r="E693" s="7"/>
      <c r="F693" s="1"/>
      <c r="G693" s="1"/>
      <c r="H693" s="27"/>
      <c r="I693" s="1"/>
      <c r="J693" s="1"/>
      <c r="K693" s="1"/>
      <c r="L693" s="1"/>
      <c r="M693" s="1"/>
      <c r="N693" s="1"/>
      <c r="O693" s="27"/>
      <c r="P693" s="1"/>
      <c r="Q693" s="1"/>
      <c r="R693" s="1"/>
      <c r="S693" s="1"/>
      <c r="T693" s="1"/>
      <c r="U693" s="1"/>
      <c r="V693" s="27"/>
      <c r="W693" s="1"/>
      <c r="X693" s="1"/>
      <c r="Y693" s="4" t="str">
        <f t="shared" si="428"/>
        <v/>
      </c>
      <c r="Z693" s="7"/>
      <c r="AA693" s="1"/>
      <c r="AB693" s="1"/>
      <c r="AC693" s="27"/>
      <c r="AD693" s="1"/>
      <c r="AE693" s="1"/>
      <c r="AF693" s="4" t="str">
        <f t="shared" si="427"/>
        <v/>
      </c>
      <c r="AG693" s="7"/>
      <c r="AH693" s="1"/>
      <c r="AI693" s="1"/>
      <c r="AJ693" s="27"/>
      <c r="AK693" s="1"/>
      <c r="AL693" s="1"/>
      <c r="AM693" s="1"/>
      <c r="AN693" s="1"/>
      <c r="AO693" s="1"/>
      <c r="AP693" s="1"/>
      <c r="AQ693" s="27"/>
      <c r="AR693" s="1"/>
      <c r="AS693" s="1"/>
      <c r="AT693" s="1"/>
      <c r="AU693" s="1"/>
      <c r="AV693" s="1"/>
      <c r="AW693" s="1"/>
      <c r="AX693" s="27"/>
      <c r="AY693" s="1"/>
      <c r="AZ693" s="1"/>
      <c r="BA693" s="4" t="str">
        <f t="shared" si="425"/>
        <v/>
      </c>
      <c r="BB693" s="7"/>
      <c r="BC693" s="1"/>
      <c r="BD693" s="1"/>
      <c r="BE693" s="27"/>
      <c r="BF693" s="1"/>
      <c r="BG693" s="1"/>
      <c r="BH693" s="4" t="str">
        <f t="shared" si="424"/>
        <v/>
      </c>
      <c r="BI693" s="7"/>
      <c r="BJ693" s="1"/>
      <c r="BK693" s="1"/>
      <c r="BL693" s="27"/>
      <c r="BM693" s="1"/>
      <c r="BN693" s="1"/>
      <c r="BO693" s="4" t="str">
        <f t="shared" si="423"/>
        <v/>
      </c>
      <c r="BP693" s="7"/>
      <c r="BQ693" s="1"/>
      <c r="BR693" s="1"/>
      <c r="BS693" s="27"/>
      <c r="BT693" s="1"/>
      <c r="BU693" s="1"/>
      <c r="BV693" s="4" t="str">
        <f t="shared" si="429"/>
        <v/>
      </c>
      <c r="BW693" s="7"/>
      <c r="BX693" s="1"/>
      <c r="BY693" s="1"/>
      <c r="BZ693" s="27"/>
      <c r="CA693" s="1"/>
      <c r="CB693" s="1"/>
      <c r="CC693" s="1"/>
      <c r="CD693" s="1"/>
      <c r="CE693" s="1"/>
      <c r="CF693" s="1"/>
      <c r="CG693" s="27"/>
      <c r="CH693" s="1"/>
      <c r="CI693" s="1"/>
      <c r="CJ693" s="1"/>
      <c r="CK693" s="1"/>
      <c r="CL693" s="1"/>
      <c r="CM693" s="1"/>
      <c r="CN693" s="27"/>
      <c r="CO693" s="1"/>
      <c r="CP693" s="1"/>
      <c r="CQ693" s="1"/>
      <c r="CR693" s="1"/>
      <c r="CS693" s="1"/>
      <c r="CT693" s="1"/>
      <c r="CU693" s="27"/>
      <c r="CV693" s="1"/>
      <c r="CW693" s="1"/>
      <c r="CX693" s="1"/>
      <c r="CY693" s="1"/>
      <c r="CZ693" s="1"/>
      <c r="DA693" s="1"/>
      <c r="DB693" s="1"/>
      <c r="DC693" s="1"/>
      <c r="DD693" s="1"/>
      <c r="DE693" s="1"/>
      <c r="DF693" s="1"/>
      <c r="DG693" s="1"/>
      <c r="DH693" s="1"/>
      <c r="DI693" s="1"/>
    </row>
    <row r="694" spans="1:113" ht="15" hidden="1" x14ac:dyDescent="0.25">
      <c r="A694" s="27"/>
      <c r="B694" s="1"/>
      <c r="C694" s="1"/>
      <c r="D694" s="4" t="str">
        <f t="shared" si="426"/>
        <v/>
      </c>
      <c r="E694" s="7"/>
      <c r="F694" s="1"/>
      <c r="G694" s="1"/>
      <c r="H694" s="27"/>
      <c r="I694" s="1"/>
      <c r="J694" s="1"/>
      <c r="K694" s="1"/>
      <c r="L694" s="1"/>
      <c r="M694" s="1"/>
      <c r="N694" s="1"/>
      <c r="O694" s="27"/>
      <c r="P694" s="1"/>
      <c r="Q694" s="1"/>
      <c r="R694" s="1"/>
      <c r="S694" s="1"/>
      <c r="T694" s="1"/>
      <c r="U694" s="1"/>
      <c r="V694" s="27"/>
      <c r="W694" s="1"/>
      <c r="X694" s="1"/>
      <c r="Y694" s="4" t="str">
        <f t="shared" si="428"/>
        <v/>
      </c>
      <c r="Z694" s="7"/>
      <c r="AA694" s="1"/>
      <c r="AB694" s="1"/>
      <c r="AC694" s="27"/>
      <c r="AD694" s="1"/>
      <c r="AE694" s="1"/>
      <c r="AF694" s="4" t="str">
        <f t="shared" si="427"/>
        <v/>
      </c>
      <c r="AG694" s="7"/>
      <c r="AH694" s="1"/>
      <c r="AI694" s="1"/>
      <c r="AJ694" s="27"/>
      <c r="AK694" s="1"/>
      <c r="AL694" s="1"/>
      <c r="AM694" s="1"/>
      <c r="AN694" s="1"/>
      <c r="AO694" s="1"/>
      <c r="AP694" s="1"/>
      <c r="AQ694" s="27"/>
      <c r="AR694" s="1"/>
      <c r="AS694" s="1"/>
      <c r="AT694" s="1"/>
      <c r="AU694" s="1"/>
      <c r="AV694" s="1"/>
      <c r="AW694" s="1"/>
      <c r="AX694" s="27"/>
      <c r="AY694" s="1"/>
      <c r="AZ694" s="1"/>
      <c r="BA694" s="4" t="str">
        <f t="shared" si="425"/>
        <v/>
      </c>
      <c r="BB694" s="7"/>
      <c r="BC694" s="1"/>
      <c r="BD694" s="1"/>
      <c r="BE694" s="27"/>
      <c r="BF694" s="1"/>
      <c r="BG694" s="1"/>
      <c r="BH694" s="4" t="str">
        <f t="shared" si="424"/>
        <v/>
      </c>
      <c r="BI694" s="7"/>
      <c r="BJ694" s="1"/>
      <c r="BK694" s="1"/>
      <c r="BL694" s="27"/>
      <c r="BM694" s="1"/>
      <c r="BN694" s="1"/>
      <c r="BO694" s="4" t="str">
        <f t="shared" si="423"/>
        <v/>
      </c>
      <c r="BP694" s="7"/>
      <c r="BQ694" s="1"/>
      <c r="BR694" s="1"/>
      <c r="BS694" s="27"/>
      <c r="BT694" s="1"/>
      <c r="BU694" s="1"/>
      <c r="BV694" s="4" t="str">
        <f t="shared" si="429"/>
        <v/>
      </c>
      <c r="BW694" s="7"/>
      <c r="BX694" s="1"/>
      <c r="BY694" s="1"/>
      <c r="BZ694" s="27"/>
      <c r="CA694" s="1"/>
      <c r="CB694" s="1"/>
      <c r="CC694" s="1"/>
      <c r="CD694" s="1"/>
      <c r="CE694" s="1"/>
      <c r="CF694" s="1"/>
      <c r="CG694" s="27"/>
      <c r="CH694" s="1"/>
      <c r="CI694" s="1"/>
      <c r="CJ694" s="1"/>
      <c r="CK694" s="1"/>
      <c r="CL694" s="1"/>
      <c r="CM694" s="1"/>
      <c r="CN694" s="27"/>
      <c r="CO694" s="1"/>
      <c r="CP694" s="1"/>
      <c r="CQ694" s="1"/>
      <c r="CR694" s="1"/>
      <c r="CS694" s="1"/>
      <c r="CT694" s="1"/>
      <c r="CU694" s="27"/>
      <c r="CV694" s="1"/>
      <c r="CW694" s="1"/>
      <c r="CX694" s="1"/>
      <c r="CY694" s="1"/>
      <c r="CZ694" s="1"/>
      <c r="DA694" s="1"/>
      <c r="DB694" s="1"/>
      <c r="DC694" s="1"/>
      <c r="DD694" s="1"/>
      <c r="DE694" s="1"/>
      <c r="DF694" s="1"/>
      <c r="DG694" s="1"/>
      <c r="DH694" s="1"/>
      <c r="DI694" s="1"/>
    </row>
    <row r="695" spans="1:113" ht="15" hidden="1" x14ac:dyDescent="0.25">
      <c r="A695" s="27"/>
      <c r="B695" s="1"/>
      <c r="C695" s="1"/>
      <c r="D695" s="4" t="str">
        <f t="shared" si="426"/>
        <v/>
      </c>
      <c r="E695" s="7"/>
      <c r="F695" s="1"/>
      <c r="G695" s="1"/>
      <c r="H695" s="27"/>
      <c r="I695" s="1"/>
      <c r="J695" s="1"/>
      <c r="K695" s="1"/>
      <c r="L695" s="1"/>
      <c r="M695" s="1"/>
      <c r="N695" s="1"/>
      <c r="O695" s="27"/>
      <c r="P695" s="1"/>
      <c r="Q695" s="1"/>
      <c r="R695" s="1"/>
      <c r="S695" s="1"/>
      <c r="T695" s="1"/>
      <c r="U695" s="1"/>
      <c r="V695" s="27"/>
      <c r="W695" s="1"/>
      <c r="X695" s="1"/>
      <c r="Y695" s="4" t="str">
        <f t="shared" si="428"/>
        <v/>
      </c>
      <c r="Z695" s="7"/>
      <c r="AA695" s="1"/>
      <c r="AB695" s="1"/>
      <c r="AC695" s="27"/>
      <c r="AD695" s="1"/>
      <c r="AE695" s="1"/>
      <c r="AF695" s="4" t="str">
        <f t="shared" si="427"/>
        <v/>
      </c>
      <c r="AG695" s="7"/>
      <c r="AH695" s="1"/>
      <c r="AI695" s="1"/>
      <c r="AJ695" s="27"/>
      <c r="AK695" s="1"/>
      <c r="AL695" s="1"/>
      <c r="AM695" s="1"/>
      <c r="AN695" s="1"/>
      <c r="AO695" s="1"/>
      <c r="AP695" s="1"/>
      <c r="AQ695" s="27"/>
      <c r="AR695" s="1"/>
      <c r="AS695" s="1"/>
      <c r="AT695" s="1"/>
      <c r="AU695" s="1"/>
      <c r="AV695" s="1"/>
      <c r="AW695" s="1"/>
      <c r="AX695" s="27"/>
      <c r="AY695" s="1"/>
      <c r="AZ695" s="1"/>
      <c r="BA695" s="4" t="str">
        <f t="shared" si="425"/>
        <v/>
      </c>
      <c r="BB695" s="7"/>
      <c r="BC695" s="1"/>
      <c r="BD695" s="1"/>
      <c r="BE695" s="27"/>
      <c r="BF695" s="1"/>
      <c r="BG695" s="1"/>
      <c r="BH695" s="4" t="str">
        <f t="shared" si="424"/>
        <v/>
      </c>
      <c r="BI695" s="7"/>
      <c r="BJ695" s="1"/>
      <c r="BK695" s="1"/>
      <c r="BL695" s="27"/>
      <c r="BM695" s="1"/>
      <c r="BN695" s="1"/>
      <c r="BO695" s="4" t="str">
        <f t="shared" si="423"/>
        <v/>
      </c>
      <c r="BP695" s="7"/>
      <c r="BQ695" s="1"/>
      <c r="BR695" s="1"/>
      <c r="BS695" s="27"/>
      <c r="BT695" s="1"/>
      <c r="BU695" s="1"/>
      <c r="BV695" s="4" t="str">
        <f t="shared" si="429"/>
        <v/>
      </c>
      <c r="BW695" s="7"/>
      <c r="BX695" s="1"/>
      <c r="BY695" s="1"/>
      <c r="BZ695" s="27"/>
      <c r="CA695" s="1"/>
      <c r="CB695" s="1"/>
      <c r="CC695" s="1"/>
      <c r="CD695" s="1"/>
      <c r="CE695" s="1"/>
      <c r="CF695" s="1"/>
      <c r="CG695" s="27"/>
      <c r="CH695" s="1"/>
      <c r="CI695" s="1"/>
      <c r="CJ695" s="1"/>
      <c r="CK695" s="1"/>
      <c r="CL695" s="1"/>
      <c r="CM695" s="1"/>
      <c r="CN695" s="27"/>
      <c r="CO695" s="1"/>
      <c r="CP695" s="1"/>
      <c r="CQ695" s="1"/>
      <c r="CR695" s="1"/>
      <c r="CS695" s="1"/>
      <c r="CT695" s="1"/>
      <c r="CU695" s="27"/>
      <c r="CV695" s="1"/>
      <c r="CW695" s="1"/>
      <c r="CX695" s="1"/>
      <c r="CY695" s="1"/>
      <c r="CZ695" s="1"/>
      <c r="DA695" s="1"/>
      <c r="DB695" s="1"/>
      <c r="DC695" s="1"/>
      <c r="DD695" s="1"/>
      <c r="DE695" s="1"/>
      <c r="DF695" s="1"/>
      <c r="DG695" s="1"/>
      <c r="DH695" s="1"/>
      <c r="DI695" s="1"/>
    </row>
    <row r="696" spans="1:113" ht="15" hidden="1" x14ac:dyDescent="0.25">
      <c r="A696" s="27"/>
      <c r="B696" s="1"/>
      <c r="C696" s="1"/>
      <c r="D696" s="4" t="str">
        <f t="shared" si="426"/>
        <v/>
      </c>
      <c r="E696" s="7"/>
      <c r="F696" s="1"/>
      <c r="G696" s="1"/>
      <c r="H696" s="27"/>
      <c r="I696" s="1"/>
      <c r="J696" s="1"/>
      <c r="K696" s="1"/>
      <c r="L696" s="1"/>
      <c r="M696" s="1"/>
      <c r="N696" s="1"/>
      <c r="O696" s="27"/>
      <c r="P696" s="1"/>
      <c r="Q696" s="1"/>
      <c r="R696" s="1"/>
      <c r="S696" s="1"/>
      <c r="T696" s="1"/>
      <c r="U696" s="1"/>
      <c r="V696" s="27"/>
      <c r="W696" s="1"/>
      <c r="X696" s="1"/>
      <c r="Y696" s="4" t="str">
        <f t="shared" si="428"/>
        <v/>
      </c>
      <c r="Z696" s="7"/>
      <c r="AA696" s="1"/>
      <c r="AB696" s="1"/>
      <c r="AC696" s="27"/>
      <c r="AD696" s="1"/>
      <c r="AE696" s="1"/>
      <c r="AF696" s="4" t="str">
        <f t="shared" si="427"/>
        <v/>
      </c>
      <c r="AG696" s="7"/>
      <c r="AH696" s="1"/>
      <c r="AI696" s="1"/>
      <c r="AJ696" s="27"/>
      <c r="AK696" s="1"/>
      <c r="AL696" s="1"/>
      <c r="AM696" s="1"/>
      <c r="AN696" s="1"/>
      <c r="AO696" s="1"/>
      <c r="AP696" s="1"/>
      <c r="AQ696" s="27"/>
      <c r="AR696" s="1"/>
      <c r="AS696" s="1"/>
      <c r="AT696" s="1"/>
      <c r="AU696" s="1"/>
      <c r="AV696" s="1"/>
      <c r="AW696" s="1"/>
      <c r="AX696" s="27"/>
      <c r="AY696" s="1"/>
      <c r="AZ696" s="1"/>
      <c r="BA696" s="4" t="str">
        <f t="shared" si="425"/>
        <v/>
      </c>
      <c r="BB696" s="7"/>
      <c r="BC696" s="1"/>
      <c r="BD696" s="1"/>
      <c r="BE696" s="27"/>
      <c r="BF696" s="1"/>
      <c r="BG696" s="1"/>
      <c r="BH696" s="4" t="str">
        <f t="shared" si="424"/>
        <v/>
      </c>
      <c r="BI696" s="7"/>
      <c r="BJ696" s="1"/>
      <c r="BK696" s="1"/>
      <c r="BL696" s="27"/>
      <c r="BM696" s="1"/>
      <c r="BN696" s="1"/>
      <c r="BO696" s="4" t="str">
        <f t="shared" si="423"/>
        <v/>
      </c>
      <c r="BP696" s="7"/>
      <c r="BQ696" s="1"/>
      <c r="BR696" s="1"/>
      <c r="BS696" s="27"/>
      <c r="BT696" s="1"/>
      <c r="BU696" s="1"/>
      <c r="BV696" s="4" t="str">
        <f t="shared" si="429"/>
        <v/>
      </c>
      <c r="BW696" s="7"/>
      <c r="BX696" s="1"/>
      <c r="BY696" s="1"/>
      <c r="BZ696" s="27"/>
      <c r="CA696" s="1"/>
      <c r="CB696" s="1"/>
      <c r="CC696" s="1"/>
      <c r="CD696" s="1"/>
      <c r="CE696" s="1"/>
      <c r="CF696" s="1"/>
      <c r="CG696" s="27"/>
      <c r="CH696" s="1"/>
      <c r="CI696" s="1"/>
      <c r="CJ696" s="1"/>
      <c r="CK696" s="1"/>
      <c r="CL696" s="1"/>
      <c r="CM696" s="1"/>
      <c r="CN696" s="27"/>
      <c r="CO696" s="1"/>
      <c r="CP696" s="1"/>
      <c r="CQ696" s="1"/>
      <c r="CR696" s="1"/>
      <c r="CS696" s="1"/>
      <c r="CT696" s="1"/>
      <c r="CU696" s="27"/>
      <c r="CV696" s="1"/>
      <c r="CW696" s="1"/>
      <c r="CX696" s="1"/>
      <c r="CY696" s="1"/>
      <c r="CZ696" s="1"/>
      <c r="DA696" s="1"/>
      <c r="DB696" s="1"/>
      <c r="DC696" s="1"/>
      <c r="DD696" s="1"/>
      <c r="DE696" s="1"/>
      <c r="DF696" s="1"/>
      <c r="DG696" s="1"/>
      <c r="DH696" s="1"/>
      <c r="DI696" s="1"/>
    </row>
    <row r="697" spans="1:113" ht="15" hidden="1" x14ac:dyDescent="0.25">
      <c r="A697" s="27"/>
      <c r="B697" s="1"/>
      <c r="C697" s="1"/>
      <c r="D697" s="4" t="str">
        <f t="shared" si="426"/>
        <v/>
      </c>
      <c r="E697" s="7"/>
      <c r="F697" s="1"/>
      <c r="G697" s="1"/>
      <c r="H697" s="27"/>
      <c r="I697" s="1"/>
      <c r="J697" s="1"/>
      <c r="K697" s="1"/>
      <c r="L697" s="1"/>
      <c r="M697" s="1"/>
      <c r="N697" s="1"/>
      <c r="O697" s="27"/>
      <c r="P697" s="1"/>
      <c r="Q697" s="1"/>
      <c r="R697" s="1"/>
      <c r="S697" s="1"/>
      <c r="T697" s="1"/>
      <c r="U697" s="1"/>
      <c r="V697" s="27"/>
      <c r="W697" s="1"/>
      <c r="X697" s="1"/>
      <c r="Y697" s="4" t="str">
        <f t="shared" si="428"/>
        <v/>
      </c>
      <c r="Z697" s="7"/>
      <c r="AA697" s="1"/>
      <c r="AB697" s="1"/>
      <c r="AC697" s="27"/>
      <c r="AD697" s="1"/>
      <c r="AE697" s="1"/>
      <c r="AF697" s="4" t="str">
        <f t="shared" si="427"/>
        <v/>
      </c>
      <c r="AG697" s="7"/>
      <c r="AH697" s="1"/>
      <c r="AI697" s="1"/>
      <c r="AJ697" s="27"/>
      <c r="AK697" s="1"/>
      <c r="AL697" s="1"/>
      <c r="AM697" s="1"/>
      <c r="AN697" s="1"/>
      <c r="AO697" s="1"/>
      <c r="AP697" s="1"/>
      <c r="AQ697" s="27"/>
      <c r="AR697" s="1"/>
      <c r="AS697" s="1"/>
      <c r="AT697" s="1"/>
      <c r="AU697" s="1"/>
      <c r="AV697" s="1"/>
      <c r="AW697" s="1"/>
      <c r="AX697" s="27"/>
      <c r="AY697" s="1"/>
      <c r="AZ697" s="1"/>
      <c r="BA697" s="4" t="str">
        <f t="shared" si="425"/>
        <v/>
      </c>
      <c r="BB697" s="7"/>
      <c r="BC697" s="1"/>
      <c r="BD697" s="1"/>
      <c r="BE697" s="27"/>
      <c r="BF697" s="1"/>
      <c r="BG697" s="1"/>
      <c r="BH697" s="4" t="str">
        <f t="shared" si="424"/>
        <v/>
      </c>
      <c r="BI697" s="7"/>
      <c r="BJ697" s="1"/>
      <c r="BK697" s="1"/>
      <c r="BL697" s="27"/>
      <c r="BM697" s="1"/>
      <c r="BN697" s="1"/>
      <c r="BO697" s="4" t="str">
        <f t="shared" si="423"/>
        <v/>
      </c>
      <c r="BP697" s="7"/>
      <c r="BQ697" s="1"/>
      <c r="BR697" s="1"/>
      <c r="BS697" s="27"/>
      <c r="BT697" s="1"/>
      <c r="BU697" s="1"/>
      <c r="BV697" s="4" t="str">
        <f t="shared" si="429"/>
        <v/>
      </c>
      <c r="BW697" s="7"/>
      <c r="BX697" s="1"/>
      <c r="BY697" s="1"/>
      <c r="BZ697" s="27"/>
      <c r="CA697" s="1"/>
      <c r="CB697" s="1"/>
      <c r="CC697" s="1"/>
      <c r="CD697" s="1"/>
      <c r="CE697" s="1"/>
      <c r="CF697" s="1"/>
      <c r="CG697" s="27"/>
      <c r="CH697" s="1"/>
      <c r="CI697" s="1"/>
      <c r="CJ697" s="1"/>
      <c r="CK697" s="1"/>
      <c r="CL697" s="1"/>
      <c r="CM697" s="1"/>
      <c r="CN697" s="27"/>
      <c r="CO697" s="1"/>
      <c r="CP697" s="1"/>
      <c r="CQ697" s="1"/>
      <c r="CR697" s="1"/>
      <c r="CS697" s="1"/>
      <c r="CT697" s="1"/>
      <c r="CU697" s="27"/>
      <c r="CV697" s="1"/>
      <c r="CW697" s="1"/>
      <c r="CX697" s="1"/>
      <c r="CY697" s="1"/>
      <c r="CZ697" s="1"/>
      <c r="DA697" s="1"/>
      <c r="DB697" s="1"/>
      <c r="DC697" s="1"/>
      <c r="DD697" s="1"/>
      <c r="DE697" s="1"/>
      <c r="DF697" s="1"/>
      <c r="DG697" s="1"/>
      <c r="DH697" s="1"/>
      <c r="DI697" s="1"/>
    </row>
    <row r="698" spans="1:113" ht="15" hidden="1" x14ac:dyDescent="0.25">
      <c r="A698" s="27"/>
      <c r="B698" s="1"/>
      <c r="C698" s="1"/>
      <c r="D698" s="4" t="str">
        <f t="shared" si="426"/>
        <v/>
      </c>
      <c r="E698" s="7"/>
      <c r="F698" s="1"/>
      <c r="G698" s="1"/>
      <c r="H698" s="27"/>
      <c r="I698" s="1"/>
      <c r="J698" s="1"/>
      <c r="K698" s="1"/>
      <c r="L698" s="1"/>
      <c r="M698" s="1"/>
      <c r="N698" s="1"/>
      <c r="O698" s="27"/>
      <c r="P698" s="1"/>
      <c r="Q698" s="1"/>
      <c r="R698" s="1"/>
      <c r="S698" s="1"/>
      <c r="T698" s="1"/>
      <c r="U698" s="1"/>
      <c r="V698" s="27"/>
      <c r="W698" s="1"/>
      <c r="X698" s="1"/>
      <c r="Y698" s="4" t="str">
        <f t="shared" si="428"/>
        <v/>
      </c>
      <c r="Z698" s="7"/>
      <c r="AA698" s="1"/>
      <c r="AB698" s="1"/>
      <c r="AC698" s="27"/>
      <c r="AD698" s="1"/>
      <c r="AE698" s="1"/>
      <c r="AF698" s="4" t="str">
        <f t="shared" si="427"/>
        <v/>
      </c>
      <c r="AG698" s="7"/>
      <c r="AH698" s="1"/>
      <c r="AI698" s="1"/>
      <c r="AJ698" s="27"/>
      <c r="AK698" s="1"/>
      <c r="AL698" s="1"/>
      <c r="AM698" s="1"/>
      <c r="AN698" s="1"/>
      <c r="AO698" s="1"/>
      <c r="AP698" s="1"/>
      <c r="AQ698" s="27"/>
      <c r="AR698" s="1"/>
      <c r="AS698" s="1"/>
      <c r="AT698" s="1"/>
      <c r="AU698" s="1"/>
      <c r="AV698" s="1"/>
      <c r="AW698" s="1"/>
      <c r="AX698" s="27"/>
      <c r="AY698" s="1"/>
      <c r="AZ698" s="1"/>
      <c r="BA698" s="4" t="str">
        <f t="shared" si="425"/>
        <v/>
      </c>
      <c r="BB698" s="7"/>
      <c r="BC698" s="1"/>
      <c r="BD698" s="1"/>
      <c r="BE698" s="27"/>
      <c r="BF698" s="1"/>
      <c r="BG698" s="1"/>
      <c r="BH698" s="4" t="str">
        <f t="shared" si="424"/>
        <v/>
      </c>
      <c r="BI698" s="7"/>
      <c r="BJ698" s="1"/>
      <c r="BK698" s="1"/>
      <c r="BL698" s="27"/>
      <c r="BM698" s="1"/>
      <c r="BN698" s="1"/>
      <c r="BO698" s="4" t="str">
        <f t="shared" si="423"/>
        <v/>
      </c>
      <c r="BP698" s="7"/>
      <c r="BQ698" s="1"/>
      <c r="BR698" s="1"/>
      <c r="BS698" s="27"/>
      <c r="BT698" s="1"/>
      <c r="BU698" s="1"/>
      <c r="BV698" s="4" t="str">
        <f t="shared" si="429"/>
        <v/>
      </c>
      <c r="BW698" s="7"/>
      <c r="BX698" s="1"/>
      <c r="BY698" s="1"/>
      <c r="BZ698" s="27"/>
      <c r="CA698" s="1"/>
      <c r="CB698" s="1"/>
      <c r="CC698" s="1"/>
      <c r="CD698" s="1"/>
      <c r="CE698" s="1"/>
      <c r="CF698" s="1"/>
      <c r="CG698" s="27"/>
      <c r="CH698" s="1"/>
      <c r="CI698" s="1"/>
      <c r="CJ698" s="1"/>
      <c r="CK698" s="1"/>
      <c r="CL698" s="1"/>
      <c r="CM698" s="1"/>
      <c r="CN698" s="27"/>
      <c r="CO698" s="1"/>
      <c r="CP698" s="1"/>
      <c r="CQ698" s="1"/>
      <c r="CR698" s="1"/>
      <c r="CS698" s="1"/>
      <c r="CT698" s="1"/>
      <c r="CU698" s="27"/>
      <c r="CV698" s="1"/>
      <c r="CW698" s="1"/>
      <c r="CX698" s="1"/>
      <c r="CY698" s="1"/>
      <c r="CZ698" s="1"/>
      <c r="DA698" s="1"/>
      <c r="DB698" s="1"/>
      <c r="DC698" s="1"/>
      <c r="DD698" s="1"/>
      <c r="DE698" s="1"/>
      <c r="DF698" s="1"/>
      <c r="DG698" s="1"/>
      <c r="DH698" s="1"/>
      <c r="DI698" s="1"/>
    </row>
    <row r="699" spans="1:113" ht="15" hidden="1" x14ac:dyDescent="0.25">
      <c r="A699" s="27"/>
      <c r="B699" s="1"/>
      <c r="C699" s="1"/>
      <c r="D699" s="4" t="str">
        <f t="shared" si="426"/>
        <v/>
      </c>
      <c r="E699" s="7"/>
      <c r="F699" s="1"/>
      <c r="G699" s="1"/>
      <c r="H699" s="27"/>
      <c r="I699" s="1"/>
      <c r="J699" s="1"/>
      <c r="K699" s="1"/>
      <c r="L699" s="1"/>
      <c r="M699" s="1"/>
      <c r="N699" s="1"/>
      <c r="O699" s="27"/>
      <c r="P699" s="1"/>
      <c r="Q699" s="1"/>
      <c r="R699" s="1"/>
      <c r="S699" s="1"/>
      <c r="T699" s="1"/>
      <c r="U699" s="1"/>
      <c r="V699" s="27"/>
      <c r="W699" s="1"/>
      <c r="X699" s="1"/>
      <c r="Y699" s="4" t="str">
        <f t="shared" si="428"/>
        <v/>
      </c>
      <c r="Z699" s="7"/>
      <c r="AA699" s="1"/>
      <c r="AB699" s="1"/>
      <c r="AC699" s="27"/>
      <c r="AD699" s="1"/>
      <c r="AE699" s="1"/>
      <c r="AF699" s="4" t="str">
        <f t="shared" si="427"/>
        <v/>
      </c>
      <c r="AG699" s="7"/>
      <c r="AH699" s="1"/>
      <c r="AI699" s="1"/>
      <c r="AJ699" s="27"/>
      <c r="AK699" s="1"/>
      <c r="AL699" s="1"/>
      <c r="AM699" s="1"/>
      <c r="AN699" s="1"/>
      <c r="AO699" s="1"/>
      <c r="AP699" s="1"/>
      <c r="AQ699" s="27"/>
      <c r="AR699" s="1"/>
      <c r="AS699" s="1"/>
      <c r="AT699" s="1"/>
      <c r="AU699" s="1"/>
      <c r="AV699" s="1"/>
      <c r="AW699" s="1"/>
      <c r="AX699" s="27"/>
      <c r="AY699" s="1"/>
      <c r="AZ699" s="1"/>
      <c r="BA699" s="4" t="str">
        <f t="shared" si="425"/>
        <v/>
      </c>
      <c r="BB699" s="7"/>
      <c r="BC699" s="1"/>
      <c r="BD699" s="1"/>
      <c r="BE699" s="27"/>
      <c r="BF699" s="1"/>
      <c r="BG699" s="1"/>
      <c r="BH699" s="4" t="str">
        <f t="shared" si="424"/>
        <v/>
      </c>
      <c r="BI699" s="7"/>
      <c r="BJ699" s="1"/>
      <c r="BK699" s="1"/>
      <c r="BL699" s="27"/>
      <c r="BM699" s="1"/>
      <c r="BN699" s="1"/>
      <c r="BO699" s="4" t="str">
        <f t="shared" si="423"/>
        <v/>
      </c>
      <c r="BP699" s="7"/>
      <c r="BQ699" s="1"/>
      <c r="BR699" s="1"/>
      <c r="BS699" s="27"/>
      <c r="BT699" s="1"/>
      <c r="BU699" s="1"/>
      <c r="BV699" s="4" t="str">
        <f t="shared" si="429"/>
        <v/>
      </c>
      <c r="BW699" s="7"/>
      <c r="BX699" s="1"/>
      <c r="BY699" s="1"/>
      <c r="BZ699" s="27"/>
      <c r="CA699" s="1"/>
      <c r="CB699" s="1"/>
      <c r="CC699" s="1"/>
      <c r="CD699" s="1"/>
      <c r="CE699" s="1"/>
      <c r="CF699" s="1"/>
      <c r="CG699" s="27"/>
      <c r="CH699" s="1"/>
      <c r="CI699" s="1"/>
      <c r="CJ699" s="1"/>
      <c r="CK699" s="1"/>
      <c r="CL699" s="1"/>
      <c r="CM699" s="1"/>
      <c r="CN699" s="27"/>
      <c r="CO699" s="1"/>
      <c r="CP699" s="1"/>
      <c r="CQ699" s="1"/>
      <c r="CR699" s="1"/>
      <c r="CS699" s="1"/>
      <c r="CT699" s="1"/>
      <c r="CU699" s="27"/>
      <c r="CV699" s="1"/>
      <c r="CW699" s="1"/>
      <c r="CX699" s="1"/>
      <c r="CY699" s="1"/>
      <c r="CZ699" s="1"/>
      <c r="DA699" s="1"/>
      <c r="DB699" s="1"/>
      <c r="DC699" s="1"/>
      <c r="DD699" s="1"/>
      <c r="DE699" s="1"/>
      <c r="DF699" s="1"/>
      <c r="DG699" s="1"/>
      <c r="DH699" s="1"/>
      <c r="DI699" s="1"/>
    </row>
    <row r="700" spans="1:113" ht="15" hidden="1" x14ac:dyDescent="0.25">
      <c r="A700" s="27"/>
      <c r="B700" s="1"/>
      <c r="C700" s="1"/>
      <c r="D700" s="4" t="str">
        <f t="shared" si="426"/>
        <v/>
      </c>
      <c r="E700" s="7"/>
      <c r="F700" s="1"/>
      <c r="G700" s="1"/>
      <c r="H700" s="27"/>
      <c r="I700" s="1"/>
      <c r="J700" s="1"/>
      <c r="K700" s="1"/>
      <c r="L700" s="1"/>
      <c r="M700" s="1"/>
      <c r="N700" s="1"/>
      <c r="O700" s="27"/>
      <c r="P700" s="1"/>
      <c r="Q700" s="1"/>
      <c r="R700" s="1"/>
      <c r="S700" s="1"/>
      <c r="T700" s="1"/>
      <c r="U700" s="1"/>
      <c r="V700" s="27"/>
      <c r="W700" s="1"/>
      <c r="X700" s="1"/>
      <c r="Y700" s="4" t="str">
        <f t="shared" si="428"/>
        <v/>
      </c>
      <c r="Z700" s="7"/>
      <c r="AA700" s="1"/>
      <c r="AB700" s="1"/>
      <c r="AC700" s="27"/>
      <c r="AD700" s="1"/>
      <c r="AE700" s="1"/>
      <c r="AF700" s="4" t="str">
        <f t="shared" si="427"/>
        <v/>
      </c>
      <c r="AG700" s="7"/>
      <c r="AH700" s="1"/>
      <c r="AI700" s="1"/>
      <c r="AJ700" s="27"/>
      <c r="AK700" s="1"/>
      <c r="AL700" s="1"/>
      <c r="AM700" s="1"/>
      <c r="AN700" s="1"/>
      <c r="AO700" s="1"/>
      <c r="AP700" s="1"/>
      <c r="AQ700" s="27"/>
      <c r="AR700" s="1"/>
      <c r="AS700" s="1"/>
      <c r="AT700" s="1"/>
      <c r="AU700" s="1"/>
      <c r="AV700" s="1"/>
      <c r="AW700" s="1"/>
      <c r="AX700" s="27"/>
      <c r="AY700" s="1"/>
      <c r="AZ700" s="1"/>
      <c r="BA700" s="4" t="str">
        <f t="shared" si="425"/>
        <v/>
      </c>
      <c r="BB700" s="7"/>
      <c r="BC700" s="1"/>
      <c r="BD700" s="1"/>
      <c r="BE700" s="27"/>
      <c r="BF700" s="1"/>
      <c r="BG700" s="1"/>
      <c r="BH700" s="4" t="str">
        <f t="shared" si="424"/>
        <v/>
      </c>
      <c r="BI700" s="7"/>
      <c r="BJ700" s="1"/>
      <c r="BK700" s="1"/>
      <c r="BL700" s="27"/>
      <c r="BM700" s="1"/>
      <c r="BN700" s="1"/>
      <c r="BO700" s="4" t="str">
        <f t="shared" si="423"/>
        <v/>
      </c>
      <c r="BP700" s="7"/>
      <c r="BQ700" s="1"/>
      <c r="BR700" s="1"/>
      <c r="BS700" s="27"/>
      <c r="BT700" s="1"/>
      <c r="BU700" s="1"/>
      <c r="BV700" s="4" t="str">
        <f t="shared" si="429"/>
        <v/>
      </c>
      <c r="BW700" s="7"/>
      <c r="BX700" s="1"/>
      <c r="BY700" s="1"/>
      <c r="BZ700" s="27"/>
      <c r="CA700" s="1"/>
      <c r="CB700" s="1"/>
      <c r="CC700" s="1"/>
      <c r="CD700" s="1"/>
      <c r="CE700" s="1"/>
      <c r="CF700" s="1"/>
      <c r="CG700" s="27"/>
      <c r="CH700" s="1"/>
      <c r="CI700" s="1"/>
      <c r="CJ700" s="1"/>
      <c r="CK700" s="1"/>
      <c r="CL700" s="1"/>
      <c r="CM700" s="1"/>
      <c r="CN700" s="27"/>
      <c r="CO700" s="1"/>
      <c r="CP700" s="1"/>
      <c r="CQ700" s="1"/>
      <c r="CR700" s="1"/>
      <c r="CS700" s="1"/>
      <c r="CT700" s="1"/>
      <c r="CU700" s="27"/>
      <c r="CV700" s="1"/>
      <c r="CW700" s="1"/>
      <c r="CX700" s="1"/>
      <c r="CY700" s="1"/>
      <c r="CZ700" s="1"/>
      <c r="DA700" s="1"/>
      <c r="DB700" s="1"/>
      <c r="DC700" s="1"/>
      <c r="DD700" s="1"/>
      <c r="DE700" s="1"/>
      <c r="DF700" s="1"/>
      <c r="DG700" s="1"/>
      <c r="DH700" s="1"/>
      <c r="DI700" s="1"/>
    </row>
    <row r="701" spans="1:113" ht="15" hidden="1" x14ac:dyDescent="0.25">
      <c r="A701" s="27"/>
      <c r="B701" s="1"/>
      <c r="C701" s="1"/>
      <c r="D701" s="4" t="str">
        <f t="shared" si="426"/>
        <v/>
      </c>
      <c r="E701" s="7"/>
      <c r="F701" s="1"/>
      <c r="G701" s="1"/>
      <c r="H701" s="27"/>
      <c r="I701" s="1"/>
      <c r="J701" s="1"/>
      <c r="K701" s="1"/>
      <c r="L701" s="1"/>
      <c r="M701" s="1"/>
      <c r="N701" s="1"/>
      <c r="O701" s="27"/>
      <c r="P701" s="1"/>
      <c r="Q701" s="1"/>
      <c r="R701" s="1"/>
      <c r="S701" s="1"/>
      <c r="T701" s="1"/>
      <c r="U701" s="1"/>
      <c r="V701" s="27"/>
      <c r="W701" s="1"/>
      <c r="X701" s="1"/>
      <c r="Y701" s="4" t="str">
        <f t="shared" si="428"/>
        <v/>
      </c>
      <c r="Z701" s="7"/>
      <c r="AA701" s="1"/>
      <c r="AB701" s="1"/>
      <c r="AC701" s="27"/>
      <c r="AD701" s="1"/>
      <c r="AE701" s="1"/>
      <c r="AF701" s="4" t="str">
        <f t="shared" si="427"/>
        <v/>
      </c>
      <c r="AG701" s="7"/>
      <c r="AH701" s="1"/>
      <c r="AI701" s="1"/>
      <c r="AJ701" s="27"/>
      <c r="AK701" s="1"/>
      <c r="AL701" s="1"/>
      <c r="AM701" s="1"/>
      <c r="AN701" s="1"/>
      <c r="AO701" s="1"/>
      <c r="AP701" s="1"/>
      <c r="AQ701" s="27"/>
      <c r="AR701" s="1"/>
      <c r="AS701" s="1"/>
      <c r="AT701" s="1"/>
      <c r="AU701" s="1"/>
      <c r="AV701" s="1"/>
      <c r="AW701" s="1"/>
      <c r="AX701" s="27"/>
      <c r="AY701" s="1"/>
      <c r="AZ701" s="1"/>
      <c r="BA701" s="4" t="str">
        <f t="shared" si="425"/>
        <v/>
      </c>
      <c r="BB701" s="7"/>
      <c r="BC701" s="1"/>
      <c r="BD701" s="1"/>
      <c r="BE701" s="27"/>
      <c r="BF701" s="1"/>
      <c r="BG701" s="1"/>
      <c r="BH701" s="4" t="str">
        <f t="shared" si="424"/>
        <v/>
      </c>
      <c r="BI701" s="7"/>
      <c r="BJ701" s="1"/>
      <c r="BK701" s="1"/>
      <c r="BL701" s="27"/>
      <c r="BM701" s="1"/>
      <c r="BN701" s="1"/>
      <c r="BO701" s="4" t="str">
        <f t="shared" si="423"/>
        <v/>
      </c>
      <c r="BP701" s="7"/>
      <c r="BQ701" s="1"/>
      <c r="BR701" s="1"/>
      <c r="BS701" s="27"/>
      <c r="BT701" s="1"/>
      <c r="BU701" s="1"/>
      <c r="BV701" s="4" t="str">
        <f t="shared" si="429"/>
        <v/>
      </c>
      <c r="BW701" s="7"/>
      <c r="BX701" s="1"/>
      <c r="BY701" s="1"/>
      <c r="BZ701" s="27"/>
      <c r="CA701" s="1"/>
      <c r="CB701" s="1"/>
      <c r="CC701" s="1"/>
      <c r="CD701" s="1"/>
      <c r="CE701" s="1"/>
      <c r="CF701" s="1"/>
      <c r="CG701" s="27"/>
      <c r="CH701" s="1"/>
      <c r="CI701" s="1"/>
      <c r="CJ701" s="1"/>
      <c r="CK701" s="1"/>
      <c r="CL701" s="1"/>
      <c r="CM701" s="1"/>
      <c r="CN701" s="27"/>
      <c r="CO701" s="1"/>
      <c r="CP701" s="1"/>
      <c r="CQ701" s="1"/>
      <c r="CR701" s="1"/>
      <c r="CS701" s="1"/>
      <c r="CT701" s="1"/>
      <c r="CU701" s="27"/>
      <c r="CV701" s="1"/>
      <c r="CW701" s="1"/>
      <c r="CX701" s="1"/>
      <c r="CY701" s="1"/>
      <c r="CZ701" s="1"/>
      <c r="DA701" s="1"/>
      <c r="DB701" s="1"/>
      <c r="DC701" s="1"/>
      <c r="DD701" s="1"/>
      <c r="DE701" s="1"/>
      <c r="DF701" s="1"/>
      <c r="DG701" s="1"/>
      <c r="DH701" s="1"/>
      <c r="DI701" s="1"/>
    </row>
    <row r="702" spans="1:113" ht="15" hidden="1" x14ac:dyDescent="0.25">
      <c r="A702" s="27"/>
      <c r="B702" s="1"/>
      <c r="C702" s="1"/>
      <c r="D702" s="4" t="str">
        <f t="shared" si="426"/>
        <v/>
      </c>
      <c r="E702" s="7"/>
      <c r="F702" s="1"/>
      <c r="G702" s="1"/>
      <c r="H702" s="27"/>
      <c r="I702" s="1"/>
      <c r="J702" s="1"/>
      <c r="K702" s="1"/>
      <c r="L702" s="1"/>
      <c r="M702" s="1"/>
      <c r="N702" s="1"/>
      <c r="O702" s="27"/>
      <c r="P702" s="1"/>
      <c r="Q702" s="1"/>
      <c r="R702" s="1"/>
      <c r="S702" s="1"/>
      <c r="T702" s="1"/>
      <c r="U702" s="1"/>
      <c r="V702" s="27"/>
      <c r="W702" s="1"/>
      <c r="X702" s="1"/>
      <c r="Y702" s="4" t="str">
        <f t="shared" si="428"/>
        <v/>
      </c>
      <c r="Z702" s="7"/>
      <c r="AA702" s="1"/>
      <c r="AB702" s="1"/>
      <c r="AC702" s="27"/>
      <c r="AD702" s="1"/>
      <c r="AE702" s="1"/>
      <c r="AF702" s="4" t="str">
        <f t="shared" si="427"/>
        <v/>
      </c>
      <c r="AG702" s="7"/>
      <c r="AH702" s="1"/>
      <c r="AI702" s="1"/>
      <c r="AJ702" s="27"/>
      <c r="AK702" s="1"/>
      <c r="AL702" s="1"/>
      <c r="AM702" s="1"/>
      <c r="AN702" s="1"/>
      <c r="AO702" s="1"/>
      <c r="AP702" s="1"/>
      <c r="AQ702" s="27"/>
      <c r="AR702" s="1"/>
      <c r="AS702" s="1"/>
      <c r="AT702" s="1"/>
      <c r="AU702" s="1"/>
      <c r="AV702" s="1"/>
      <c r="AW702" s="1"/>
      <c r="AX702" s="27"/>
      <c r="AY702" s="1"/>
      <c r="AZ702" s="1"/>
      <c r="BA702" s="4" t="str">
        <f t="shared" si="425"/>
        <v/>
      </c>
      <c r="BB702" s="7"/>
      <c r="BC702" s="1"/>
      <c r="BD702" s="1"/>
      <c r="BE702" s="27"/>
      <c r="BF702" s="1"/>
      <c r="BG702" s="1"/>
      <c r="BH702" s="4" t="str">
        <f t="shared" si="424"/>
        <v/>
      </c>
      <c r="BI702" s="7"/>
      <c r="BJ702" s="1"/>
      <c r="BK702" s="1"/>
      <c r="BL702" s="27"/>
      <c r="BM702" s="1"/>
      <c r="BN702" s="1"/>
      <c r="BO702" s="4" t="str">
        <f t="shared" si="423"/>
        <v/>
      </c>
      <c r="BP702" s="7"/>
      <c r="BQ702" s="1"/>
      <c r="BR702" s="1"/>
      <c r="BS702" s="27"/>
      <c r="BT702" s="1"/>
      <c r="BU702" s="1"/>
      <c r="BV702" s="4" t="str">
        <f t="shared" si="429"/>
        <v/>
      </c>
      <c r="BW702" s="7"/>
      <c r="BX702" s="1"/>
      <c r="BY702" s="1"/>
      <c r="BZ702" s="27"/>
      <c r="CA702" s="1"/>
      <c r="CB702" s="1"/>
      <c r="CC702" s="1"/>
      <c r="CD702" s="1"/>
      <c r="CE702" s="1"/>
      <c r="CF702" s="1"/>
      <c r="CG702" s="27"/>
      <c r="CH702" s="1"/>
      <c r="CI702" s="1"/>
      <c r="CJ702" s="1"/>
      <c r="CK702" s="1"/>
      <c r="CL702" s="1"/>
      <c r="CM702" s="1"/>
      <c r="CN702" s="27"/>
      <c r="CO702" s="1"/>
      <c r="CP702" s="1"/>
      <c r="CQ702" s="1"/>
      <c r="CR702" s="1"/>
      <c r="CS702" s="1"/>
      <c r="CT702" s="1"/>
      <c r="CU702" s="27"/>
      <c r="CV702" s="1"/>
      <c r="CW702" s="1"/>
      <c r="CX702" s="1"/>
      <c r="CY702" s="1"/>
      <c r="CZ702" s="1"/>
      <c r="DA702" s="1"/>
      <c r="DB702" s="1"/>
      <c r="DC702" s="1"/>
      <c r="DD702" s="1"/>
      <c r="DE702" s="1"/>
      <c r="DF702" s="1"/>
      <c r="DG702" s="1"/>
      <c r="DH702" s="1"/>
      <c r="DI702" s="1"/>
    </row>
    <row r="703" spans="1:113" ht="15" hidden="1" x14ac:dyDescent="0.25">
      <c r="A703" s="27"/>
      <c r="B703" s="1"/>
      <c r="C703" s="1"/>
      <c r="D703" s="4" t="str">
        <f t="shared" si="426"/>
        <v/>
      </c>
      <c r="E703" s="7"/>
      <c r="F703" s="1"/>
      <c r="G703" s="1"/>
      <c r="H703" s="27"/>
      <c r="I703" s="1"/>
      <c r="J703" s="1"/>
      <c r="K703" s="1"/>
      <c r="L703" s="1"/>
      <c r="M703" s="1"/>
      <c r="N703" s="1"/>
      <c r="O703" s="27"/>
      <c r="P703" s="1"/>
      <c r="Q703" s="1"/>
      <c r="R703" s="1"/>
      <c r="S703" s="1"/>
      <c r="T703" s="1"/>
      <c r="U703" s="1"/>
      <c r="V703" s="27"/>
      <c r="W703" s="1"/>
      <c r="X703" s="1"/>
      <c r="Y703" s="4" t="str">
        <f t="shared" si="428"/>
        <v/>
      </c>
      <c r="Z703" s="7"/>
      <c r="AA703" s="1"/>
      <c r="AB703" s="1"/>
      <c r="AC703" s="27"/>
      <c r="AD703" s="1"/>
      <c r="AE703" s="1"/>
      <c r="AF703" s="4" t="str">
        <f t="shared" si="427"/>
        <v/>
      </c>
      <c r="AG703" s="7"/>
      <c r="AH703" s="1"/>
      <c r="AI703" s="1"/>
      <c r="AJ703" s="27"/>
      <c r="AK703" s="1"/>
      <c r="AL703" s="1"/>
      <c r="AM703" s="1"/>
      <c r="AN703" s="1"/>
      <c r="AO703" s="1"/>
      <c r="AP703" s="1"/>
      <c r="AQ703" s="27"/>
      <c r="AR703" s="1"/>
      <c r="AS703" s="1"/>
      <c r="AT703" s="1"/>
      <c r="AU703" s="1"/>
      <c r="AV703" s="1"/>
      <c r="AW703" s="1"/>
      <c r="AX703" s="27"/>
      <c r="AY703" s="1"/>
      <c r="AZ703" s="1"/>
      <c r="BA703" s="4" t="str">
        <f t="shared" si="425"/>
        <v/>
      </c>
      <c r="BB703" s="7"/>
      <c r="BC703" s="1"/>
      <c r="BD703" s="1"/>
      <c r="BE703" s="27"/>
      <c r="BF703" s="1"/>
      <c r="BG703" s="1"/>
      <c r="BH703" s="4" t="str">
        <f t="shared" si="424"/>
        <v/>
      </c>
      <c r="BI703" s="7"/>
      <c r="BJ703" s="1"/>
      <c r="BK703" s="1"/>
      <c r="BL703" s="27"/>
      <c r="BM703" s="1"/>
      <c r="BN703" s="1"/>
      <c r="BO703" s="4" t="str">
        <f t="shared" si="423"/>
        <v/>
      </c>
      <c r="BP703" s="7"/>
      <c r="BQ703" s="1"/>
      <c r="BR703" s="1"/>
      <c r="BS703" s="27"/>
      <c r="BT703" s="1"/>
      <c r="BU703" s="1"/>
      <c r="BV703" s="4" t="str">
        <f t="shared" si="429"/>
        <v/>
      </c>
      <c r="BW703" s="7"/>
      <c r="BX703" s="1"/>
      <c r="BY703" s="1"/>
      <c r="BZ703" s="27"/>
      <c r="CA703" s="1"/>
      <c r="CB703" s="1"/>
      <c r="CC703" s="1"/>
      <c r="CD703" s="1"/>
      <c r="CE703" s="1"/>
      <c r="CF703" s="1"/>
      <c r="CG703" s="27"/>
      <c r="CH703" s="1"/>
      <c r="CI703" s="1"/>
      <c r="CJ703" s="1"/>
      <c r="CK703" s="1"/>
      <c r="CL703" s="1"/>
      <c r="CM703" s="1"/>
      <c r="CN703" s="27"/>
      <c r="CO703" s="1"/>
      <c r="CP703" s="1"/>
      <c r="CQ703" s="1"/>
      <c r="CR703" s="1"/>
      <c r="CS703" s="1"/>
      <c r="CT703" s="1"/>
      <c r="CU703" s="27"/>
      <c r="CV703" s="1"/>
      <c r="CW703" s="1"/>
      <c r="CX703" s="1"/>
      <c r="CY703" s="1"/>
      <c r="CZ703" s="1"/>
      <c r="DA703" s="1"/>
      <c r="DB703" s="1"/>
      <c r="DC703" s="1"/>
      <c r="DD703" s="1"/>
      <c r="DE703" s="1"/>
      <c r="DF703" s="1"/>
      <c r="DG703" s="1"/>
      <c r="DH703" s="1"/>
      <c r="DI703" s="1"/>
    </row>
    <row r="704" spans="1:113" ht="15" hidden="1" x14ac:dyDescent="0.25">
      <c r="A704" s="27"/>
      <c r="B704" s="1"/>
      <c r="C704" s="1"/>
      <c r="D704" s="4" t="str">
        <f t="shared" si="426"/>
        <v/>
      </c>
      <c r="E704" s="7"/>
      <c r="F704" s="1"/>
      <c r="G704" s="1"/>
      <c r="H704" s="27"/>
      <c r="I704" s="1"/>
      <c r="J704" s="1"/>
      <c r="K704" s="1"/>
      <c r="L704" s="1"/>
      <c r="M704" s="1"/>
      <c r="N704" s="1"/>
      <c r="O704" s="27"/>
      <c r="P704" s="1"/>
      <c r="Q704" s="1"/>
      <c r="R704" s="1"/>
      <c r="S704" s="1"/>
      <c r="T704" s="1"/>
      <c r="U704" s="1"/>
      <c r="V704" s="27"/>
      <c r="W704" s="1"/>
      <c r="X704" s="1"/>
      <c r="Y704" s="4" t="str">
        <f t="shared" si="428"/>
        <v/>
      </c>
      <c r="Z704" s="7"/>
      <c r="AA704" s="1"/>
      <c r="AB704" s="1"/>
      <c r="AC704" s="27"/>
      <c r="AD704" s="1"/>
      <c r="AE704" s="1"/>
      <c r="AF704" s="4" t="str">
        <f t="shared" si="427"/>
        <v/>
      </c>
      <c r="AG704" s="7"/>
      <c r="AH704" s="1"/>
      <c r="AI704" s="1"/>
      <c r="AJ704" s="27"/>
      <c r="AK704" s="1"/>
      <c r="AL704" s="1"/>
      <c r="AM704" s="1"/>
      <c r="AN704" s="1"/>
      <c r="AO704" s="1"/>
      <c r="AP704" s="1"/>
      <c r="AQ704" s="27"/>
      <c r="AR704" s="1"/>
      <c r="AS704" s="1"/>
      <c r="AT704" s="1"/>
      <c r="AU704" s="1"/>
      <c r="AV704" s="1"/>
      <c r="AW704" s="1"/>
      <c r="AX704" s="27"/>
      <c r="AY704" s="1"/>
      <c r="AZ704" s="1"/>
      <c r="BA704" s="4" t="str">
        <f t="shared" si="425"/>
        <v/>
      </c>
      <c r="BB704" s="7"/>
      <c r="BC704" s="1"/>
      <c r="BD704" s="1"/>
      <c r="BE704" s="27"/>
      <c r="BF704" s="1"/>
      <c r="BG704" s="1"/>
      <c r="BH704" s="4" t="str">
        <f t="shared" si="424"/>
        <v/>
      </c>
      <c r="BI704" s="7"/>
      <c r="BJ704" s="1"/>
      <c r="BK704" s="1"/>
      <c r="BL704" s="27"/>
      <c r="BM704" s="1"/>
      <c r="BN704" s="1"/>
      <c r="BO704" s="4" t="str">
        <f t="shared" si="423"/>
        <v/>
      </c>
      <c r="BP704" s="7"/>
      <c r="BQ704" s="1"/>
      <c r="BR704" s="1"/>
      <c r="BS704" s="27"/>
      <c r="BT704" s="1"/>
      <c r="BU704" s="1"/>
      <c r="BV704" s="4" t="str">
        <f t="shared" si="429"/>
        <v/>
      </c>
      <c r="BW704" s="7"/>
      <c r="BX704" s="1"/>
      <c r="BY704" s="1"/>
      <c r="BZ704" s="27"/>
      <c r="CA704" s="1"/>
      <c r="CB704" s="1"/>
      <c r="CC704" s="1"/>
      <c r="CD704" s="1"/>
      <c r="CE704" s="1"/>
      <c r="CF704" s="1"/>
      <c r="CG704" s="27"/>
      <c r="CH704" s="1"/>
      <c r="CI704" s="1"/>
      <c r="CJ704" s="1"/>
      <c r="CK704" s="1"/>
      <c r="CL704" s="1"/>
      <c r="CM704" s="1"/>
      <c r="CN704" s="27"/>
      <c r="CO704" s="1"/>
      <c r="CP704" s="1"/>
      <c r="CQ704" s="1"/>
      <c r="CR704" s="1"/>
      <c r="CS704" s="1"/>
      <c r="CT704" s="1"/>
      <c r="CU704" s="27"/>
      <c r="CV704" s="1"/>
      <c r="CW704" s="1"/>
      <c r="CX704" s="1"/>
      <c r="CY704" s="1"/>
      <c r="CZ704" s="1"/>
      <c r="DA704" s="1"/>
      <c r="DB704" s="1"/>
      <c r="DC704" s="1"/>
      <c r="DD704" s="1"/>
      <c r="DE704" s="1"/>
      <c r="DF704" s="1"/>
      <c r="DG704" s="1"/>
      <c r="DH704" s="1"/>
      <c r="DI704" s="1"/>
    </row>
    <row r="705" spans="1:113" ht="15" hidden="1" x14ac:dyDescent="0.25">
      <c r="A705" s="27"/>
      <c r="B705" s="1"/>
      <c r="C705" s="1"/>
      <c r="D705" s="4" t="str">
        <f t="shared" si="426"/>
        <v/>
      </c>
      <c r="E705" s="7"/>
      <c r="F705" s="1"/>
      <c r="G705" s="1"/>
      <c r="H705" s="27"/>
      <c r="I705" s="1"/>
      <c r="J705" s="1"/>
      <c r="K705" s="1"/>
      <c r="L705" s="1"/>
      <c r="M705" s="1"/>
      <c r="N705" s="1"/>
      <c r="O705" s="27"/>
      <c r="P705" s="1"/>
      <c r="Q705" s="1"/>
      <c r="R705" s="1"/>
      <c r="S705" s="1"/>
      <c r="T705" s="1"/>
      <c r="U705" s="1"/>
      <c r="V705" s="27"/>
      <c r="W705" s="1"/>
      <c r="X705" s="1"/>
      <c r="Y705" s="4" t="str">
        <f t="shared" si="428"/>
        <v/>
      </c>
      <c r="Z705" s="7"/>
      <c r="AA705" s="1"/>
      <c r="AB705" s="1"/>
      <c r="AC705" s="27"/>
      <c r="AD705" s="1"/>
      <c r="AE705" s="1"/>
      <c r="AF705" s="4" t="str">
        <f t="shared" si="427"/>
        <v/>
      </c>
      <c r="AG705" s="7"/>
      <c r="AH705" s="1"/>
      <c r="AI705" s="1"/>
      <c r="AJ705" s="27"/>
      <c r="AK705" s="1"/>
      <c r="AL705" s="1"/>
      <c r="AM705" s="1"/>
      <c r="AN705" s="1"/>
      <c r="AO705" s="1"/>
      <c r="AP705" s="1"/>
      <c r="AQ705" s="27"/>
      <c r="AR705" s="1"/>
      <c r="AS705" s="1"/>
      <c r="AT705" s="1"/>
      <c r="AU705" s="1"/>
      <c r="AV705" s="1"/>
      <c r="AW705" s="1"/>
      <c r="AX705" s="27"/>
      <c r="AY705" s="1"/>
      <c r="AZ705" s="1"/>
      <c r="BA705" s="4" t="str">
        <f t="shared" si="425"/>
        <v/>
      </c>
      <c r="BB705" s="7"/>
      <c r="BC705" s="1"/>
      <c r="BD705" s="1"/>
      <c r="BE705" s="27"/>
      <c r="BF705" s="1"/>
      <c r="BG705" s="1"/>
      <c r="BH705" s="4" t="str">
        <f t="shared" si="424"/>
        <v/>
      </c>
      <c r="BI705" s="7"/>
      <c r="BJ705" s="1"/>
      <c r="BK705" s="1"/>
      <c r="BL705" s="27"/>
      <c r="BM705" s="1"/>
      <c r="BN705" s="1"/>
      <c r="BO705" s="4" t="str">
        <f t="shared" si="423"/>
        <v/>
      </c>
      <c r="BP705" s="7"/>
      <c r="BQ705" s="1"/>
      <c r="BR705" s="1"/>
      <c r="BS705" s="27"/>
      <c r="BT705" s="1"/>
      <c r="BU705" s="1"/>
      <c r="BV705" s="4" t="str">
        <f t="shared" si="429"/>
        <v/>
      </c>
      <c r="BW705" s="7"/>
      <c r="BX705" s="1"/>
      <c r="BY705" s="1"/>
      <c r="BZ705" s="27"/>
      <c r="CA705" s="1"/>
      <c r="CB705" s="1"/>
      <c r="CC705" s="1"/>
      <c r="CD705" s="1"/>
      <c r="CE705" s="1"/>
      <c r="CF705" s="1"/>
      <c r="CG705" s="27"/>
      <c r="CH705" s="1"/>
      <c r="CI705" s="1"/>
      <c r="CJ705" s="1"/>
      <c r="CK705" s="1"/>
      <c r="CL705" s="1"/>
      <c r="CM705" s="1"/>
      <c r="CN705" s="27"/>
      <c r="CO705" s="1"/>
      <c r="CP705" s="1"/>
      <c r="CQ705" s="1"/>
      <c r="CR705" s="1"/>
      <c r="CS705" s="1"/>
      <c r="CT705" s="1"/>
      <c r="CU705" s="27"/>
      <c r="CV705" s="1"/>
      <c r="CW705" s="1"/>
      <c r="CX705" s="1"/>
      <c r="CY705" s="1"/>
      <c r="CZ705" s="1"/>
      <c r="DA705" s="1"/>
      <c r="DB705" s="1"/>
      <c r="DC705" s="1"/>
      <c r="DD705" s="1"/>
      <c r="DE705" s="1"/>
      <c r="DF705" s="1"/>
      <c r="DG705" s="1"/>
      <c r="DH705" s="1"/>
      <c r="DI705" s="1"/>
    </row>
    <row r="706" spans="1:113" ht="15" hidden="1" x14ac:dyDescent="0.25">
      <c r="A706" s="27"/>
      <c r="B706" s="1"/>
      <c r="C706" s="1"/>
      <c r="D706" s="4" t="str">
        <f t="shared" si="426"/>
        <v/>
      </c>
      <c r="E706" s="7"/>
      <c r="F706" s="1"/>
      <c r="G706" s="1"/>
      <c r="H706" s="27"/>
      <c r="I706" s="1"/>
      <c r="J706" s="1"/>
      <c r="K706" s="1"/>
      <c r="L706" s="1"/>
      <c r="M706" s="1"/>
      <c r="N706" s="1"/>
      <c r="O706" s="27"/>
      <c r="P706" s="1"/>
      <c r="Q706" s="1"/>
      <c r="R706" s="1"/>
      <c r="S706" s="1"/>
      <c r="T706" s="1"/>
      <c r="U706" s="1"/>
      <c r="V706" s="27"/>
      <c r="W706" s="1"/>
      <c r="X706" s="1"/>
      <c r="Y706" s="4" t="str">
        <f t="shared" si="428"/>
        <v/>
      </c>
      <c r="Z706" s="7"/>
      <c r="AA706" s="1"/>
      <c r="AB706" s="1"/>
      <c r="AC706" s="27"/>
      <c r="AD706" s="1"/>
      <c r="AE706" s="1"/>
      <c r="AF706" s="4" t="str">
        <f t="shared" si="427"/>
        <v/>
      </c>
      <c r="AG706" s="7"/>
      <c r="AH706" s="1"/>
      <c r="AI706" s="1"/>
      <c r="AJ706" s="27"/>
      <c r="AK706" s="1"/>
      <c r="AL706" s="1"/>
      <c r="AM706" s="1"/>
      <c r="AN706" s="1"/>
      <c r="AO706" s="1"/>
      <c r="AP706" s="1"/>
      <c r="AQ706" s="27"/>
      <c r="AR706" s="1"/>
      <c r="AS706" s="1"/>
      <c r="AT706" s="1"/>
      <c r="AU706" s="1"/>
      <c r="AV706" s="1"/>
      <c r="AW706" s="1"/>
      <c r="AX706" s="27"/>
      <c r="AY706" s="1"/>
      <c r="AZ706" s="1"/>
      <c r="BA706" s="4" t="str">
        <f t="shared" si="425"/>
        <v/>
      </c>
      <c r="BB706" s="7"/>
      <c r="BC706" s="1"/>
      <c r="BD706" s="1"/>
      <c r="BE706" s="27"/>
      <c r="BF706" s="1"/>
      <c r="BG706" s="1"/>
      <c r="BH706" s="4" t="str">
        <f t="shared" si="424"/>
        <v/>
      </c>
      <c r="BI706" s="7"/>
      <c r="BJ706" s="1"/>
      <c r="BK706" s="1"/>
      <c r="BL706" s="27"/>
      <c r="BM706" s="1"/>
      <c r="BN706" s="1"/>
      <c r="BO706" s="4" t="str">
        <f t="shared" si="423"/>
        <v/>
      </c>
      <c r="BP706" s="7"/>
      <c r="BQ706" s="1"/>
      <c r="BR706" s="1"/>
      <c r="BS706" s="27"/>
      <c r="BT706" s="1"/>
      <c r="BU706" s="1"/>
      <c r="BV706" s="4" t="str">
        <f t="shared" si="429"/>
        <v/>
      </c>
      <c r="BW706" s="7"/>
      <c r="BX706" s="1"/>
      <c r="BY706" s="1"/>
      <c r="BZ706" s="27"/>
      <c r="CA706" s="1"/>
      <c r="CB706" s="1"/>
      <c r="CC706" s="1"/>
      <c r="CD706" s="1"/>
      <c r="CE706" s="1"/>
      <c r="CF706" s="1"/>
      <c r="CG706" s="27"/>
      <c r="CH706" s="1"/>
      <c r="CI706" s="1"/>
      <c r="CJ706" s="1"/>
      <c r="CK706" s="1"/>
      <c r="CL706" s="1"/>
      <c r="CM706" s="1"/>
      <c r="CN706" s="27"/>
      <c r="CO706" s="1"/>
      <c r="CP706" s="1"/>
      <c r="CQ706" s="1"/>
      <c r="CR706" s="1"/>
      <c r="CS706" s="1"/>
      <c r="CT706" s="1"/>
      <c r="CU706" s="27"/>
      <c r="CV706" s="1"/>
      <c r="CW706" s="1"/>
      <c r="CX706" s="1"/>
      <c r="CY706" s="1"/>
      <c r="CZ706" s="1"/>
      <c r="DA706" s="1"/>
      <c r="DB706" s="1"/>
      <c r="DC706" s="1"/>
      <c r="DD706" s="1"/>
      <c r="DE706" s="1"/>
      <c r="DF706" s="1"/>
      <c r="DG706" s="1"/>
      <c r="DH706" s="1"/>
      <c r="DI706" s="1"/>
    </row>
    <row r="707" spans="1:113" ht="15" hidden="1" x14ac:dyDescent="0.25">
      <c r="A707" s="27"/>
      <c r="B707" s="1"/>
      <c r="C707" s="1"/>
      <c r="D707" s="4" t="str">
        <f t="shared" si="426"/>
        <v/>
      </c>
      <c r="E707" s="7"/>
      <c r="F707" s="1"/>
      <c r="G707" s="1"/>
      <c r="H707" s="27"/>
      <c r="I707" s="1"/>
      <c r="J707" s="1"/>
      <c r="K707" s="1"/>
      <c r="L707" s="1"/>
      <c r="M707" s="1"/>
      <c r="N707" s="1"/>
      <c r="O707" s="27"/>
      <c r="P707" s="1"/>
      <c r="Q707" s="1"/>
      <c r="R707" s="1"/>
      <c r="S707" s="1"/>
      <c r="T707" s="1"/>
      <c r="U707" s="1"/>
      <c r="V707" s="27"/>
      <c r="W707" s="1"/>
      <c r="X707" s="1"/>
      <c r="Y707" s="4" t="str">
        <f t="shared" si="428"/>
        <v/>
      </c>
      <c r="Z707" s="7"/>
      <c r="AA707" s="1"/>
      <c r="AB707" s="1"/>
      <c r="AC707" s="27"/>
      <c r="AD707" s="1"/>
      <c r="AE707" s="1"/>
      <c r="AF707" s="4" t="str">
        <f t="shared" si="427"/>
        <v/>
      </c>
      <c r="AG707" s="7"/>
      <c r="AH707" s="1"/>
      <c r="AI707" s="1"/>
      <c r="AJ707" s="27"/>
      <c r="AK707" s="1"/>
      <c r="AL707" s="1"/>
      <c r="AM707" s="1"/>
      <c r="AN707" s="1"/>
      <c r="AO707" s="1"/>
      <c r="AP707" s="1"/>
      <c r="AQ707" s="27"/>
      <c r="AR707" s="1"/>
      <c r="AS707" s="1"/>
      <c r="AT707" s="1"/>
      <c r="AU707" s="1"/>
      <c r="AV707" s="1"/>
      <c r="AW707" s="1"/>
      <c r="AX707" s="27"/>
      <c r="AY707" s="1"/>
      <c r="AZ707" s="1"/>
      <c r="BA707" s="4" t="str">
        <f t="shared" si="425"/>
        <v/>
      </c>
      <c r="BB707" s="7"/>
      <c r="BC707" s="1"/>
      <c r="BD707" s="1"/>
      <c r="BE707" s="27"/>
      <c r="BF707" s="1"/>
      <c r="BG707" s="1"/>
      <c r="BH707" s="4" t="str">
        <f t="shared" si="424"/>
        <v/>
      </c>
      <c r="BI707" s="7"/>
      <c r="BJ707" s="1"/>
      <c r="BK707" s="1"/>
      <c r="BL707" s="27"/>
      <c r="BM707" s="1"/>
      <c r="BN707" s="1"/>
      <c r="BO707" s="4" t="str">
        <f t="shared" si="423"/>
        <v/>
      </c>
      <c r="BP707" s="7"/>
      <c r="BQ707" s="1"/>
      <c r="BR707" s="1"/>
      <c r="BS707" s="27"/>
      <c r="BT707" s="1"/>
      <c r="BU707" s="1"/>
      <c r="BV707" s="4" t="str">
        <f t="shared" si="429"/>
        <v/>
      </c>
      <c r="BW707" s="7"/>
      <c r="BX707" s="1"/>
      <c r="BY707" s="1"/>
      <c r="BZ707" s="27"/>
      <c r="CA707" s="1"/>
      <c r="CB707" s="1"/>
      <c r="CC707" s="1"/>
      <c r="CD707" s="1"/>
      <c r="CE707" s="1"/>
      <c r="CF707" s="1"/>
      <c r="CG707" s="27"/>
      <c r="CH707" s="1"/>
      <c r="CI707" s="1"/>
      <c r="CJ707" s="1"/>
      <c r="CK707" s="1"/>
      <c r="CL707" s="1"/>
      <c r="CM707" s="1"/>
      <c r="CN707" s="27"/>
      <c r="CO707" s="1"/>
      <c r="CP707" s="1"/>
      <c r="CQ707" s="1"/>
      <c r="CR707" s="1"/>
      <c r="CS707" s="1"/>
      <c r="CT707" s="1"/>
      <c r="CU707" s="27"/>
      <c r="CV707" s="1"/>
      <c r="CW707" s="1"/>
      <c r="CX707" s="1"/>
      <c r="CY707" s="1"/>
      <c r="CZ707" s="1"/>
      <c r="DA707" s="1"/>
      <c r="DB707" s="1"/>
      <c r="DC707" s="1"/>
      <c r="DD707" s="1"/>
      <c r="DE707" s="1"/>
      <c r="DF707" s="1"/>
      <c r="DG707" s="1"/>
      <c r="DH707" s="1"/>
      <c r="DI707" s="1"/>
    </row>
    <row r="708" spans="1:113" ht="15" hidden="1" x14ac:dyDescent="0.25">
      <c r="A708" s="27"/>
      <c r="B708" s="1"/>
      <c r="C708" s="1"/>
      <c r="D708" s="4" t="str">
        <f t="shared" si="426"/>
        <v/>
      </c>
      <c r="E708" s="7"/>
      <c r="F708" s="1"/>
      <c r="G708" s="1"/>
      <c r="H708" s="27"/>
      <c r="I708" s="1"/>
      <c r="J708" s="1"/>
      <c r="K708" s="1"/>
      <c r="L708" s="1"/>
      <c r="M708" s="1"/>
      <c r="N708" s="1"/>
      <c r="O708" s="27"/>
      <c r="P708" s="1"/>
      <c r="Q708" s="1"/>
      <c r="R708" s="1"/>
      <c r="S708" s="1"/>
      <c r="T708" s="1"/>
      <c r="U708" s="1"/>
      <c r="V708" s="27"/>
      <c r="W708" s="1"/>
      <c r="X708" s="1"/>
      <c r="Y708" s="4" t="str">
        <f t="shared" si="428"/>
        <v/>
      </c>
      <c r="Z708" s="7"/>
      <c r="AA708" s="1"/>
      <c r="AB708" s="1"/>
      <c r="AC708" s="27"/>
      <c r="AD708" s="1"/>
      <c r="AE708" s="1"/>
      <c r="AF708" s="4" t="str">
        <f t="shared" si="427"/>
        <v/>
      </c>
      <c r="AG708" s="7"/>
      <c r="AH708" s="1"/>
      <c r="AI708" s="1"/>
      <c r="AJ708" s="27"/>
      <c r="AK708" s="1"/>
      <c r="AL708" s="1"/>
      <c r="AM708" s="1"/>
      <c r="AN708" s="1"/>
      <c r="AO708" s="1"/>
      <c r="AP708" s="1"/>
      <c r="AQ708" s="27"/>
      <c r="AR708" s="1"/>
      <c r="AS708" s="1"/>
      <c r="AT708" s="1"/>
      <c r="AU708" s="1"/>
      <c r="AV708" s="1"/>
      <c r="AW708" s="1"/>
      <c r="AX708" s="27"/>
      <c r="AY708" s="1"/>
      <c r="AZ708" s="1"/>
      <c r="BA708" s="4" t="str">
        <f t="shared" si="425"/>
        <v/>
      </c>
      <c r="BB708" s="7"/>
      <c r="BC708" s="1"/>
      <c r="BD708" s="1"/>
      <c r="BE708" s="27"/>
      <c r="BF708" s="1"/>
      <c r="BG708" s="1"/>
      <c r="BH708" s="4" t="str">
        <f t="shared" si="424"/>
        <v/>
      </c>
      <c r="BI708" s="7"/>
      <c r="BJ708" s="1"/>
      <c r="BK708" s="1"/>
      <c r="BL708" s="27"/>
      <c r="BM708" s="1"/>
      <c r="BN708" s="1"/>
      <c r="BO708" s="4" t="str">
        <f t="shared" si="423"/>
        <v/>
      </c>
      <c r="BP708" s="7"/>
      <c r="BQ708" s="1"/>
      <c r="BR708" s="1"/>
      <c r="BS708" s="27"/>
      <c r="BT708" s="1"/>
      <c r="BU708" s="1"/>
      <c r="BV708" s="4" t="str">
        <f t="shared" si="429"/>
        <v/>
      </c>
      <c r="BW708" s="7"/>
      <c r="BX708" s="1"/>
      <c r="BY708" s="1"/>
      <c r="BZ708" s="27"/>
      <c r="CA708" s="1"/>
      <c r="CB708" s="1"/>
      <c r="CC708" s="1"/>
      <c r="CD708" s="1"/>
      <c r="CE708" s="1"/>
      <c r="CF708" s="1"/>
      <c r="CG708" s="27"/>
      <c r="CH708" s="1"/>
      <c r="CI708" s="1"/>
      <c r="CJ708" s="1"/>
      <c r="CK708" s="1"/>
      <c r="CL708" s="1"/>
      <c r="CM708" s="1"/>
      <c r="CN708" s="27"/>
      <c r="CO708" s="1"/>
      <c r="CP708" s="1"/>
      <c r="CQ708" s="1"/>
      <c r="CR708" s="1"/>
      <c r="CS708" s="1"/>
      <c r="CT708" s="1"/>
      <c r="CU708" s="27"/>
      <c r="CV708" s="1"/>
      <c r="CW708" s="1"/>
      <c r="CX708" s="1"/>
      <c r="CY708" s="1"/>
      <c r="CZ708" s="1"/>
      <c r="DA708" s="1"/>
      <c r="DB708" s="1"/>
      <c r="DC708" s="1"/>
      <c r="DD708" s="1"/>
      <c r="DE708" s="1"/>
      <c r="DF708" s="1"/>
      <c r="DG708" s="1"/>
      <c r="DH708" s="1"/>
      <c r="DI708" s="1"/>
    </row>
    <row r="709" spans="1:113" ht="15" hidden="1" x14ac:dyDescent="0.25">
      <c r="A709" s="27"/>
      <c r="B709" s="1"/>
      <c r="C709" s="1"/>
      <c r="D709" s="4" t="str">
        <f t="shared" si="426"/>
        <v/>
      </c>
      <c r="E709" s="7"/>
      <c r="F709" s="1"/>
      <c r="G709" s="1"/>
      <c r="H709" s="27"/>
      <c r="I709" s="1"/>
      <c r="J709" s="1"/>
      <c r="K709" s="1"/>
      <c r="L709" s="1"/>
      <c r="M709" s="1"/>
      <c r="N709" s="1"/>
      <c r="O709" s="27"/>
      <c r="P709" s="1"/>
      <c r="Q709" s="1"/>
      <c r="R709" s="1"/>
      <c r="S709" s="1"/>
      <c r="T709" s="1"/>
      <c r="U709" s="1"/>
      <c r="V709" s="27"/>
      <c r="W709" s="1"/>
      <c r="X709" s="1"/>
      <c r="Y709" s="4" t="str">
        <f t="shared" si="428"/>
        <v/>
      </c>
      <c r="Z709" s="7"/>
      <c r="AA709" s="1"/>
      <c r="AB709" s="1"/>
      <c r="AC709" s="27"/>
      <c r="AD709" s="1"/>
      <c r="AE709" s="1"/>
      <c r="AF709" s="4" t="str">
        <f t="shared" si="427"/>
        <v/>
      </c>
      <c r="AG709" s="7"/>
      <c r="AH709" s="1"/>
      <c r="AI709" s="1"/>
      <c r="AJ709" s="27"/>
      <c r="AK709" s="1"/>
      <c r="AL709" s="1"/>
      <c r="AM709" s="1"/>
      <c r="AN709" s="1"/>
      <c r="AO709" s="1"/>
      <c r="AP709" s="1"/>
      <c r="AQ709" s="27"/>
      <c r="AR709" s="1"/>
      <c r="AS709" s="1"/>
      <c r="AT709" s="1"/>
      <c r="AU709" s="1"/>
      <c r="AV709" s="1"/>
      <c r="AW709" s="1"/>
      <c r="AX709" s="27"/>
      <c r="AY709" s="1"/>
      <c r="AZ709" s="1"/>
      <c r="BA709" s="4" t="str">
        <f t="shared" si="425"/>
        <v/>
      </c>
      <c r="BB709" s="7"/>
      <c r="BC709" s="1"/>
      <c r="BD709" s="1"/>
      <c r="BE709" s="27"/>
      <c r="BF709" s="1"/>
      <c r="BG709" s="1"/>
      <c r="BH709" s="4" t="str">
        <f t="shared" si="424"/>
        <v/>
      </c>
      <c r="BI709" s="7"/>
      <c r="BJ709" s="1"/>
      <c r="BK709" s="1"/>
      <c r="BL709" s="27"/>
      <c r="BM709" s="1"/>
      <c r="BN709" s="1"/>
      <c r="BO709" s="4" t="str">
        <f t="shared" si="423"/>
        <v/>
      </c>
      <c r="BP709" s="7"/>
      <c r="BQ709" s="1"/>
      <c r="BR709" s="1"/>
      <c r="BS709" s="27"/>
      <c r="BT709" s="1"/>
      <c r="BU709" s="1"/>
      <c r="BV709" s="4" t="str">
        <f t="shared" si="429"/>
        <v/>
      </c>
      <c r="BW709" s="7"/>
      <c r="BX709" s="1"/>
      <c r="BY709" s="1"/>
      <c r="BZ709" s="27"/>
      <c r="CA709" s="1"/>
      <c r="CB709" s="1"/>
      <c r="CC709" s="1"/>
      <c r="CD709" s="1"/>
      <c r="CE709" s="1"/>
      <c r="CF709" s="1"/>
      <c r="CG709" s="27"/>
      <c r="CH709" s="1"/>
      <c r="CI709" s="1"/>
      <c r="CJ709" s="1"/>
      <c r="CK709" s="1"/>
      <c r="CL709" s="1"/>
      <c r="CM709" s="1"/>
      <c r="CN709" s="27"/>
      <c r="CO709" s="1"/>
      <c r="CP709" s="1"/>
      <c r="CQ709" s="1"/>
      <c r="CR709" s="1"/>
      <c r="CS709" s="1"/>
      <c r="CT709" s="1"/>
      <c r="CU709" s="27"/>
      <c r="CV709" s="1"/>
      <c r="CW709" s="1"/>
      <c r="CX709" s="1"/>
      <c r="CY709" s="1"/>
      <c r="CZ709" s="1"/>
      <c r="DA709" s="1"/>
      <c r="DB709" s="1"/>
      <c r="DC709" s="1"/>
      <c r="DD709" s="1"/>
      <c r="DE709" s="1"/>
      <c r="DF709" s="1"/>
      <c r="DG709" s="1"/>
      <c r="DH709" s="1"/>
      <c r="DI709" s="1"/>
    </row>
    <row r="710" spans="1:113" ht="15" hidden="1" x14ac:dyDescent="0.25">
      <c r="A710" s="27"/>
      <c r="B710" s="1"/>
      <c r="C710" s="1"/>
      <c r="D710" s="4" t="str">
        <f t="shared" si="426"/>
        <v/>
      </c>
      <c r="E710" s="7"/>
      <c r="F710" s="1"/>
      <c r="G710" s="1"/>
      <c r="H710" s="27"/>
      <c r="I710" s="1"/>
      <c r="J710" s="1"/>
      <c r="K710" s="1"/>
      <c r="L710" s="1"/>
      <c r="M710" s="1"/>
      <c r="N710" s="1"/>
      <c r="O710" s="27"/>
      <c r="P710" s="1"/>
      <c r="Q710" s="1"/>
      <c r="R710" s="1"/>
      <c r="S710" s="1"/>
      <c r="T710" s="1"/>
      <c r="U710" s="1"/>
      <c r="V710" s="27"/>
      <c r="W710" s="1"/>
      <c r="X710" s="1"/>
      <c r="Y710" s="4" t="str">
        <f t="shared" si="428"/>
        <v/>
      </c>
      <c r="Z710" s="7"/>
      <c r="AA710" s="1"/>
      <c r="AB710" s="1"/>
      <c r="AC710" s="27"/>
      <c r="AD710" s="1"/>
      <c r="AE710" s="1"/>
      <c r="AF710" s="4" t="str">
        <f t="shared" si="427"/>
        <v/>
      </c>
      <c r="AG710" s="7"/>
      <c r="AH710" s="1"/>
      <c r="AI710" s="1"/>
      <c r="AJ710" s="27"/>
      <c r="AK710" s="1"/>
      <c r="AL710" s="1"/>
      <c r="AM710" s="1"/>
      <c r="AN710" s="1"/>
      <c r="AO710" s="1"/>
      <c r="AP710" s="1"/>
      <c r="AQ710" s="27"/>
      <c r="AR710" s="1"/>
      <c r="AS710" s="1"/>
      <c r="AT710" s="1"/>
      <c r="AU710" s="1"/>
      <c r="AV710" s="1"/>
      <c r="AW710" s="1"/>
      <c r="AX710" s="27"/>
      <c r="AY710" s="1"/>
      <c r="AZ710" s="1"/>
      <c r="BA710" s="4" t="str">
        <f t="shared" si="425"/>
        <v/>
      </c>
      <c r="BB710" s="7"/>
      <c r="BC710" s="1"/>
      <c r="BD710" s="1"/>
      <c r="BE710" s="27"/>
      <c r="BF710" s="1"/>
      <c r="BG710" s="1"/>
      <c r="BH710" s="4" t="str">
        <f t="shared" si="424"/>
        <v/>
      </c>
      <c r="BI710" s="7"/>
      <c r="BJ710" s="1"/>
      <c r="BK710" s="1"/>
      <c r="BL710" s="27"/>
      <c r="BM710" s="1"/>
      <c r="BN710" s="1"/>
      <c r="BO710" s="4" t="str">
        <f t="shared" si="423"/>
        <v/>
      </c>
      <c r="BP710" s="7"/>
      <c r="BQ710" s="1"/>
      <c r="BR710" s="1"/>
      <c r="BS710" s="27"/>
      <c r="BT710" s="1"/>
      <c r="BU710" s="1"/>
      <c r="BV710" s="4" t="str">
        <f t="shared" si="429"/>
        <v/>
      </c>
      <c r="BW710" s="7"/>
      <c r="BX710" s="1"/>
      <c r="BY710" s="1"/>
      <c r="BZ710" s="27"/>
      <c r="CA710" s="1"/>
      <c r="CB710" s="1"/>
      <c r="CC710" s="1"/>
      <c r="CD710" s="1"/>
      <c r="CE710" s="1"/>
      <c r="CF710" s="1"/>
      <c r="CG710" s="27"/>
      <c r="CH710" s="1"/>
      <c r="CI710" s="1"/>
      <c r="CJ710" s="1"/>
      <c r="CK710" s="1"/>
      <c r="CL710" s="1"/>
      <c r="CM710" s="1"/>
      <c r="CN710" s="27"/>
      <c r="CO710" s="1"/>
      <c r="CP710" s="1"/>
      <c r="CQ710" s="1"/>
      <c r="CR710" s="1"/>
      <c r="CS710" s="1"/>
      <c r="CT710" s="1"/>
      <c r="CU710" s="27"/>
      <c r="CV710" s="1"/>
      <c r="CW710" s="1"/>
      <c r="CX710" s="1"/>
      <c r="CY710" s="1"/>
      <c r="CZ710" s="1"/>
      <c r="DA710" s="1"/>
      <c r="DB710" s="1"/>
      <c r="DC710" s="1"/>
      <c r="DD710" s="1"/>
      <c r="DE710" s="1"/>
      <c r="DF710" s="1"/>
      <c r="DG710" s="1"/>
      <c r="DH710" s="1"/>
      <c r="DI710" s="1"/>
    </row>
    <row r="711" spans="1:113" ht="15" hidden="1" x14ac:dyDescent="0.25">
      <c r="A711" s="27"/>
      <c r="B711" s="1"/>
      <c r="C711" s="1"/>
      <c r="D711" s="4" t="str">
        <f t="shared" si="426"/>
        <v/>
      </c>
      <c r="E711" s="7"/>
      <c r="F711" s="1"/>
      <c r="G711" s="1"/>
      <c r="H711" s="27"/>
      <c r="I711" s="1"/>
      <c r="J711" s="1"/>
      <c r="K711" s="1"/>
      <c r="L711" s="1"/>
      <c r="M711" s="1"/>
      <c r="N711" s="1"/>
      <c r="O711" s="27"/>
      <c r="P711" s="1"/>
      <c r="Q711" s="1"/>
      <c r="R711" s="1"/>
      <c r="S711" s="1"/>
      <c r="T711" s="1"/>
      <c r="U711" s="1"/>
      <c r="V711" s="27"/>
      <c r="W711" s="1"/>
      <c r="X711" s="1"/>
      <c r="Y711" s="4" t="str">
        <f t="shared" si="428"/>
        <v/>
      </c>
      <c r="Z711" s="7"/>
      <c r="AA711" s="1"/>
      <c r="AB711" s="1"/>
      <c r="AC711" s="27"/>
      <c r="AD711" s="1"/>
      <c r="AE711" s="1"/>
      <c r="AF711" s="4" t="str">
        <f t="shared" si="427"/>
        <v/>
      </c>
      <c r="AG711" s="7"/>
      <c r="AH711" s="1"/>
      <c r="AI711" s="1"/>
      <c r="AJ711" s="27"/>
      <c r="AK711" s="1"/>
      <c r="AL711" s="1"/>
      <c r="AM711" s="1"/>
      <c r="AN711" s="1"/>
      <c r="AO711" s="1"/>
      <c r="AP711" s="1"/>
      <c r="AQ711" s="27"/>
      <c r="AR711" s="1"/>
      <c r="AS711" s="1"/>
      <c r="AT711" s="1"/>
      <c r="AU711" s="1"/>
      <c r="AV711" s="1"/>
      <c r="AW711" s="1"/>
      <c r="AX711" s="27"/>
      <c r="AY711" s="1"/>
      <c r="AZ711" s="1"/>
      <c r="BA711" s="4" t="str">
        <f t="shared" si="425"/>
        <v/>
      </c>
      <c r="BB711" s="7"/>
      <c r="BC711" s="1"/>
      <c r="BD711" s="1"/>
      <c r="BE711" s="27"/>
      <c r="BF711" s="1"/>
      <c r="BG711" s="1"/>
      <c r="BH711" s="4" t="str">
        <f t="shared" si="424"/>
        <v/>
      </c>
      <c r="BI711" s="7"/>
      <c r="BJ711" s="1"/>
      <c r="BK711" s="1"/>
      <c r="BL711" s="27"/>
      <c r="BM711" s="1"/>
      <c r="BN711" s="1"/>
      <c r="BO711" s="4" t="str">
        <f t="shared" si="423"/>
        <v/>
      </c>
      <c r="BP711" s="7"/>
      <c r="BQ711" s="1"/>
      <c r="BR711" s="1"/>
      <c r="BS711" s="27"/>
      <c r="BT711" s="1"/>
      <c r="BU711" s="1"/>
      <c r="BV711" s="4" t="str">
        <f t="shared" si="429"/>
        <v/>
      </c>
      <c r="BW711" s="7"/>
      <c r="BX711" s="1"/>
      <c r="BY711" s="1"/>
      <c r="BZ711" s="27"/>
      <c r="CA711" s="1"/>
      <c r="CB711" s="1"/>
      <c r="CC711" s="1"/>
      <c r="CD711" s="1"/>
      <c r="CE711" s="1"/>
      <c r="CF711" s="1"/>
      <c r="CG711" s="27"/>
      <c r="CH711" s="1"/>
      <c r="CI711" s="1"/>
      <c r="CJ711" s="1"/>
      <c r="CK711" s="1"/>
      <c r="CL711" s="1"/>
      <c r="CM711" s="1"/>
      <c r="CN711" s="27"/>
      <c r="CO711" s="1"/>
      <c r="CP711" s="1"/>
      <c r="CQ711" s="1"/>
      <c r="CR711" s="1"/>
      <c r="CS711" s="1"/>
      <c r="CT711" s="1"/>
      <c r="CU711" s="27"/>
      <c r="CV711" s="1"/>
      <c r="CW711" s="1"/>
      <c r="CX711" s="1"/>
      <c r="CY711" s="1"/>
      <c r="CZ711" s="1"/>
      <c r="DA711" s="1"/>
      <c r="DB711" s="1"/>
      <c r="DC711" s="1"/>
      <c r="DD711" s="1"/>
      <c r="DE711" s="1"/>
      <c r="DF711" s="1"/>
      <c r="DG711" s="1"/>
      <c r="DH711" s="1"/>
      <c r="DI711" s="1"/>
    </row>
    <row r="712" spans="1:113" ht="15" hidden="1" x14ac:dyDescent="0.25">
      <c r="A712" s="27"/>
      <c r="B712" s="1"/>
      <c r="C712" s="1"/>
      <c r="D712" s="4" t="str">
        <f t="shared" si="426"/>
        <v/>
      </c>
      <c r="E712" s="7"/>
      <c r="F712" s="1"/>
      <c r="G712" s="1"/>
      <c r="H712" s="27"/>
      <c r="I712" s="1"/>
      <c r="J712" s="1"/>
      <c r="K712" s="1"/>
      <c r="L712" s="1"/>
      <c r="M712" s="1"/>
      <c r="N712" s="1"/>
      <c r="O712" s="27"/>
      <c r="P712" s="1"/>
      <c r="Q712" s="1"/>
      <c r="R712" s="1"/>
      <c r="S712" s="1"/>
      <c r="T712" s="1"/>
      <c r="U712" s="1"/>
      <c r="V712" s="27"/>
      <c r="W712" s="1"/>
      <c r="X712" s="1"/>
      <c r="Y712" s="4" t="str">
        <f t="shared" si="428"/>
        <v/>
      </c>
      <c r="Z712" s="7"/>
      <c r="AA712" s="1"/>
      <c r="AB712" s="1"/>
      <c r="AC712" s="27"/>
      <c r="AD712" s="1"/>
      <c r="AE712" s="1"/>
      <c r="AF712" s="4" t="str">
        <f t="shared" si="427"/>
        <v/>
      </c>
      <c r="AG712" s="7"/>
      <c r="AH712" s="1"/>
      <c r="AI712" s="1"/>
      <c r="AJ712" s="27"/>
      <c r="AK712" s="1"/>
      <c r="AL712" s="1"/>
      <c r="AM712" s="1"/>
      <c r="AN712" s="1"/>
      <c r="AO712" s="1"/>
      <c r="AP712" s="1"/>
      <c r="AQ712" s="27"/>
      <c r="AR712" s="1"/>
      <c r="AS712" s="1"/>
      <c r="AT712" s="1"/>
      <c r="AU712" s="1"/>
      <c r="AV712" s="1"/>
      <c r="AW712" s="1"/>
      <c r="AX712" s="27"/>
      <c r="AY712" s="1"/>
      <c r="AZ712" s="1"/>
      <c r="BA712" s="4" t="str">
        <f t="shared" si="425"/>
        <v/>
      </c>
      <c r="BB712" s="7"/>
      <c r="BC712" s="1"/>
      <c r="BD712" s="1"/>
      <c r="BE712" s="27"/>
      <c r="BF712" s="1"/>
      <c r="BG712" s="1"/>
      <c r="BH712" s="4" t="str">
        <f t="shared" si="424"/>
        <v/>
      </c>
      <c r="BI712" s="7"/>
      <c r="BJ712" s="1"/>
      <c r="BK712" s="1"/>
      <c r="BL712" s="27"/>
      <c r="BM712" s="1"/>
      <c r="BN712" s="1"/>
      <c r="BO712" s="4" t="str">
        <f t="shared" si="423"/>
        <v/>
      </c>
      <c r="BP712" s="7"/>
      <c r="BQ712" s="1"/>
      <c r="BR712" s="1"/>
      <c r="BS712" s="27"/>
      <c r="BT712" s="1"/>
      <c r="BU712" s="1"/>
      <c r="BV712" s="4" t="str">
        <f t="shared" si="429"/>
        <v/>
      </c>
      <c r="BW712" s="7"/>
      <c r="BX712" s="1"/>
      <c r="BY712" s="1"/>
      <c r="BZ712" s="27"/>
      <c r="CA712" s="1"/>
      <c r="CB712" s="1"/>
      <c r="CC712" s="1"/>
      <c r="CD712" s="1"/>
      <c r="CE712" s="1"/>
      <c r="CF712" s="1"/>
      <c r="CG712" s="27"/>
      <c r="CH712" s="1"/>
      <c r="CI712" s="1"/>
      <c r="CJ712" s="1"/>
      <c r="CK712" s="1"/>
      <c r="CL712" s="1"/>
      <c r="CM712" s="1"/>
      <c r="CN712" s="27"/>
      <c r="CO712" s="1"/>
      <c r="CP712" s="1"/>
      <c r="CQ712" s="1"/>
      <c r="CR712" s="1"/>
      <c r="CS712" s="1"/>
      <c r="CT712" s="1"/>
      <c r="CU712" s="27"/>
      <c r="CV712" s="1"/>
      <c r="CW712" s="1"/>
      <c r="CX712" s="1"/>
      <c r="CY712" s="1"/>
      <c r="CZ712" s="1"/>
      <c r="DA712" s="1"/>
      <c r="DB712" s="1"/>
      <c r="DC712" s="1"/>
      <c r="DD712" s="1"/>
      <c r="DE712" s="1"/>
      <c r="DF712" s="1"/>
      <c r="DG712" s="1"/>
      <c r="DH712" s="1"/>
      <c r="DI712" s="1"/>
    </row>
    <row r="713" spans="1:113" ht="15" hidden="1" x14ac:dyDescent="0.25">
      <c r="A713" s="27"/>
      <c r="B713" s="1"/>
      <c r="C713" s="1"/>
      <c r="D713" s="4" t="str">
        <f t="shared" si="426"/>
        <v/>
      </c>
      <c r="E713" s="7"/>
      <c r="F713" s="1"/>
      <c r="G713" s="1"/>
      <c r="H713" s="27"/>
      <c r="I713" s="1"/>
      <c r="J713" s="1"/>
      <c r="K713" s="1"/>
      <c r="L713" s="1"/>
      <c r="M713" s="1"/>
      <c r="N713" s="1"/>
      <c r="O713" s="27"/>
      <c r="P713" s="1"/>
      <c r="Q713" s="1"/>
      <c r="R713" s="1"/>
      <c r="S713" s="1"/>
      <c r="T713" s="1"/>
      <c r="U713" s="1"/>
      <c r="V713" s="27"/>
      <c r="W713" s="1"/>
      <c r="X713" s="1"/>
      <c r="Y713" s="4" t="str">
        <f t="shared" si="428"/>
        <v/>
      </c>
      <c r="Z713" s="7"/>
      <c r="AA713" s="1"/>
      <c r="AB713" s="1"/>
      <c r="AC713" s="27"/>
      <c r="AD713" s="1"/>
      <c r="AE713" s="1"/>
      <c r="AF713" s="4" t="str">
        <f t="shared" si="427"/>
        <v/>
      </c>
      <c r="AG713" s="7"/>
      <c r="AH713" s="1"/>
      <c r="AI713" s="1"/>
      <c r="AJ713" s="27"/>
      <c r="AK713" s="1"/>
      <c r="AL713" s="1"/>
      <c r="AM713" s="1"/>
      <c r="AN713" s="1"/>
      <c r="AO713" s="1"/>
      <c r="AP713" s="1"/>
      <c r="AQ713" s="27"/>
      <c r="AR713" s="1"/>
      <c r="AS713" s="1"/>
      <c r="AT713" s="1"/>
      <c r="AU713" s="1"/>
      <c r="AV713" s="1"/>
      <c r="AW713" s="1"/>
      <c r="AX713" s="27"/>
      <c r="AY713" s="1"/>
      <c r="AZ713" s="1"/>
      <c r="BA713" s="4" t="str">
        <f t="shared" si="425"/>
        <v/>
      </c>
      <c r="BB713" s="7"/>
      <c r="BC713" s="1"/>
      <c r="BD713" s="1"/>
      <c r="BE713" s="27"/>
      <c r="BF713" s="1"/>
      <c r="BG713" s="1"/>
      <c r="BH713" s="4" t="str">
        <f t="shared" si="424"/>
        <v/>
      </c>
      <c r="BI713" s="7"/>
      <c r="BJ713" s="1"/>
      <c r="BK713" s="1"/>
      <c r="BL713" s="27"/>
      <c r="BM713" s="1"/>
      <c r="BN713" s="1"/>
      <c r="BO713" s="4" t="str">
        <f t="shared" si="423"/>
        <v/>
      </c>
      <c r="BP713" s="7"/>
      <c r="BQ713" s="1"/>
      <c r="BR713" s="1"/>
      <c r="BS713" s="27"/>
      <c r="BT713" s="1"/>
      <c r="BU713" s="1"/>
      <c r="BV713" s="4" t="str">
        <f t="shared" si="429"/>
        <v/>
      </c>
      <c r="BW713" s="7"/>
      <c r="BX713" s="1"/>
      <c r="BY713" s="1"/>
      <c r="BZ713" s="27"/>
      <c r="CA713" s="1"/>
      <c r="CB713" s="1"/>
      <c r="CC713" s="1"/>
      <c r="CD713" s="1"/>
      <c r="CE713" s="1"/>
      <c r="CF713" s="1"/>
      <c r="CG713" s="27"/>
      <c r="CH713" s="1"/>
      <c r="CI713" s="1"/>
      <c r="CJ713" s="1"/>
      <c r="CK713" s="1"/>
      <c r="CL713" s="1"/>
      <c r="CM713" s="1"/>
      <c r="CN713" s="27"/>
      <c r="CO713" s="1"/>
      <c r="CP713" s="1"/>
      <c r="CQ713" s="1"/>
      <c r="CR713" s="1"/>
      <c r="CS713" s="1"/>
      <c r="CT713" s="1"/>
      <c r="CU713" s="27"/>
      <c r="CV713" s="1"/>
      <c r="CW713" s="1"/>
      <c r="CX713" s="1"/>
      <c r="CY713" s="1"/>
      <c r="CZ713" s="1"/>
      <c r="DA713" s="1"/>
      <c r="DB713" s="1"/>
      <c r="DC713" s="1"/>
      <c r="DD713" s="1"/>
      <c r="DE713" s="1"/>
      <c r="DF713" s="1"/>
      <c r="DG713" s="1"/>
      <c r="DH713" s="1"/>
      <c r="DI713" s="1"/>
    </row>
    <row r="714" spans="1:113" ht="15" hidden="1" x14ac:dyDescent="0.25">
      <c r="A714" s="27"/>
      <c r="B714" s="1"/>
      <c r="C714" s="1"/>
      <c r="D714" s="4" t="str">
        <f t="shared" si="426"/>
        <v/>
      </c>
      <c r="E714" s="7"/>
      <c r="F714" s="1"/>
      <c r="G714" s="1"/>
      <c r="H714" s="27"/>
      <c r="I714" s="1"/>
      <c r="J714" s="1"/>
      <c r="K714" s="1"/>
      <c r="L714" s="1"/>
      <c r="M714" s="1"/>
      <c r="N714" s="1"/>
      <c r="O714" s="27"/>
      <c r="P714" s="1"/>
      <c r="Q714" s="1"/>
      <c r="R714" s="1"/>
      <c r="S714" s="1"/>
      <c r="T714" s="1"/>
      <c r="U714" s="1"/>
      <c r="V714" s="27"/>
      <c r="W714" s="1"/>
      <c r="X714" s="1"/>
      <c r="Y714" s="4" t="str">
        <f t="shared" si="428"/>
        <v/>
      </c>
      <c r="Z714" s="7"/>
      <c r="AA714" s="1"/>
      <c r="AB714" s="1"/>
      <c r="AC714" s="27"/>
      <c r="AD714" s="1"/>
      <c r="AE714" s="1"/>
      <c r="AF714" s="4" t="str">
        <f t="shared" si="427"/>
        <v/>
      </c>
      <c r="AG714" s="7"/>
      <c r="AH714" s="1"/>
      <c r="AI714" s="1"/>
      <c r="AJ714" s="27"/>
      <c r="AK714" s="1"/>
      <c r="AL714" s="1"/>
      <c r="AM714" s="1"/>
      <c r="AN714" s="1"/>
      <c r="AO714" s="1"/>
      <c r="AP714" s="1"/>
      <c r="AQ714" s="27"/>
      <c r="AR714" s="1"/>
      <c r="AS714" s="1"/>
      <c r="AT714" s="1"/>
      <c r="AU714" s="1"/>
      <c r="AV714" s="1"/>
      <c r="AW714" s="1"/>
      <c r="AX714" s="27"/>
      <c r="AY714" s="1"/>
      <c r="AZ714" s="1"/>
      <c r="BA714" s="4" t="str">
        <f t="shared" si="425"/>
        <v/>
      </c>
      <c r="BB714" s="7"/>
      <c r="BC714" s="1"/>
      <c r="BD714" s="1"/>
      <c r="BE714" s="27"/>
      <c r="BF714" s="1"/>
      <c r="BG714" s="1"/>
      <c r="BH714" s="4" t="str">
        <f t="shared" si="424"/>
        <v/>
      </c>
      <c r="BI714" s="7"/>
      <c r="BJ714" s="1"/>
      <c r="BK714" s="1"/>
      <c r="BL714" s="27"/>
      <c r="BM714" s="1"/>
      <c r="BN714" s="1"/>
      <c r="BO714" s="4" t="str">
        <f t="shared" si="423"/>
        <v/>
      </c>
      <c r="BP714" s="7"/>
      <c r="BQ714" s="1"/>
      <c r="BR714" s="1"/>
      <c r="BS714" s="27"/>
      <c r="BT714" s="1"/>
      <c r="BU714" s="1"/>
      <c r="BV714" s="4" t="str">
        <f t="shared" si="429"/>
        <v/>
      </c>
      <c r="BW714" s="7"/>
      <c r="BX714" s="1"/>
      <c r="BY714" s="1"/>
      <c r="BZ714" s="27"/>
      <c r="CA714" s="1"/>
      <c r="CB714" s="1"/>
      <c r="CC714" s="1"/>
      <c r="CD714" s="1"/>
      <c r="CE714" s="1"/>
      <c r="CF714" s="1"/>
      <c r="CG714" s="27"/>
      <c r="CH714" s="1"/>
      <c r="CI714" s="1"/>
      <c r="CJ714" s="1"/>
      <c r="CK714" s="1"/>
      <c r="CL714" s="1"/>
      <c r="CM714" s="1"/>
      <c r="CN714" s="27"/>
      <c r="CO714" s="1"/>
      <c r="CP714" s="1"/>
      <c r="CQ714" s="1"/>
      <c r="CR714" s="1"/>
      <c r="CS714" s="1"/>
      <c r="CT714" s="1"/>
      <c r="CU714" s="27"/>
      <c r="CV714" s="1"/>
      <c r="CW714" s="1"/>
      <c r="CX714" s="1"/>
      <c r="CY714" s="1"/>
      <c r="CZ714" s="1"/>
      <c r="DA714" s="1"/>
      <c r="DB714" s="1"/>
      <c r="DC714" s="1"/>
      <c r="DD714" s="1"/>
      <c r="DE714" s="1"/>
      <c r="DF714" s="1"/>
      <c r="DG714" s="1"/>
      <c r="DH714" s="1"/>
      <c r="DI714" s="1"/>
    </row>
    <row r="715" spans="1:113" ht="15" hidden="1" x14ac:dyDescent="0.25">
      <c r="A715" s="27"/>
      <c r="B715" s="1"/>
      <c r="C715" s="1"/>
      <c r="D715" s="4" t="str">
        <f t="shared" si="426"/>
        <v/>
      </c>
      <c r="E715" s="7"/>
      <c r="F715" s="1"/>
      <c r="G715" s="1"/>
      <c r="H715" s="27"/>
      <c r="I715" s="1"/>
      <c r="J715" s="1"/>
      <c r="K715" s="1"/>
      <c r="L715" s="1"/>
      <c r="M715" s="1"/>
      <c r="N715" s="1"/>
      <c r="O715" s="27"/>
      <c r="P715" s="1"/>
      <c r="Q715" s="1"/>
      <c r="R715" s="1"/>
      <c r="S715" s="1"/>
      <c r="T715" s="1"/>
      <c r="U715" s="1"/>
      <c r="V715" s="27"/>
      <c r="W715" s="1"/>
      <c r="X715" s="1"/>
      <c r="Y715" s="4" t="str">
        <f t="shared" si="428"/>
        <v/>
      </c>
      <c r="Z715" s="7"/>
      <c r="AA715" s="1"/>
      <c r="AB715" s="1"/>
      <c r="AC715" s="27"/>
      <c r="AD715" s="1"/>
      <c r="AE715" s="1"/>
      <c r="AF715" s="4" t="str">
        <f t="shared" si="427"/>
        <v/>
      </c>
      <c r="AG715" s="7"/>
      <c r="AH715" s="1"/>
      <c r="AI715" s="1"/>
      <c r="AJ715" s="27"/>
      <c r="AK715" s="1"/>
      <c r="AL715" s="1"/>
      <c r="AM715" s="1"/>
      <c r="AN715" s="1"/>
      <c r="AO715" s="1"/>
      <c r="AP715" s="1"/>
      <c r="AQ715" s="27"/>
      <c r="AR715" s="1"/>
      <c r="AS715" s="1"/>
      <c r="AT715" s="1"/>
      <c r="AU715" s="1"/>
      <c r="AV715" s="1"/>
      <c r="AW715" s="1"/>
      <c r="AX715" s="27"/>
      <c r="AY715" s="1"/>
      <c r="AZ715" s="1"/>
      <c r="BA715" s="4" t="str">
        <f t="shared" si="425"/>
        <v/>
      </c>
      <c r="BB715" s="7"/>
      <c r="BC715" s="1"/>
      <c r="BD715" s="1"/>
      <c r="BE715" s="27"/>
      <c r="BF715" s="1"/>
      <c r="BG715" s="1"/>
      <c r="BH715" s="4" t="str">
        <f t="shared" si="424"/>
        <v/>
      </c>
      <c r="BI715" s="7"/>
      <c r="BJ715" s="1"/>
      <c r="BK715" s="1"/>
      <c r="BL715" s="27"/>
      <c r="BM715" s="1"/>
      <c r="BN715" s="1"/>
      <c r="BO715" s="4" t="str">
        <f t="shared" si="423"/>
        <v/>
      </c>
      <c r="BP715" s="7"/>
      <c r="BQ715" s="1"/>
      <c r="BR715" s="1"/>
      <c r="BS715" s="27"/>
      <c r="BT715" s="1"/>
      <c r="BU715" s="1"/>
      <c r="BV715" s="4" t="str">
        <f t="shared" si="429"/>
        <v/>
      </c>
      <c r="BW715" s="7"/>
      <c r="BX715" s="1"/>
      <c r="BY715" s="1"/>
      <c r="BZ715" s="27"/>
      <c r="CA715" s="1"/>
      <c r="CB715" s="1"/>
      <c r="CC715" s="1"/>
      <c r="CD715" s="1"/>
      <c r="CE715" s="1"/>
      <c r="CF715" s="1"/>
      <c r="CG715" s="27"/>
      <c r="CH715" s="1"/>
      <c r="CI715" s="1"/>
      <c r="CJ715" s="1"/>
      <c r="CK715" s="1"/>
      <c r="CL715" s="1"/>
      <c r="CM715" s="1"/>
      <c r="CN715" s="27"/>
      <c r="CO715" s="1"/>
      <c r="CP715" s="1"/>
      <c r="CQ715" s="1"/>
      <c r="CR715" s="1"/>
      <c r="CS715" s="1"/>
      <c r="CT715" s="1"/>
      <c r="CU715" s="27"/>
      <c r="CV715" s="1"/>
      <c r="CW715" s="1"/>
      <c r="CX715" s="1"/>
      <c r="CY715" s="1"/>
      <c r="CZ715" s="1"/>
      <c r="DA715" s="1"/>
      <c r="DB715" s="1"/>
      <c r="DC715" s="1"/>
      <c r="DD715" s="1"/>
      <c r="DE715" s="1"/>
      <c r="DF715" s="1"/>
      <c r="DG715" s="1"/>
      <c r="DH715" s="1"/>
      <c r="DI715" s="1"/>
    </row>
    <row r="716" spans="1:113" ht="15" hidden="1" x14ac:dyDescent="0.25">
      <c r="A716" s="27"/>
      <c r="B716" s="1"/>
      <c r="C716" s="1"/>
      <c r="D716" s="4" t="str">
        <f t="shared" si="426"/>
        <v/>
      </c>
      <c r="E716" s="7"/>
      <c r="F716" s="1"/>
      <c r="G716" s="1"/>
      <c r="H716" s="27"/>
      <c r="I716" s="1"/>
      <c r="J716" s="1"/>
      <c r="K716" s="1"/>
      <c r="L716" s="1"/>
      <c r="M716" s="1"/>
      <c r="N716" s="1"/>
      <c r="O716" s="27"/>
      <c r="P716" s="1"/>
      <c r="Q716" s="1"/>
      <c r="R716" s="1"/>
      <c r="S716" s="1"/>
      <c r="T716" s="1"/>
      <c r="U716" s="1"/>
      <c r="V716" s="27"/>
      <c r="W716" s="1"/>
      <c r="X716" s="1"/>
      <c r="Y716" s="4" t="str">
        <f t="shared" si="428"/>
        <v/>
      </c>
      <c r="Z716" s="7"/>
      <c r="AA716" s="1"/>
      <c r="AB716" s="1"/>
      <c r="AC716" s="27"/>
      <c r="AD716" s="1"/>
      <c r="AE716" s="1"/>
      <c r="AF716" s="4" t="str">
        <f t="shared" si="427"/>
        <v/>
      </c>
      <c r="AG716" s="7"/>
      <c r="AH716" s="1"/>
      <c r="AI716" s="1"/>
      <c r="AJ716" s="27"/>
      <c r="AK716" s="1"/>
      <c r="AL716" s="1"/>
      <c r="AM716" s="1"/>
      <c r="AN716" s="1"/>
      <c r="AO716" s="1"/>
      <c r="AP716" s="1"/>
      <c r="AQ716" s="27"/>
      <c r="AR716" s="1"/>
      <c r="AS716" s="1"/>
      <c r="AT716" s="1"/>
      <c r="AU716" s="1"/>
      <c r="AV716" s="1"/>
      <c r="AW716" s="1"/>
      <c r="AX716" s="27"/>
      <c r="AY716" s="1"/>
      <c r="AZ716" s="1"/>
      <c r="BA716" s="4" t="str">
        <f t="shared" si="425"/>
        <v/>
      </c>
      <c r="BB716" s="7"/>
      <c r="BC716" s="1"/>
      <c r="BD716" s="1"/>
      <c r="BE716" s="27"/>
      <c r="BF716" s="1"/>
      <c r="BG716" s="1"/>
      <c r="BH716" s="4" t="str">
        <f t="shared" si="424"/>
        <v/>
      </c>
      <c r="BI716" s="7"/>
      <c r="BJ716" s="1"/>
      <c r="BK716" s="1"/>
      <c r="BL716" s="27"/>
      <c r="BM716" s="1"/>
      <c r="BN716" s="1"/>
      <c r="BO716" s="4" t="str">
        <f t="shared" ref="BO716:BO970" si="430">IF(BN716="","",-PMT(BN$2/1200,BR$2,BP$2))</f>
        <v/>
      </c>
      <c r="BP716" s="7"/>
      <c r="BQ716" s="1"/>
      <c r="BR716" s="1"/>
      <c r="BS716" s="27"/>
      <c r="BT716" s="1"/>
      <c r="BU716" s="1"/>
      <c r="BV716" s="4" t="str">
        <f t="shared" si="429"/>
        <v/>
      </c>
      <c r="BW716" s="7"/>
      <c r="BX716" s="1"/>
      <c r="BY716" s="1"/>
      <c r="BZ716" s="27"/>
      <c r="CA716" s="1"/>
      <c r="CB716" s="1"/>
      <c r="CC716" s="1"/>
      <c r="CD716" s="1"/>
      <c r="CE716" s="1"/>
      <c r="CF716" s="1"/>
      <c r="CG716" s="27"/>
      <c r="CH716" s="1"/>
      <c r="CI716" s="1"/>
      <c r="CJ716" s="1"/>
      <c r="CK716" s="1"/>
      <c r="CL716" s="1"/>
      <c r="CM716" s="1"/>
      <c r="CN716" s="27"/>
      <c r="CO716" s="1"/>
      <c r="CP716" s="1"/>
      <c r="CQ716" s="1"/>
      <c r="CR716" s="1"/>
      <c r="CS716" s="1"/>
      <c r="CT716" s="1"/>
      <c r="CU716" s="27"/>
      <c r="CV716" s="1"/>
      <c r="CW716" s="1"/>
      <c r="CX716" s="1"/>
      <c r="CY716" s="1"/>
      <c r="CZ716" s="1"/>
      <c r="DA716" s="1"/>
      <c r="DB716" s="1"/>
      <c r="DC716" s="1"/>
      <c r="DD716" s="1"/>
      <c r="DE716" s="1"/>
      <c r="DF716" s="1"/>
      <c r="DG716" s="1"/>
      <c r="DH716" s="1"/>
      <c r="DI716" s="1"/>
    </row>
    <row r="717" spans="1:113" ht="15" hidden="1" x14ac:dyDescent="0.25">
      <c r="A717" s="27"/>
      <c r="B717" s="1"/>
      <c r="C717" s="1"/>
      <c r="D717" s="4" t="str">
        <f t="shared" si="426"/>
        <v/>
      </c>
      <c r="E717" s="7"/>
      <c r="F717" s="1"/>
      <c r="G717" s="1"/>
      <c r="H717" s="27"/>
      <c r="I717" s="1"/>
      <c r="J717" s="1"/>
      <c r="K717" s="1"/>
      <c r="L717" s="1"/>
      <c r="M717" s="1"/>
      <c r="N717" s="1"/>
      <c r="O717" s="27"/>
      <c r="P717" s="1"/>
      <c r="Q717" s="1"/>
      <c r="R717" s="1"/>
      <c r="S717" s="1"/>
      <c r="T717" s="1"/>
      <c r="U717" s="1"/>
      <c r="V717" s="27"/>
      <c r="W717" s="1"/>
      <c r="X717" s="1"/>
      <c r="Y717" s="4" t="str">
        <f t="shared" si="428"/>
        <v/>
      </c>
      <c r="Z717" s="7"/>
      <c r="AA717" s="1"/>
      <c r="AB717" s="1"/>
      <c r="AC717" s="27"/>
      <c r="AD717" s="1"/>
      <c r="AE717" s="1"/>
      <c r="AF717" s="4" t="str">
        <f t="shared" si="427"/>
        <v/>
      </c>
      <c r="AG717" s="7"/>
      <c r="AH717" s="1"/>
      <c r="AI717" s="1"/>
      <c r="AJ717" s="27"/>
      <c r="AK717" s="1"/>
      <c r="AL717" s="1"/>
      <c r="AM717" s="1"/>
      <c r="AN717" s="1"/>
      <c r="AO717" s="1"/>
      <c r="AP717" s="1"/>
      <c r="AQ717" s="27"/>
      <c r="AR717" s="1"/>
      <c r="AS717" s="1"/>
      <c r="AT717" s="1"/>
      <c r="AU717" s="1"/>
      <c r="AV717" s="1"/>
      <c r="AW717" s="1"/>
      <c r="AX717" s="27"/>
      <c r="AY717" s="1"/>
      <c r="AZ717" s="1"/>
      <c r="BA717" s="4" t="str">
        <f t="shared" si="425"/>
        <v/>
      </c>
      <c r="BB717" s="7"/>
      <c r="BC717" s="1"/>
      <c r="BD717" s="1"/>
      <c r="BE717" s="27"/>
      <c r="BF717" s="1"/>
      <c r="BG717" s="1"/>
      <c r="BH717" s="4" t="str">
        <f t="shared" si="424"/>
        <v/>
      </c>
      <c r="BI717" s="7"/>
      <c r="BJ717" s="1"/>
      <c r="BK717" s="1"/>
      <c r="BL717" s="27"/>
      <c r="BM717" s="1"/>
      <c r="BN717" s="1"/>
      <c r="BO717" s="4" t="str">
        <f t="shared" si="430"/>
        <v/>
      </c>
      <c r="BP717" s="7"/>
      <c r="BQ717" s="1"/>
      <c r="BR717" s="1"/>
      <c r="BS717" s="27"/>
      <c r="BT717" s="1"/>
      <c r="BU717" s="1"/>
      <c r="BV717" s="4" t="str">
        <f t="shared" si="429"/>
        <v/>
      </c>
      <c r="BW717" s="7"/>
      <c r="BX717" s="1"/>
      <c r="BY717" s="1"/>
      <c r="BZ717" s="27"/>
      <c r="CA717" s="1"/>
      <c r="CB717" s="1"/>
      <c r="CC717" s="1"/>
      <c r="CD717" s="1"/>
      <c r="CE717" s="1"/>
      <c r="CF717" s="1"/>
      <c r="CG717" s="27"/>
      <c r="CH717" s="1"/>
      <c r="CI717" s="1"/>
      <c r="CJ717" s="1"/>
      <c r="CK717" s="1"/>
      <c r="CL717" s="1"/>
      <c r="CM717" s="1"/>
      <c r="CN717" s="27"/>
      <c r="CO717" s="1"/>
      <c r="CP717" s="1"/>
      <c r="CQ717" s="1"/>
      <c r="CR717" s="1"/>
      <c r="CS717" s="1"/>
      <c r="CT717" s="1"/>
      <c r="CU717" s="27"/>
      <c r="CV717" s="1"/>
      <c r="CW717" s="1"/>
      <c r="CX717" s="1"/>
      <c r="CY717" s="1"/>
      <c r="CZ717" s="1"/>
      <c r="DA717" s="1"/>
      <c r="DB717" s="1"/>
      <c r="DC717" s="1"/>
      <c r="DD717" s="1"/>
      <c r="DE717" s="1"/>
      <c r="DF717" s="1"/>
      <c r="DG717" s="1"/>
      <c r="DH717" s="1"/>
      <c r="DI717" s="1"/>
    </row>
    <row r="718" spans="1:113" ht="15" hidden="1" x14ac:dyDescent="0.25">
      <c r="A718" s="27"/>
      <c r="B718" s="1"/>
      <c r="C718" s="1"/>
      <c r="D718" s="4" t="str">
        <f t="shared" si="426"/>
        <v/>
      </c>
      <c r="E718" s="7"/>
      <c r="F718" s="1"/>
      <c r="G718" s="1"/>
      <c r="H718" s="27"/>
      <c r="I718" s="1"/>
      <c r="J718" s="1"/>
      <c r="K718" s="1"/>
      <c r="L718" s="1"/>
      <c r="M718" s="1"/>
      <c r="N718" s="1"/>
      <c r="O718" s="27"/>
      <c r="P718" s="1"/>
      <c r="Q718" s="1"/>
      <c r="R718" s="1"/>
      <c r="S718" s="1"/>
      <c r="T718" s="1"/>
      <c r="U718" s="1"/>
      <c r="V718" s="27"/>
      <c r="W718" s="1"/>
      <c r="X718" s="1"/>
      <c r="Y718" s="4" t="str">
        <f t="shared" si="428"/>
        <v/>
      </c>
      <c r="Z718" s="7"/>
      <c r="AA718" s="1"/>
      <c r="AB718" s="1"/>
      <c r="AC718" s="27"/>
      <c r="AD718" s="1"/>
      <c r="AE718" s="1"/>
      <c r="AF718" s="4" t="str">
        <f t="shared" si="427"/>
        <v/>
      </c>
      <c r="AG718" s="7"/>
      <c r="AH718" s="1"/>
      <c r="AI718" s="1"/>
      <c r="AJ718" s="27"/>
      <c r="AK718" s="1"/>
      <c r="AL718" s="1"/>
      <c r="AM718" s="1"/>
      <c r="AN718" s="1"/>
      <c r="AO718" s="1"/>
      <c r="AP718" s="1"/>
      <c r="AQ718" s="27"/>
      <c r="AR718" s="1"/>
      <c r="AS718" s="1"/>
      <c r="AT718" s="1"/>
      <c r="AU718" s="1"/>
      <c r="AV718" s="1"/>
      <c r="AW718" s="1"/>
      <c r="AX718" s="27"/>
      <c r="AY718" s="1"/>
      <c r="AZ718" s="1"/>
      <c r="BA718" s="4" t="str">
        <f t="shared" si="425"/>
        <v/>
      </c>
      <c r="BB718" s="7"/>
      <c r="BC718" s="1"/>
      <c r="BD718" s="1"/>
      <c r="BE718" s="27"/>
      <c r="BF718" s="1"/>
      <c r="BG718" s="1"/>
      <c r="BH718" s="4" t="str">
        <f t="shared" ref="BH718:BH972" si="431">IF(BG718="","",-PMT(BG$2/1200,BK$2,BI$2))</f>
        <v/>
      </c>
      <c r="BI718" s="7"/>
      <c r="BJ718" s="1"/>
      <c r="BK718" s="1"/>
      <c r="BL718" s="27"/>
      <c r="BM718" s="1"/>
      <c r="BN718" s="1"/>
      <c r="BO718" s="4" t="str">
        <f t="shared" si="430"/>
        <v/>
      </c>
      <c r="BP718" s="7"/>
      <c r="BQ718" s="1"/>
      <c r="BR718" s="1"/>
      <c r="BS718" s="27"/>
      <c r="BT718" s="1"/>
      <c r="BU718" s="1"/>
      <c r="BV718" s="4" t="str">
        <f t="shared" si="429"/>
        <v/>
      </c>
      <c r="BW718" s="7"/>
      <c r="BX718" s="1"/>
      <c r="BY718" s="1"/>
      <c r="BZ718" s="27"/>
      <c r="CA718" s="1"/>
      <c r="CB718" s="1"/>
      <c r="CC718" s="1"/>
      <c r="CD718" s="1"/>
      <c r="CE718" s="1"/>
      <c r="CF718" s="1"/>
      <c r="CG718" s="27"/>
      <c r="CH718" s="1"/>
      <c r="CI718" s="1"/>
      <c r="CJ718" s="1"/>
      <c r="CK718" s="1"/>
      <c r="CL718" s="1"/>
      <c r="CM718" s="1"/>
      <c r="CN718" s="27"/>
      <c r="CO718" s="1"/>
      <c r="CP718" s="1"/>
      <c r="CQ718" s="1"/>
      <c r="CR718" s="1"/>
      <c r="CS718" s="1"/>
      <c r="CT718" s="1"/>
      <c r="CU718" s="27"/>
      <c r="CV718" s="1"/>
      <c r="CW718" s="1"/>
      <c r="CX718" s="1"/>
      <c r="CY718" s="1"/>
      <c r="CZ718" s="1"/>
      <c r="DA718" s="1"/>
      <c r="DB718" s="1"/>
      <c r="DC718" s="1"/>
      <c r="DD718" s="1"/>
      <c r="DE718" s="1"/>
      <c r="DF718" s="1"/>
      <c r="DG718" s="1"/>
      <c r="DH718" s="1"/>
      <c r="DI718" s="1"/>
    </row>
    <row r="719" spans="1:113" ht="15" hidden="1" x14ac:dyDescent="0.25">
      <c r="A719" s="27"/>
      <c r="B719" s="1"/>
      <c r="C719" s="1"/>
      <c r="D719" s="4" t="str">
        <f t="shared" si="426"/>
        <v/>
      </c>
      <c r="E719" s="7"/>
      <c r="F719" s="1"/>
      <c r="G719" s="1"/>
      <c r="H719" s="27"/>
      <c r="I719" s="1"/>
      <c r="J719" s="1"/>
      <c r="K719" s="1"/>
      <c r="L719" s="1"/>
      <c r="M719" s="1"/>
      <c r="N719" s="1"/>
      <c r="O719" s="27"/>
      <c r="P719" s="1"/>
      <c r="Q719" s="1"/>
      <c r="R719" s="1"/>
      <c r="S719" s="1"/>
      <c r="T719" s="1"/>
      <c r="U719" s="1"/>
      <c r="V719" s="27"/>
      <c r="W719" s="1"/>
      <c r="X719" s="1"/>
      <c r="Y719" s="4" t="str">
        <f t="shared" si="428"/>
        <v/>
      </c>
      <c r="Z719" s="7"/>
      <c r="AA719" s="1"/>
      <c r="AB719" s="1"/>
      <c r="AC719" s="27"/>
      <c r="AD719" s="1"/>
      <c r="AE719" s="1"/>
      <c r="AF719" s="4" t="str">
        <f t="shared" si="427"/>
        <v/>
      </c>
      <c r="AG719" s="7"/>
      <c r="AH719" s="1"/>
      <c r="AI719" s="1"/>
      <c r="AJ719" s="27"/>
      <c r="AK719" s="1"/>
      <c r="AL719" s="1"/>
      <c r="AM719" s="1"/>
      <c r="AN719" s="1"/>
      <c r="AO719" s="1"/>
      <c r="AP719" s="1"/>
      <c r="AQ719" s="27"/>
      <c r="AR719" s="1"/>
      <c r="AS719" s="1"/>
      <c r="AT719" s="1"/>
      <c r="AU719" s="1"/>
      <c r="AV719" s="1"/>
      <c r="AW719" s="1"/>
      <c r="AX719" s="27"/>
      <c r="AY719" s="1"/>
      <c r="AZ719" s="1"/>
      <c r="BA719" s="4" t="str">
        <f t="shared" si="425"/>
        <v/>
      </c>
      <c r="BB719" s="7"/>
      <c r="BC719" s="1"/>
      <c r="BD719" s="1"/>
      <c r="BE719" s="27"/>
      <c r="BF719" s="1"/>
      <c r="BG719" s="1"/>
      <c r="BH719" s="4" t="str">
        <f t="shared" si="431"/>
        <v/>
      </c>
      <c r="BI719" s="7"/>
      <c r="BJ719" s="1"/>
      <c r="BK719" s="1"/>
      <c r="BL719" s="27"/>
      <c r="BM719" s="1"/>
      <c r="BN719" s="1"/>
      <c r="BO719" s="4" t="str">
        <f t="shared" si="430"/>
        <v/>
      </c>
      <c r="BP719" s="7"/>
      <c r="BQ719" s="1"/>
      <c r="BR719" s="1"/>
      <c r="BS719" s="27"/>
      <c r="BT719" s="1"/>
      <c r="BU719" s="1"/>
      <c r="BV719" s="4" t="str">
        <f t="shared" si="429"/>
        <v/>
      </c>
      <c r="BW719" s="7"/>
      <c r="BX719" s="1"/>
      <c r="BY719" s="1"/>
      <c r="BZ719" s="27"/>
      <c r="CA719" s="1"/>
      <c r="CB719" s="1"/>
      <c r="CC719" s="1"/>
      <c r="CD719" s="1"/>
      <c r="CE719" s="1"/>
      <c r="CF719" s="1"/>
      <c r="CG719" s="27"/>
      <c r="CH719" s="1"/>
      <c r="CI719" s="1"/>
      <c r="CJ719" s="1"/>
      <c r="CK719" s="1"/>
      <c r="CL719" s="1"/>
      <c r="CM719" s="1"/>
      <c r="CN719" s="27"/>
      <c r="CO719" s="1"/>
      <c r="CP719" s="1"/>
      <c r="CQ719" s="1"/>
      <c r="CR719" s="1"/>
      <c r="CS719" s="1"/>
      <c r="CT719" s="1"/>
      <c r="CU719" s="27"/>
      <c r="CV719" s="1"/>
      <c r="CW719" s="1"/>
      <c r="CX719" s="1"/>
      <c r="CY719" s="1"/>
      <c r="CZ719" s="1"/>
      <c r="DA719" s="1"/>
      <c r="DB719" s="1"/>
      <c r="DC719" s="1"/>
      <c r="DD719" s="1"/>
      <c r="DE719" s="1"/>
      <c r="DF719" s="1"/>
      <c r="DG719" s="1"/>
      <c r="DH719" s="1"/>
      <c r="DI719" s="1"/>
    </row>
    <row r="720" spans="1:113" ht="15" hidden="1" x14ac:dyDescent="0.25">
      <c r="A720" s="27"/>
      <c r="B720" s="1"/>
      <c r="C720" s="1"/>
      <c r="D720" s="4" t="str">
        <f t="shared" si="426"/>
        <v/>
      </c>
      <c r="E720" s="7"/>
      <c r="F720" s="1"/>
      <c r="G720" s="1"/>
      <c r="H720" s="27"/>
      <c r="I720" s="1"/>
      <c r="J720" s="1"/>
      <c r="K720" s="1"/>
      <c r="L720" s="1"/>
      <c r="M720" s="1"/>
      <c r="N720" s="1"/>
      <c r="O720" s="27"/>
      <c r="P720" s="1"/>
      <c r="Q720" s="1"/>
      <c r="R720" s="1"/>
      <c r="S720" s="1"/>
      <c r="T720" s="1"/>
      <c r="U720" s="1"/>
      <c r="V720" s="27"/>
      <c r="W720" s="1"/>
      <c r="X720" s="1"/>
      <c r="Y720" s="4" t="str">
        <f t="shared" si="428"/>
        <v/>
      </c>
      <c r="Z720" s="7"/>
      <c r="AA720" s="1"/>
      <c r="AB720" s="1"/>
      <c r="AC720" s="27"/>
      <c r="AD720" s="1"/>
      <c r="AE720" s="1"/>
      <c r="AF720" s="4" t="str">
        <f t="shared" si="427"/>
        <v/>
      </c>
      <c r="AG720" s="7"/>
      <c r="AH720" s="1"/>
      <c r="AI720" s="1"/>
      <c r="AJ720" s="27"/>
      <c r="AK720" s="1"/>
      <c r="AL720" s="1"/>
      <c r="AM720" s="1"/>
      <c r="AN720" s="1"/>
      <c r="AO720" s="1"/>
      <c r="AP720" s="1"/>
      <c r="AQ720" s="27"/>
      <c r="AR720" s="1"/>
      <c r="AS720" s="1"/>
      <c r="AT720" s="1"/>
      <c r="AU720" s="1"/>
      <c r="AV720" s="1"/>
      <c r="AW720" s="1"/>
      <c r="AX720" s="27"/>
      <c r="AY720" s="1"/>
      <c r="AZ720" s="1"/>
      <c r="BA720" s="4" t="str">
        <f t="shared" si="425"/>
        <v/>
      </c>
      <c r="BB720" s="7"/>
      <c r="BC720" s="1"/>
      <c r="BD720" s="1"/>
      <c r="BE720" s="27"/>
      <c r="BF720" s="1"/>
      <c r="BG720" s="1"/>
      <c r="BH720" s="4" t="str">
        <f t="shared" si="431"/>
        <v/>
      </c>
      <c r="BI720" s="7"/>
      <c r="BJ720" s="1"/>
      <c r="BK720" s="1"/>
      <c r="BL720" s="27"/>
      <c r="BM720" s="1"/>
      <c r="BN720" s="1"/>
      <c r="BO720" s="4" t="str">
        <f t="shared" si="430"/>
        <v/>
      </c>
      <c r="BP720" s="7"/>
      <c r="BQ720" s="1"/>
      <c r="BR720" s="1"/>
      <c r="BS720" s="27"/>
      <c r="BT720" s="1"/>
      <c r="BU720" s="1"/>
      <c r="BV720" s="4" t="str">
        <f t="shared" si="429"/>
        <v/>
      </c>
      <c r="BW720" s="7"/>
      <c r="BX720" s="1"/>
      <c r="BY720" s="1"/>
      <c r="BZ720" s="27"/>
      <c r="CA720" s="1"/>
      <c r="CB720" s="1"/>
      <c r="CC720" s="1"/>
      <c r="CD720" s="1"/>
      <c r="CE720" s="1"/>
      <c r="CF720" s="1"/>
      <c r="CG720" s="27"/>
      <c r="CH720" s="1"/>
      <c r="CI720" s="1"/>
      <c r="CJ720" s="1"/>
      <c r="CK720" s="1"/>
      <c r="CL720" s="1"/>
      <c r="CM720" s="1"/>
      <c r="CN720" s="27"/>
      <c r="CO720" s="1"/>
      <c r="CP720" s="1"/>
      <c r="CQ720" s="1"/>
      <c r="CR720" s="1"/>
      <c r="CS720" s="1"/>
      <c r="CT720" s="1"/>
      <c r="CU720" s="27"/>
      <c r="CV720" s="1"/>
      <c r="CW720" s="1"/>
      <c r="CX720" s="1"/>
      <c r="CY720" s="1"/>
      <c r="CZ720" s="1"/>
      <c r="DA720" s="1"/>
      <c r="DB720" s="1"/>
      <c r="DC720" s="1"/>
      <c r="DD720" s="1"/>
      <c r="DE720" s="1"/>
      <c r="DF720" s="1"/>
      <c r="DG720" s="1"/>
      <c r="DH720" s="1"/>
      <c r="DI720" s="1"/>
    </row>
    <row r="721" spans="1:113" ht="15" hidden="1" x14ac:dyDescent="0.25">
      <c r="A721" s="27"/>
      <c r="B721" s="1"/>
      <c r="C721" s="1"/>
      <c r="D721" s="4" t="str">
        <f t="shared" si="426"/>
        <v/>
      </c>
      <c r="E721" s="7"/>
      <c r="F721" s="1"/>
      <c r="G721" s="1"/>
      <c r="H721" s="27"/>
      <c r="I721" s="1"/>
      <c r="J721" s="1"/>
      <c r="K721" s="1"/>
      <c r="L721" s="1"/>
      <c r="M721" s="1"/>
      <c r="N721" s="1"/>
      <c r="O721" s="27"/>
      <c r="P721" s="1"/>
      <c r="Q721" s="1"/>
      <c r="R721" s="1"/>
      <c r="S721" s="1"/>
      <c r="T721" s="1"/>
      <c r="U721" s="1"/>
      <c r="V721" s="27"/>
      <c r="W721" s="1"/>
      <c r="X721" s="1"/>
      <c r="Y721" s="4" t="str">
        <f t="shared" si="428"/>
        <v/>
      </c>
      <c r="Z721" s="7"/>
      <c r="AA721" s="1"/>
      <c r="AB721" s="1"/>
      <c r="AC721" s="27"/>
      <c r="AD721" s="1"/>
      <c r="AE721" s="1"/>
      <c r="AF721" s="4" t="str">
        <f t="shared" si="427"/>
        <v/>
      </c>
      <c r="AG721" s="7"/>
      <c r="AH721" s="1"/>
      <c r="AI721" s="1"/>
      <c r="AJ721" s="27"/>
      <c r="AK721" s="1"/>
      <c r="AL721" s="1"/>
      <c r="AM721" s="1"/>
      <c r="AN721" s="1"/>
      <c r="AO721" s="1"/>
      <c r="AP721" s="1"/>
      <c r="AQ721" s="27"/>
      <c r="AR721" s="1"/>
      <c r="AS721" s="1"/>
      <c r="AT721" s="1"/>
      <c r="AU721" s="1"/>
      <c r="AV721" s="1"/>
      <c r="AW721" s="1"/>
      <c r="AX721" s="27"/>
      <c r="AY721" s="1"/>
      <c r="AZ721" s="1"/>
      <c r="BA721" s="4" t="str">
        <f t="shared" si="425"/>
        <v/>
      </c>
      <c r="BB721" s="7"/>
      <c r="BC721" s="1"/>
      <c r="BD721" s="1"/>
      <c r="BE721" s="27"/>
      <c r="BF721" s="1"/>
      <c r="BG721" s="1"/>
      <c r="BH721" s="4" t="str">
        <f t="shared" si="431"/>
        <v/>
      </c>
      <c r="BI721" s="7"/>
      <c r="BJ721" s="1"/>
      <c r="BK721" s="1"/>
      <c r="BL721" s="27"/>
      <c r="BM721" s="1"/>
      <c r="BN721" s="1"/>
      <c r="BO721" s="4" t="str">
        <f t="shared" si="430"/>
        <v/>
      </c>
      <c r="BP721" s="7"/>
      <c r="BQ721" s="1"/>
      <c r="BR721" s="1"/>
      <c r="BS721" s="27"/>
      <c r="BT721" s="1"/>
      <c r="BU721" s="1"/>
      <c r="BV721" s="4" t="str">
        <f t="shared" si="429"/>
        <v/>
      </c>
      <c r="BW721" s="7"/>
      <c r="BX721" s="1"/>
      <c r="BY721" s="1"/>
      <c r="BZ721" s="27"/>
      <c r="CA721" s="1"/>
      <c r="CB721" s="1"/>
      <c r="CC721" s="1"/>
      <c r="CD721" s="1"/>
      <c r="CE721" s="1"/>
      <c r="CF721" s="1"/>
      <c r="CG721" s="27"/>
      <c r="CH721" s="1"/>
      <c r="CI721" s="1"/>
      <c r="CJ721" s="1"/>
      <c r="CK721" s="1"/>
      <c r="CL721" s="1"/>
      <c r="CM721" s="1"/>
      <c r="CN721" s="27"/>
      <c r="CO721" s="1"/>
      <c r="CP721" s="1"/>
      <c r="CQ721" s="1"/>
      <c r="CR721" s="1"/>
      <c r="CS721" s="1"/>
      <c r="CT721" s="1"/>
      <c r="CU721" s="27"/>
      <c r="CV721" s="1"/>
      <c r="CW721" s="1"/>
      <c r="CX721" s="1"/>
      <c r="CY721" s="1"/>
      <c r="CZ721" s="1"/>
      <c r="DA721" s="1"/>
      <c r="DB721" s="1"/>
      <c r="DC721" s="1"/>
      <c r="DD721" s="1"/>
      <c r="DE721" s="1"/>
      <c r="DF721" s="1"/>
      <c r="DG721" s="1"/>
      <c r="DH721" s="1"/>
      <c r="DI721" s="1"/>
    </row>
    <row r="722" spans="1:113" ht="15" hidden="1" x14ac:dyDescent="0.25">
      <c r="A722" s="27"/>
      <c r="B722" s="1"/>
      <c r="C722" s="1"/>
      <c r="D722" s="4" t="str">
        <f t="shared" si="426"/>
        <v/>
      </c>
      <c r="E722" s="7"/>
      <c r="F722" s="1"/>
      <c r="G722" s="1"/>
      <c r="H722" s="27"/>
      <c r="I722" s="1"/>
      <c r="J722" s="1"/>
      <c r="K722" s="1"/>
      <c r="L722" s="1"/>
      <c r="M722" s="1"/>
      <c r="N722" s="1"/>
      <c r="O722" s="27"/>
      <c r="P722" s="1"/>
      <c r="Q722" s="1"/>
      <c r="R722" s="1"/>
      <c r="S722" s="1"/>
      <c r="T722" s="1"/>
      <c r="U722" s="1"/>
      <c r="V722" s="27"/>
      <c r="W722" s="1"/>
      <c r="X722" s="1"/>
      <c r="Y722" s="4" t="str">
        <f t="shared" si="428"/>
        <v/>
      </c>
      <c r="Z722" s="7"/>
      <c r="AA722" s="1"/>
      <c r="AB722" s="1"/>
      <c r="AC722" s="27"/>
      <c r="AD722" s="1"/>
      <c r="AE722" s="1"/>
      <c r="AF722" s="4" t="str">
        <f t="shared" si="427"/>
        <v/>
      </c>
      <c r="AG722" s="7"/>
      <c r="AH722" s="1"/>
      <c r="AI722" s="1"/>
      <c r="AJ722" s="27"/>
      <c r="AK722" s="1"/>
      <c r="AL722" s="1"/>
      <c r="AM722" s="1"/>
      <c r="AN722" s="1"/>
      <c r="AO722" s="1"/>
      <c r="AP722" s="1"/>
      <c r="AQ722" s="27"/>
      <c r="AR722" s="1"/>
      <c r="AS722" s="1"/>
      <c r="AT722" s="1"/>
      <c r="AU722" s="1"/>
      <c r="AV722" s="1"/>
      <c r="AW722" s="1"/>
      <c r="AX722" s="27"/>
      <c r="AY722" s="1"/>
      <c r="AZ722" s="1"/>
      <c r="BA722" s="4" t="str">
        <f t="shared" si="425"/>
        <v/>
      </c>
      <c r="BB722" s="7"/>
      <c r="BC722" s="1"/>
      <c r="BD722" s="1"/>
      <c r="BE722" s="27"/>
      <c r="BF722" s="1"/>
      <c r="BG722" s="1"/>
      <c r="BH722" s="4" t="str">
        <f t="shared" si="431"/>
        <v/>
      </c>
      <c r="BI722" s="7"/>
      <c r="BJ722" s="1"/>
      <c r="BK722" s="1"/>
      <c r="BL722" s="27"/>
      <c r="BM722" s="1"/>
      <c r="BN722" s="1"/>
      <c r="BO722" s="4" t="str">
        <f t="shared" si="430"/>
        <v/>
      </c>
      <c r="BP722" s="7"/>
      <c r="BQ722" s="1"/>
      <c r="BR722" s="1"/>
      <c r="BS722" s="27"/>
      <c r="BT722" s="1"/>
      <c r="BU722" s="1"/>
      <c r="BV722" s="4" t="str">
        <f t="shared" si="429"/>
        <v/>
      </c>
      <c r="BW722" s="7"/>
      <c r="BX722" s="1"/>
      <c r="BY722" s="1"/>
      <c r="BZ722" s="27"/>
      <c r="CA722" s="1"/>
      <c r="CB722" s="1"/>
      <c r="CC722" s="1"/>
      <c r="CD722" s="1"/>
      <c r="CE722" s="1"/>
      <c r="CF722" s="1"/>
      <c r="CG722" s="27"/>
      <c r="CH722" s="1"/>
      <c r="CI722" s="1"/>
      <c r="CJ722" s="1"/>
      <c r="CK722" s="1"/>
      <c r="CL722" s="1"/>
      <c r="CM722" s="1"/>
      <c r="CN722" s="27"/>
      <c r="CO722" s="1"/>
      <c r="CP722" s="1"/>
      <c r="CQ722" s="1"/>
      <c r="CR722" s="1"/>
      <c r="CS722" s="1"/>
      <c r="CT722" s="1"/>
      <c r="CU722" s="27"/>
      <c r="CV722" s="1"/>
      <c r="CW722" s="1"/>
      <c r="CX722" s="1"/>
      <c r="CY722" s="1"/>
      <c r="CZ722" s="1"/>
      <c r="DA722" s="1"/>
      <c r="DB722" s="1"/>
      <c r="DC722" s="1"/>
      <c r="DD722" s="1"/>
      <c r="DE722" s="1"/>
      <c r="DF722" s="1"/>
      <c r="DG722" s="1"/>
      <c r="DH722" s="1"/>
      <c r="DI722" s="1"/>
    </row>
    <row r="723" spans="1:113" ht="15" hidden="1" x14ac:dyDescent="0.25">
      <c r="A723" s="27"/>
      <c r="B723" s="1"/>
      <c r="C723" s="1"/>
      <c r="D723" s="4" t="str">
        <f t="shared" si="426"/>
        <v/>
      </c>
      <c r="E723" s="7"/>
      <c r="F723" s="1"/>
      <c r="G723" s="1"/>
      <c r="H723" s="27"/>
      <c r="I723" s="1"/>
      <c r="J723" s="1"/>
      <c r="K723" s="1"/>
      <c r="L723" s="1"/>
      <c r="M723" s="1"/>
      <c r="N723" s="1"/>
      <c r="O723" s="27"/>
      <c r="P723" s="1"/>
      <c r="Q723" s="1"/>
      <c r="R723" s="1"/>
      <c r="S723" s="1"/>
      <c r="T723" s="1"/>
      <c r="U723" s="1"/>
      <c r="V723" s="27"/>
      <c r="W723" s="1"/>
      <c r="X723" s="1"/>
      <c r="Y723" s="4" t="str">
        <f t="shared" si="428"/>
        <v/>
      </c>
      <c r="Z723" s="7"/>
      <c r="AA723" s="1"/>
      <c r="AB723" s="1"/>
      <c r="AC723" s="27"/>
      <c r="AD723" s="1"/>
      <c r="AE723" s="1"/>
      <c r="AF723" s="4" t="str">
        <f t="shared" si="427"/>
        <v/>
      </c>
      <c r="AG723" s="7"/>
      <c r="AH723" s="1"/>
      <c r="AI723" s="1"/>
      <c r="AJ723" s="27"/>
      <c r="AK723" s="1"/>
      <c r="AL723" s="1"/>
      <c r="AM723" s="1"/>
      <c r="AN723" s="1"/>
      <c r="AO723" s="1"/>
      <c r="AP723" s="1"/>
      <c r="AQ723" s="27"/>
      <c r="AR723" s="1"/>
      <c r="AS723" s="1"/>
      <c r="AT723" s="1"/>
      <c r="AU723" s="1"/>
      <c r="AV723" s="1"/>
      <c r="AW723" s="1"/>
      <c r="AX723" s="27"/>
      <c r="AY723" s="1"/>
      <c r="AZ723" s="1"/>
      <c r="BA723" s="4" t="str">
        <f t="shared" si="425"/>
        <v/>
      </c>
      <c r="BB723" s="7"/>
      <c r="BC723" s="1"/>
      <c r="BD723" s="1"/>
      <c r="BE723" s="27"/>
      <c r="BF723" s="1"/>
      <c r="BG723" s="1"/>
      <c r="BH723" s="4" t="str">
        <f t="shared" si="431"/>
        <v/>
      </c>
      <c r="BI723" s="7"/>
      <c r="BJ723" s="1"/>
      <c r="BK723" s="1"/>
      <c r="BL723" s="27"/>
      <c r="BM723" s="1"/>
      <c r="BN723" s="1"/>
      <c r="BO723" s="4" t="str">
        <f t="shared" si="430"/>
        <v/>
      </c>
      <c r="BP723" s="7"/>
      <c r="BQ723" s="1"/>
      <c r="BR723" s="1"/>
      <c r="BS723" s="27"/>
      <c r="BT723" s="1"/>
      <c r="BU723" s="1"/>
      <c r="BV723" s="4" t="str">
        <f t="shared" si="429"/>
        <v/>
      </c>
      <c r="BW723" s="7"/>
      <c r="BX723" s="1"/>
      <c r="BY723" s="1"/>
      <c r="BZ723" s="27"/>
      <c r="CA723" s="1"/>
      <c r="CB723" s="1"/>
      <c r="CC723" s="1"/>
      <c r="CD723" s="1"/>
      <c r="CE723" s="1"/>
      <c r="CF723" s="1"/>
      <c r="CG723" s="27"/>
      <c r="CH723" s="1"/>
      <c r="CI723" s="1"/>
      <c r="CJ723" s="1"/>
      <c r="CK723" s="1"/>
      <c r="CL723" s="1"/>
      <c r="CM723" s="1"/>
      <c r="CN723" s="27"/>
      <c r="CO723" s="1"/>
      <c r="CP723" s="1"/>
      <c r="CQ723" s="1"/>
      <c r="CR723" s="1"/>
      <c r="CS723" s="1"/>
      <c r="CT723" s="1"/>
      <c r="CU723" s="27"/>
      <c r="CV723" s="1"/>
      <c r="CW723" s="1"/>
      <c r="CX723" s="1"/>
      <c r="CY723" s="1"/>
      <c r="CZ723" s="1"/>
      <c r="DA723" s="1"/>
      <c r="DB723" s="1"/>
      <c r="DC723" s="1"/>
      <c r="DD723" s="1"/>
      <c r="DE723" s="1"/>
      <c r="DF723" s="1"/>
      <c r="DG723" s="1"/>
      <c r="DH723" s="1"/>
      <c r="DI723" s="1"/>
    </row>
    <row r="724" spans="1:113" ht="15" hidden="1" x14ac:dyDescent="0.25">
      <c r="A724" s="27"/>
      <c r="B724" s="1"/>
      <c r="C724" s="1"/>
      <c r="D724" s="4" t="str">
        <f t="shared" si="426"/>
        <v/>
      </c>
      <c r="E724" s="7"/>
      <c r="F724" s="1"/>
      <c r="G724" s="1"/>
      <c r="H724" s="27"/>
      <c r="I724" s="1"/>
      <c r="J724" s="1"/>
      <c r="K724" s="1"/>
      <c r="L724" s="1"/>
      <c r="M724" s="1"/>
      <c r="N724" s="1"/>
      <c r="O724" s="27"/>
      <c r="P724" s="1"/>
      <c r="Q724" s="1"/>
      <c r="R724" s="1"/>
      <c r="S724" s="1"/>
      <c r="T724" s="1"/>
      <c r="U724" s="1"/>
      <c r="V724" s="27"/>
      <c r="W724" s="1"/>
      <c r="X724" s="1"/>
      <c r="Y724" s="4" t="str">
        <f t="shared" si="428"/>
        <v/>
      </c>
      <c r="Z724" s="7"/>
      <c r="AA724" s="1"/>
      <c r="AB724" s="1"/>
      <c r="AC724" s="27"/>
      <c r="AD724" s="1"/>
      <c r="AE724" s="1"/>
      <c r="AF724" s="4" t="str">
        <f t="shared" si="427"/>
        <v/>
      </c>
      <c r="AG724" s="7"/>
      <c r="AH724" s="1"/>
      <c r="AI724" s="1"/>
      <c r="AJ724" s="27"/>
      <c r="AK724" s="1"/>
      <c r="AL724" s="1"/>
      <c r="AM724" s="1"/>
      <c r="AN724" s="1"/>
      <c r="AO724" s="1"/>
      <c r="AP724" s="1"/>
      <c r="AQ724" s="27"/>
      <c r="AR724" s="1"/>
      <c r="AS724" s="1"/>
      <c r="AT724" s="1"/>
      <c r="AU724" s="1"/>
      <c r="AV724" s="1"/>
      <c r="AW724" s="1"/>
      <c r="AX724" s="27"/>
      <c r="AY724" s="1"/>
      <c r="AZ724" s="1"/>
      <c r="BA724" s="4" t="str">
        <f t="shared" si="425"/>
        <v/>
      </c>
      <c r="BB724" s="7"/>
      <c r="BC724" s="1"/>
      <c r="BD724" s="1"/>
      <c r="BE724" s="27"/>
      <c r="BF724" s="1"/>
      <c r="BG724" s="1"/>
      <c r="BH724" s="4" t="str">
        <f t="shared" si="431"/>
        <v/>
      </c>
      <c r="BI724" s="7"/>
      <c r="BJ724" s="1"/>
      <c r="BK724" s="1"/>
      <c r="BL724" s="27"/>
      <c r="BM724" s="1"/>
      <c r="BN724" s="1"/>
      <c r="BO724" s="4" t="str">
        <f t="shared" si="430"/>
        <v/>
      </c>
      <c r="BP724" s="7"/>
      <c r="BQ724" s="1"/>
      <c r="BR724" s="1"/>
      <c r="BS724" s="27"/>
      <c r="BT724" s="1"/>
      <c r="BU724" s="1"/>
      <c r="BV724" s="4" t="str">
        <f t="shared" si="429"/>
        <v/>
      </c>
      <c r="BW724" s="7"/>
      <c r="BX724" s="1"/>
      <c r="BY724" s="1"/>
      <c r="BZ724" s="27"/>
      <c r="CA724" s="1"/>
      <c r="CB724" s="1"/>
      <c r="CC724" s="1"/>
      <c r="CD724" s="1"/>
      <c r="CE724" s="1"/>
      <c r="CF724" s="1"/>
      <c r="CG724" s="27"/>
      <c r="CH724" s="1"/>
      <c r="CI724" s="1"/>
      <c r="CJ724" s="1"/>
      <c r="CK724" s="1"/>
      <c r="CL724" s="1"/>
      <c r="CM724" s="1"/>
      <c r="CN724" s="27"/>
      <c r="CO724" s="1"/>
      <c r="CP724" s="1"/>
      <c r="CQ724" s="1"/>
      <c r="CR724" s="1"/>
      <c r="CS724" s="1"/>
      <c r="CT724" s="1"/>
      <c r="CU724" s="27"/>
      <c r="CV724" s="1"/>
      <c r="CW724" s="1"/>
      <c r="CX724" s="1"/>
      <c r="CY724" s="1"/>
      <c r="CZ724" s="1"/>
      <c r="DA724" s="1"/>
      <c r="DB724" s="1"/>
      <c r="DC724" s="1"/>
      <c r="DD724" s="1"/>
      <c r="DE724" s="1"/>
      <c r="DF724" s="1"/>
      <c r="DG724" s="1"/>
      <c r="DH724" s="1"/>
      <c r="DI724" s="1"/>
    </row>
    <row r="725" spans="1:113" ht="15" hidden="1" x14ac:dyDescent="0.25">
      <c r="A725" s="27"/>
      <c r="B725" s="1"/>
      <c r="C725" s="1"/>
      <c r="D725" s="4" t="str">
        <f t="shared" si="426"/>
        <v/>
      </c>
      <c r="E725" s="7"/>
      <c r="F725" s="1"/>
      <c r="G725" s="1"/>
      <c r="H725" s="27"/>
      <c r="I725" s="1"/>
      <c r="J725" s="1"/>
      <c r="K725" s="1"/>
      <c r="L725" s="1"/>
      <c r="M725" s="1"/>
      <c r="N725" s="1"/>
      <c r="O725" s="27"/>
      <c r="P725" s="1"/>
      <c r="Q725" s="1"/>
      <c r="R725" s="1"/>
      <c r="S725" s="1"/>
      <c r="T725" s="1"/>
      <c r="U725" s="1"/>
      <c r="V725" s="27"/>
      <c r="W725" s="1"/>
      <c r="X725" s="1"/>
      <c r="Y725" s="4" t="str">
        <f t="shared" si="428"/>
        <v/>
      </c>
      <c r="Z725" s="7"/>
      <c r="AA725" s="1"/>
      <c r="AB725" s="1"/>
      <c r="AC725" s="27"/>
      <c r="AD725" s="1"/>
      <c r="AE725" s="1"/>
      <c r="AF725" s="4" t="str">
        <f t="shared" si="427"/>
        <v/>
      </c>
      <c r="AG725" s="7"/>
      <c r="AH725" s="1"/>
      <c r="AI725" s="1"/>
      <c r="AJ725" s="27"/>
      <c r="AK725" s="1"/>
      <c r="AL725" s="1"/>
      <c r="AM725" s="1"/>
      <c r="AN725" s="1"/>
      <c r="AO725" s="1"/>
      <c r="AP725" s="1"/>
      <c r="AQ725" s="27"/>
      <c r="AR725" s="1"/>
      <c r="AS725" s="1"/>
      <c r="AT725" s="1"/>
      <c r="AU725" s="1"/>
      <c r="AV725" s="1"/>
      <c r="AW725" s="1"/>
      <c r="AX725" s="27"/>
      <c r="AY725" s="1"/>
      <c r="AZ725" s="1"/>
      <c r="BA725" s="4" t="str">
        <f t="shared" si="425"/>
        <v/>
      </c>
      <c r="BB725" s="7"/>
      <c r="BC725" s="1"/>
      <c r="BD725" s="1"/>
      <c r="BE725" s="27"/>
      <c r="BF725" s="1"/>
      <c r="BG725" s="1"/>
      <c r="BH725" s="4" t="str">
        <f t="shared" si="431"/>
        <v/>
      </c>
      <c r="BI725" s="7"/>
      <c r="BJ725" s="1"/>
      <c r="BK725" s="1"/>
      <c r="BL725" s="27"/>
      <c r="BM725" s="1"/>
      <c r="BN725" s="1"/>
      <c r="BO725" s="4" t="str">
        <f t="shared" si="430"/>
        <v/>
      </c>
      <c r="BP725" s="7"/>
      <c r="BQ725" s="1"/>
      <c r="BR725" s="1"/>
      <c r="BS725" s="27"/>
      <c r="BT725" s="1"/>
      <c r="BU725" s="1"/>
      <c r="BV725" s="4" t="str">
        <f t="shared" si="429"/>
        <v/>
      </c>
      <c r="BW725" s="7"/>
      <c r="BX725" s="1"/>
      <c r="BY725" s="1"/>
      <c r="BZ725" s="27"/>
      <c r="CA725" s="1"/>
      <c r="CB725" s="1"/>
      <c r="CC725" s="1"/>
      <c r="CD725" s="1"/>
      <c r="CE725" s="1"/>
      <c r="CF725" s="1"/>
      <c r="CG725" s="27"/>
      <c r="CH725" s="1"/>
      <c r="CI725" s="1"/>
      <c r="CJ725" s="1"/>
      <c r="CK725" s="1"/>
      <c r="CL725" s="1"/>
      <c r="CM725" s="1"/>
      <c r="CN725" s="27"/>
      <c r="CO725" s="1"/>
      <c r="CP725" s="1"/>
      <c r="CQ725" s="1"/>
      <c r="CR725" s="1"/>
      <c r="CS725" s="1"/>
      <c r="CT725" s="1"/>
      <c r="CU725" s="27"/>
      <c r="CV725" s="1"/>
      <c r="CW725" s="1"/>
      <c r="CX725" s="1"/>
      <c r="CY725" s="1"/>
      <c r="CZ725" s="1"/>
      <c r="DA725" s="1"/>
      <c r="DB725" s="1"/>
      <c r="DC725" s="1"/>
      <c r="DD725" s="1"/>
      <c r="DE725" s="1"/>
      <c r="DF725" s="1"/>
      <c r="DG725" s="1"/>
      <c r="DH725" s="1"/>
      <c r="DI725" s="1"/>
    </row>
    <row r="726" spans="1:113" ht="15" hidden="1" x14ac:dyDescent="0.25">
      <c r="A726" s="27"/>
      <c r="B726" s="1"/>
      <c r="C726" s="1"/>
      <c r="D726" s="4" t="str">
        <f t="shared" si="426"/>
        <v/>
      </c>
      <c r="E726" s="7"/>
      <c r="F726" s="1"/>
      <c r="G726" s="1"/>
      <c r="H726" s="27"/>
      <c r="I726" s="1"/>
      <c r="J726" s="1"/>
      <c r="K726" s="1"/>
      <c r="L726" s="1"/>
      <c r="M726" s="1"/>
      <c r="N726" s="1"/>
      <c r="O726" s="27"/>
      <c r="P726" s="1"/>
      <c r="Q726" s="1"/>
      <c r="R726" s="1"/>
      <c r="S726" s="1"/>
      <c r="T726" s="1"/>
      <c r="U726" s="1"/>
      <c r="V726" s="27"/>
      <c r="W726" s="1"/>
      <c r="X726" s="1"/>
      <c r="Y726" s="4" t="str">
        <f t="shared" si="428"/>
        <v/>
      </c>
      <c r="Z726" s="7"/>
      <c r="AA726" s="1"/>
      <c r="AB726" s="1"/>
      <c r="AC726" s="27"/>
      <c r="AD726" s="1"/>
      <c r="AE726" s="1"/>
      <c r="AF726" s="4" t="str">
        <f t="shared" si="427"/>
        <v/>
      </c>
      <c r="AG726" s="7"/>
      <c r="AH726" s="1"/>
      <c r="AI726" s="1"/>
      <c r="AJ726" s="27"/>
      <c r="AK726" s="1"/>
      <c r="AL726" s="1"/>
      <c r="AM726" s="1"/>
      <c r="AN726" s="1"/>
      <c r="AO726" s="1"/>
      <c r="AP726" s="1"/>
      <c r="AQ726" s="27"/>
      <c r="AR726" s="1"/>
      <c r="AS726" s="1"/>
      <c r="AT726" s="1"/>
      <c r="AU726" s="1"/>
      <c r="AV726" s="1"/>
      <c r="AW726" s="1"/>
      <c r="AX726" s="27"/>
      <c r="AY726" s="1"/>
      <c r="AZ726" s="1"/>
      <c r="BA726" s="4" t="str">
        <f t="shared" si="425"/>
        <v/>
      </c>
      <c r="BB726" s="7"/>
      <c r="BC726" s="1"/>
      <c r="BD726" s="1"/>
      <c r="BE726" s="27"/>
      <c r="BF726" s="1"/>
      <c r="BG726" s="1"/>
      <c r="BH726" s="4" t="str">
        <f t="shared" si="431"/>
        <v/>
      </c>
      <c r="BI726" s="7"/>
      <c r="BJ726" s="1"/>
      <c r="BK726" s="1"/>
      <c r="BL726" s="27"/>
      <c r="BM726" s="1"/>
      <c r="BN726" s="1"/>
      <c r="BO726" s="4" t="str">
        <f t="shared" si="430"/>
        <v/>
      </c>
      <c r="BP726" s="7"/>
      <c r="BQ726" s="1"/>
      <c r="BR726" s="1"/>
      <c r="BS726" s="27"/>
      <c r="BT726" s="1"/>
      <c r="BU726" s="1"/>
      <c r="BV726" s="4" t="str">
        <f t="shared" si="429"/>
        <v/>
      </c>
      <c r="BW726" s="7"/>
      <c r="BX726" s="1"/>
      <c r="BY726" s="1"/>
      <c r="BZ726" s="27"/>
      <c r="CA726" s="1"/>
      <c r="CB726" s="1"/>
      <c r="CC726" s="1"/>
      <c r="CD726" s="1"/>
      <c r="CE726" s="1"/>
      <c r="CF726" s="1"/>
      <c r="CG726" s="27"/>
      <c r="CH726" s="1"/>
      <c r="CI726" s="1"/>
      <c r="CJ726" s="1"/>
      <c r="CK726" s="1"/>
      <c r="CL726" s="1"/>
      <c r="CM726" s="1"/>
      <c r="CN726" s="27"/>
      <c r="CO726" s="1"/>
      <c r="CP726" s="1"/>
      <c r="CQ726" s="1"/>
      <c r="CR726" s="1"/>
      <c r="CS726" s="1"/>
      <c r="CT726" s="1"/>
      <c r="CU726" s="27"/>
      <c r="CV726" s="1"/>
      <c r="CW726" s="1"/>
      <c r="CX726" s="1"/>
      <c r="CY726" s="1"/>
      <c r="CZ726" s="1"/>
      <c r="DA726" s="1"/>
      <c r="DB726" s="1"/>
      <c r="DC726" s="1"/>
      <c r="DD726" s="1"/>
      <c r="DE726" s="1"/>
      <c r="DF726" s="1"/>
      <c r="DG726" s="1"/>
      <c r="DH726" s="1"/>
      <c r="DI726" s="1"/>
    </row>
    <row r="727" spans="1:113" ht="15" hidden="1" x14ac:dyDescent="0.25">
      <c r="A727" s="27"/>
      <c r="B727" s="1"/>
      <c r="C727" s="1"/>
      <c r="D727" s="4" t="str">
        <f t="shared" si="426"/>
        <v/>
      </c>
      <c r="E727" s="7"/>
      <c r="F727" s="1"/>
      <c r="G727" s="1"/>
      <c r="H727" s="27"/>
      <c r="I727" s="1"/>
      <c r="J727" s="1"/>
      <c r="K727" s="1"/>
      <c r="L727" s="1"/>
      <c r="M727" s="1"/>
      <c r="N727" s="1"/>
      <c r="O727" s="27"/>
      <c r="P727" s="1"/>
      <c r="Q727" s="1"/>
      <c r="R727" s="1"/>
      <c r="S727" s="1"/>
      <c r="T727" s="1"/>
      <c r="U727" s="1"/>
      <c r="V727" s="27"/>
      <c r="W727" s="1"/>
      <c r="X727" s="1"/>
      <c r="Y727" s="4" t="str">
        <f t="shared" si="428"/>
        <v/>
      </c>
      <c r="Z727" s="7"/>
      <c r="AA727" s="1"/>
      <c r="AB727" s="1"/>
      <c r="AC727" s="27"/>
      <c r="AD727" s="1"/>
      <c r="AE727" s="1"/>
      <c r="AF727" s="4" t="str">
        <f t="shared" si="427"/>
        <v/>
      </c>
      <c r="AG727" s="7"/>
      <c r="AH727" s="1"/>
      <c r="AI727" s="1"/>
      <c r="AJ727" s="27"/>
      <c r="AK727" s="1"/>
      <c r="AL727" s="1"/>
      <c r="AM727" s="1"/>
      <c r="AN727" s="1"/>
      <c r="AO727" s="1"/>
      <c r="AP727" s="1"/>
      <c r="AQ727" s="27"/>
      <c r="AR727" s="1"/>
      <c r="AS727" s="1"/>
      <c r="AT727" s="1"/>
      <c r="AU727" s="1"/>
      <c r="AV727" s="1"/>
      <c r="AW727" s="1"/>
      <c r="AX727" s="27"/>
      <c r="AY727" s="1"/>
      <c r="AZ727" s="1"/>
      <c r="BA727" s="4" t="str">
        <f t="shared" si="425"/>
        <v/>
      </c>
      <c r="BB727" s="7"/>
      <c r="BC727" s="1"/>
      <c r="BD727" s="1"/>
      <c r="BE727" s="27"/>
      <c r="BF727" s="1"/>
      <c r="BG727" s="1"/>
      <c r="BH727" s="4" t="str">
        <f t="shared" si="431"/>
        <v/>
      </c>
      <c r="BI727" s="7"/>
      <c r="BJ727" s="1"/>
      <c r="BK727" s="1"/>
      <c r="BL727" s="27"/>
      <c r="BM727" s="1"/>
      <c r="BN727" s="1"/>
      <c r="BO727" s="4" t="str">
        <f t="shared" si="430"/>
        <v/>
      </c>
      <c r="BP727" s="7"/>
      <c r="BQ727" s="1"/>
      <c r="BR727" s="1"/>
      <c r="BS727" s="27"/>
      <c r="BT727" s="1"/>
      <c r="BU727" s="1"/>
      <c r="BV727" s="4" t="str">
        <f t="shared" si="429"/>
        <v/>
      </c>
      <c r="BW727" s="7"/>
      <c r="BX727" s="1"/>
      <c r="BY727" s="1"/>
      <c r="BZ727" s="27"/>
      <c r="CA727" s="1"/>
      <c r="CB727" s="1"/>
      <c r="CC727" s="1"/>
      <c r="CD727" s="1"/>
      <c r="CE727" s="1"/>
      <c r="CF727" s="1"/>
      <c r="CG727" s="27"/>
      <c r="CH727" s="1"/>
      <c r="CI727" s="1"/>
      <c r="CJ727" s="1"/>
      <c r="CK727" s="1"/>
      <c r="CL727" s="1"/>
      <c r="CM727" s="1"/>
      <c r="CN727" s="27"/>
      <c r="CO727" s="1"/>
      <c r="CP727" s="1"/>
      <c r="CQ727" s="1"/>
      <c r="CR727" s="1"/>
      <c r="CS727" s="1"/>
      <c r="CT727" s="1"/>
      <c r="CU727" s="27"/>
      <c r="CV727" s="1"/>
      <c r="CW727" s="1"/>
      <c r="CX727" s="1"/>
      <c r="CY727" s="1"/>
      <c r="CZ727" s="1"/>
      <c r="DA727" s="1"/>
      <c r="DB727" s="1"/>
      <c r="DC727" s="1"/>
      <c r="DD727" s="1"/>
      <c r="DE727" s="1"/>
      <c r="DF727" s="1"/>
      <c r="DG727" s="1"/>
      <c r="DH727" s="1"/>
      <c r="DI727" s="1"/>
    </row>
    <row r="728" spans="1:113" ht="15" hidden="1" x14ac:dyDescent="0.25">
      <c r="A728" s="27"/>
      <c r="B728" s="1"/>
      <c r="C728" s="1"/>
      <c r="D728" s="4" t="str">
        <f t="shared" si="426"/>
        <v/>
      </c>
      <c r="E728" s="7"/>
      <c r="F728" s="1"/>
      <c r="G728" s="1"/>
      <c r="H728" s="27"/>
      <c r="I728" s="1"/>
      <c r="J728" s="1"/>
      <c r="K728" s="1"/>
      <c r="L728" s="1"/>
      <c r="M728" s="1"/>
      <c r="N728" s="1"/>
      <c r="O728" s="27"/>
      <c r="P728" s="1"/>
      <c r="Q728" s="1"/>
      <c r="R728" s="1"/>
      <c r="S728" s="1"/>
      <c r="T728" s="1"/>
      <c r="U728" s="1"/>
      <c r="V728" s="27"/>
      <c r="W728" s="1"/>
      <c r="X728" s="1"/>
      <c r="Y728" s="4" t="str">
        <f t="shared" si="428"/>
        <v/>
      </c>
      <c r="Z728" s="7"/>
      <c r="AA728" s="1"/>
      <c r="AB728" s="1"/>
      <c r="AC728" s="27"/>
      <c r="AD728" s="1"/>
      <c r="AE728" s="1"/>
      <c r="AF728" s="4" t="str">
        <f t="shared" si="427"/>
        <v/>
      </c>
      <c r="AG728" s="7"/>
      <c r="AH728" s="1"/>
      <c r="AI728" s="1"/>
      <c r="AJ728" s="27"/>
      <c r="AK728" s="1"/>
      <c r="AL728" s="1"/>
      <c r="AM728" s="1"/>
      <c r="AN728" s="1"/>
      <c r="AO728" s="1"/>
      <c r="AP728" s="1"/>
      <c r="AQ728" s="27"/>
      <c r="AR728" s="1"/>
      <c r="AS728" s="1"/>
      <c r="AT728" s="1"/>
      <c r="AU728" s="1"/>
      <c r="AV728" s="1"/>
      <c r="AW728" s="1"/>
      <c r="AX728" s="27"/>
      <c r="AY728" s="1"/>
      <c r="AZ728" s="1"/>
      <c r="BA728" s="4" t="str">
        <f t="shared" si="425"/>
        <v/>
      </c>
      <c r="BB728" s="7"/>
      <c r="BC728" s="1"/>
      <c r="BD728" s="1"/>
      <c r="BE728" s="27"/>
      <c r="BF728" s="1"/>
      <c r="BG728" s="1"/>
      <c r="BH728" s="4" t="str">
        <f t="shared" si="431"/>
        <v/>
      </c>
      <c r="BI728" s="7"/>
      <c r="BJ728" s="1"/>
      <c r="BK728" s="1"/>
      <c r="BL728" s="27"/>
      <c r="BM728" s="1"/>
      <c r="BN728" s="1"/>
      <c r="BO728" s="4" t="str">
        <f t="shared" si="430"/>
        <v/>
      </c>
      <c r="BP728" s="7"/>
      <c r="BQ728" s="1"/>
      <c r="BR728" s="1"/>
      <c r="BS728" s="27"/>
      <c r="BT728" s="1"/>
      <c r="BU728" s="1"/>
      <c r="BV728" s="4" t="str">
        <f t="shared" si="429"/>
        <v/>
      </c>
      <c r="BW728" s="7"/>
      <c r="BX728" s="1"/>
      <c r="BY728" s="1"/>
      <c r="BZ728" s="27"/>
      <c r="CA728" s="1"/>
      <c r="CB728" s="1"/>
      <c r="CC728" s="1"/>
      <c r="CD728" s="1"/>
      <c r="CE728" s="1"/>
      <c r="CF728" s="1"/>
      <c r="CG728" s="27"/>
      <c r="CH728" s="1"/>
      <c r="CI728" s="1"/>
      <c r="CJ728" s="1"/>
      <c r="CK728" s="1"/>
      <c r="CL728" s="1"/>
      <c r="CM728" s="1"/>
      <c r="CN728" s="27"/>
      <c r="CO728" s="1"/>
      <c r="CP728" s="1"/>
      <c r="CQ728" s="1"/>
      <c r="CR728" s="1"/>
      <c r="CS728" s="1"/>
      <c r="CT728" s="1"/>
      <c r="CU728" s="27"/>
      <c r="CV728" s="1"/>
      <c r="CW728" s="1"/>
      <c r="CX728" s="1"/>
      <c r="CY728" s="1"/>
      <c r="CZ728" s="1"/>
      <c r="DA728" s="1"/>
      <c r="DB728" s="1"/>
      <c r="DC728" s="1"/>
      <c r="DD728" s="1"/>
      <c r="DE728" s="1"/>
      <c r="DF728" s="1"/>
      <c r="DG728" s="1"/>
      <c r="DH728" s="1"/>
      <c r="DI728" s="1"/>
    </row>
    <row r="729" spans="1:113" ht="15" hidden="1" x14ac:dyDescent="0.25">
      <c r="A729" s="27"/>
      <c r="B729" s="1"/>
      <c r="C729" s="1"/>
      <c r="D729" s="4" t="str">
        <f t="shared" si="426"/>
        <v/>
      </c>
      <c r="E729" s="7"/>
      <c r="F729" s="1"/>
      <c r="G729" s="1"/>
      <c r="H729" s="27"/>
      <c r="I729" s="1"/>
      <c r="J729" s="1"/>
      <c r="K729" s="1"/>
      <c r="L729" s="1"/>
      <c r="M729" s="1"/>
      <c r="N729" s="1"/>
      <c r="O729" s="27"/>
      <c r="P729" s="1"/>
      <c r="Q729" s="1"/>
      <c r="R729" s="1"/>
      <c r="S729" s="1"/>
      <c r="T729" s="1"/>
      <c r="U729" s="1"/>
      <c r="V729" s="27"/>
      <c r="W729" s="1"/>
      <c r="X729" s="1"/>
      <c r="Y729" s="4" t="str">
        <f t="shared" si="428"/>
        <v/>
      </c>
      <c r="Z729" s="7"/>
      <c r="AA729" s="1"/>
      <c r="AB729" s="1"/>
      <c r="AC729" s="27"/>
      <c r="AD729" s="1"/>
      <c r="AE729" s="1"/>
      <c r="AF729" s="4" t="str">
        <f t="shared" si="427"/>
        <v/>
      </c>
      <c r="AG729" s="7"/>
      <c r="AH729" s="1"/>
      <c r="AI729" s="1"/>
      <c r="AJ729" s="27"/>
      <c r="AK729" s="1"/>
      <c r="AL729" s="1"/>
      <c r="AM729" s="1"/>
      <c r="AN729" s="1"/>
      <c r="AO729" s="1"/>
      <c r="AP729" s="1"/>
      <c r="AQ729" s="27"/>
      <c r="AR729" s="1"/>
      <c r="AS729" s="1"/>
      <c r="AT729" s="1"/>
      <c r="AU729" s="1"/>
      <c r="AV729" s="1"/>
      <c r="AW729" s="1"/>
      <c r="AX729" s="27"/>
      <c r="AY729" s="1"/>
      <c r="AZ729" s="1"/>
      <c r="BA729" s="4" t="str">
        <f t="shared" si="425"/>
        <v/>
      </c>
      <c r="BB729" s="7"/>
      <c r="BC729" s="1"/>
      <c r="BD729" s="1"/>
      <c r="BE729" s="27"/>
      <c r="BF729" s="1"/>
      <c r="BG729" s="1"/>
      <c r="BH729" s="4" t="str">
        <f t="shared" si="431"/>
        <v/>
      </c>
      <c r="BI729" s="7"/>
      <c r="BJ729" s="1"/>
      <c r="BK729" s="1"/>
      <c r="BL729" s="27"/>
      <c r="BM729" s="1"/>
      <c r="BN729" s="1"/>
      <c r="BO729" s="4" t="str">
        <f t="shared" si="430"/>
        <v/>
      </c>
      <c r="BP729" s="7"/>
      <c r="BQ729" s="1"/>
      <c r="BR729" s="1"/>
      <c r="BS729" s="27"/>
      <c r="BT729" s="1"/>
      <c r="BU729" s="1"/>
      <c r="BV729" s="4" t="str">
        <f t="shared" si="429"/>
        <v/>
      </c>
      <c r="BW729" s="7"/>
      <c r="BX729" s="1"/>
      <c r="BY729" s="1"/>
      <c r="BZ729" s="27"/>
      <c r="CA729" s="1"/>
      <c r="CB729" s="1"/>
      <c r="CC729" s="1"/>
      <c r="CD729" s="1"/>
      <c r="CE729" s="1"/>
      <c r="CF729" s="1"/>
      <c r="CG729" s="27"/>
      <c r="CH729" s="1"/>
      <c r="CI729" s="1"/>
      <c r="CJ729" s="1"/>
      <c r="CK729" s="1"/>
      <c r="CL729" s="1"/>
      <c r="CM729" s="1"/>
      <c r="CN729" s="27"/>
      <c r="CO729" s="1"/>
      <c r="CP729" s="1"/>
      <c r="CQ729" s="1"/>
      <c r="CR729" s="1"/>
      <c r="CS729" s="1"/>
      <c r="CT729" s="1"/>
      <c r="CU729" s="27"/>
      <c r="CV729" s="1"/>
      <c r="CW729" s="1"/>
      <c r="CX729" s="1"/>
      <c r="CY729" s="1"/>
      <c r="CZ729" s="1"/>
      <c r="DA729" s="1"/>
      <c r="DB729" s="1"/>
      <c r="DC729" s="1"/>
      <c r="DD729" s="1"/>
      <c r="DE729" s="1"/>
      <c r="DF729" s="1"/>
      <c r="DG729" s="1"/>
      <c r="DH729" s="1"/>
      <c r="DI729" s="1"/>
    </row>
    <row r="730" spans="1:113" ht="15" hidden="1" x14ac:dyDescent="0.25">
      <c r="A730" s="27"/>
      <c r="B730" s="1"/>
      <c r="C730" s="1"/>
      <c r="D730" s="4" t="str">
        <f t="shared" si="426"/>
        <v/>
      </c>
      <c r="E730" s="7"/>
      <c r="F730" s="1"/>
      <c r="G730" s="1"/>
      <c r="H730" s="27"/>
      <c r="I730" s="1"/>
      <c r="J730" s="1"/>
      <c r="K730" s="1"/>
      <c r="L730" s="1"/>
      <c r="M730" s="1"/>
      <c r="N730" s="1"/>
      <c r="O730" s="27"/>
      <c r="P730" s="1"/>
      <c r="Q730" s="1"/>
      <c r="R730" s="1"/>
      <c r="S730" s="1"/>
      <c r="T730" s="1"/>
      <c r="U730" s="1"/>
      <c r="V730" s="27"/>
      <c r="W730" s="1"/>
      <c r="X730" s="1"/>
      <c r="Y730" s="4" t="str">
        <f t="shared" si="428"/>
        <v/>
      </c>
      <c r="Z730" s="7"/>
      <c r="AA730" s="1"/>
      <c r="AB730" s="1"/>
      <c r="AC730" s="27"/>
      <c r="AD730" s="1"/>
      <c r="AE730" s="1"/>
      <c r="AF730" s="4" t="str">
        <f t="shared" si="427"/>
        <v/>
      </c>
      <c r="AG730" s="7"/>
      <c r="AH730" s="1"/>
      <c r="AI730" s="1"/>
      <c r="AJ730" s="27"/>
      <c r="AK730" s="1"/>
      <c r="AL730" s="1"/>
      <c r="AM730" s="1"/>
      <c r="AN730" s="1"/>
      <c r="AO730" s="1"/>
      <c r="AP730" s="1"/>
      <c r="AQ730" s="27"/>
      <c r="AR730" s="1"/>
      <c r="AS730" s="1"/>
      <c r="AT730" s="1"/>
      <c r="AU730" s="1"/>
      <c r="AV730" s="1"/>
      <c r="AW730" s="1"/>
      <c r="AX730" s="27"/>
      <c r="AY730" s="1"/>
      <c r="AZ730" s="1"/>
      <c r="BA730" s="4" t="str">
        <f t="shared" si="425"/>
        <v/>
      </c>
      <c r="BB730" s="7"/>
      <c r="BC730" s="1"/>
      <c r="BD730" s="1"/>
      <c r="BE730" s="27"/>
      <c r="BF730" s="1"/>
      <c r="BG730" s="1"/>
      <c r="BH730" s="4" t="str">
        <f t="shared" si="431"/>
        <v/>
      </c>
      <c r="BI730" s="7"/>
      <c r="BJ730" s="1"/>
      <c r="BK730" s="1"/>
      <c r="BL730" s="27"/>
      <c r="BM730" s="1"/>
      <c r="BN730" s="1"/>
      <c r="BO730" s="4" t="str">
        <f t="shared" si="430"/>
        <v/>
      </c>
      <c r="BP730" s="7"/>
      <c r="BQ730" s="1"/>
      <c r="BR730" s="1"/>
      <c r="BS730" s="27"/>
      <c r="BT730" s="1"/>
      <c r="BU730" s="1"/>
      <c r="BV730" s="4" t="str">
        <f t="shared" si="429"/>
        <v/>
      </c>
      <c r="BW730" s="7"/>
      <c r="BX730" s="1"/>
      <c r="BY730" s="1"/>
      <c r="BZ730" s="27"/>
      <c r="CA730" s="1"/>
      <c r="CB730" s="1"/>
      <c r="CC730" s="1"/>
      <c r="CD730" s="1"/>
      <c r="CE730" s="1"/>
      <c r="CF730" s="1"/>
      <c r="CG730" s="27"/>
      <c r="CH730" s="1"/>
      <c r="CI730" s="1"/>
      <c r="CJ730" s="1"/>
      <c r="CK730" s="1"/>
      <c r="CL730" s="1"/>
      <c r="CM730" s="1"/>
      <c r="CN730" s="27"/>
      <c r="CO730" s="1"/>
      <c r="CP730" s="1"/>
      <c r="CQ730" s="1"/>
      <c r="CR730" s="1"/>
      <c r="CS730" s="1"/>
      <c r="CT730" s="1"/>
      <c r="CU730" s="27"/>
      <c r="CV730" s="1"/>
      <c r="CW730" s="1"/>
      <c r="CX730" s="1"/>
      <c r="CY730" s="1"/>
      <c r="CZ730" s="1"/>
      <c r="DA730" s="1"/>
      <c r="DB730" s="1"/>
      <c r="DC730" s="1"/>
      <c r="DD730" s="1"/>
      <c r="DE730" s="1"/>
      <c r="DF730" s="1"/>
      <c r="DG730" s="1"/>
      <c r="DH730" s="1"/>
      <c r="DI730" s="1"/>
    </row>
    <row r="731" spans="1:113" ht="15" hidden="1" x14ac:dyDescent="0.25">
      <c r="A731" s="27"/>
      <c r="B731" s="1"/>
      <c r="C731" s="1"/>
      <c r="D731" s="4" t="str">
        <f t="shared" si="426"/>
        <v/>
      </c>
      <c r="E731" s="7"/>
      <c r="F731" s="1"/>
      <c r="G731" s="1"/>
      <c r="H731" s="27"/>
      <c r="I731" s="1"/>
      <c r="J731" s="1"/>
      <c r="K731" s="1"/>
      <c r="L731" s="1"/>
      <c r="M731" s="1"/>
      <c r="N731" s="1"/>
      <c r="O731" s="27"/>
      <c r="P731" s="1"/>
      <c r="Q731" s="1"/>
      <c r="R731" s="1"/>
      <c r="S731" s="1"/>
      <c r="T731" s="1"/>
      <c r="U731" s="1"/>
      <c r="V731" s="27"/>
      <c r="W731" s="1"/>
      <c r="X731" s="1"/>
      <c r="Y731" s="4" t="str">
        <f t="shared" si="428"/>
        <v/>
      </c>
      <c r="Z731" s="7"/>
      <c r="AA731" s="1"/>
      <c r="AB731" s="1"/>
      <c r="AC731" s="27"/>
      <c r="AD731" s="1"/>
      <c r="AE731" s="1"/>
      <c r="AF731" s="4" t="str">
        <f t="shared" si="427"/>
        <v/>
      </c>
      <c r="AG731" s="7"/>
      <c r="AH731" s="1"/>
      <c r="AI731" s="1"/>
      <c r="AJ731" s="27"/>
      <c r="AK731" s="1"/>
      <c r="AL731" s="1"/>
      <c r="AM731" s="1"/>
      <c r="AN731" s="1"/>
      <c r="AO731" s="1"/>
      <c r="AP731" s="1"/>
      <c r="AQ731" s="27"/>
      <c r="AR731" s="1"/>
      <c r="AS731" s="1"/>
      <c r="AT731" s="1"/>
      <c r="AU731" s="1"/>
      <c r="AV731" s="1"/>
      <c r="AW731" s="1"/>
      <c r="AX731" s="27"/>
      <c r="AY731" s="1"/>
      <c r="AZ731" s="1"/>
      <c r="BA731" s="4" t="str">
        <f t="shared" si="425"/>
        <v/>
      </c>
      <c r="BB731" s="7"/>
      <c r="BC731" s="1"/>
      <c r="BD731" s="1"/>
      <c r="BE731" s="27"/>
      <c r="BF731" s="1"/>
      <c r="BG731" s="1"/>
      <c r="BH731" s="4" t="str">
        <f t="shared" si="431"/>
        <v/>
      </c>
      <c r="BI731" s="7"/>
      <c r="BJ731" s="1"/>
      <c r="BK731" s="1"/>
      <c r="BL731" s="27"/>
      <c r="BM731" s="1"/>
      <c r="BN731" s="1"/>
      <c r="BO731" s="4" t="str">
        <f t="shared" si="430"/>
        <v/>
      </c>
      <c r="BP731" s="7"/>
      <c r="BQ731" s="1"/>
      <c r="BR731" s="1"/>
      <c r="BS731" s="27"/>
      <c r="BT731" s="1"/>
      <c r="BU731" s="1"/>
      <c r="BV731" s="4" t="str">
        <f t="shared" si="429"/>
        <v/>
      </c>
      <c r="BW731" s="7"/>
      <c r="BX731" s="1"/>
      <c r="BY731" s="1"/>
      <c r="BZ731" s="27"/>
      <c r="CA731" s="1"/>
      <c r="CB731" s="1"/>
      <c r="CC731" s="1"/>
      <c r="CD731" s="1"/>
      <c r="CE731" s="1"/>
      <c r="CF731" s="1"/>
      <c r="CG731" s="27"/>
      <c r="CH731" s="1"/>
      <c r="CI731" s="1"/>
      <c r="CJ731" s="1"/>
      <c r="CK731" s="1"/>
      <c r="CL731" s="1"/>
      <c r="CM731" s="1"/>
      <c r="CN731" s="27"/>
      <c r="CO731" s="1"/>
      <c r="CP731" s="1"/>
      <c r="CQ731" s="1"/>
      <c r="CR731" s="1"/>
      <c r="CS731" s="1"/>
      <c r="CT731" s="1"/>
      <c r="CU731" s="27"/>
      <c r="CV731" s="1"/>
      <c r="CW731" s="1"/>
      <c r="CX731" s="1"/>
      <c r="CY731" s="1"/>
      <c r="CZ731" s="1"/>
      <c r="DA731" s="1"/>
      <c r="DB731" s="1"/>
      <c r="DC731" s="1"/>
      <c r="DD731" s="1"/>
      <c r="DE731" s="1"/>
      <c r="DF731" s="1"/>
      <c r="DG731" s="1"/>
      <c r="DH731" s="1"/>
      <c r="DI731" s="1"/>
    </row>
    <row r="732" spans="1:113" ht="15" hidden="1" x14ac:dyDescent="0.25">
      <c r="A732" s="27"/>
      <c r="B732" s="1"/>
      <c r="C732" s="1"/>
      <c r="D732" s="4" t="str">
        <f t="shared" si="426"/>
        <v/>
      </c>
      <c r="E732" s="7"/>
      <c r="F732" s="1"/>
      <c r="G732" s="1"/>
      <c r="H732" s="27"/>
      <c r="I732" s="1"/>
      <c r="J732" s="1"/>
      <c r="K732" s="1"/>
      <c r="L732" s="1"/>
      <c r="M732" s="1"/>
      <c r="N732" s="1"/>
      <c r="O732" s="27"/>
      <c r="P732" s="1"/>
      <c r="Q732" s="1"/>
      <c r="R732" s="1"/>
      <c r="S732" s="1"/>
      <c r="T732" s="1"/>
      <c r="U732" s="1"/>
      <c r="V732" s="27"/>
      <c r="W732" s="1"/>
      <c r="X732" s="1"/>
      <c r="Y732" s="4" t="str">
        <f t="shared" si="428"/>
        <v/>
      </c>
      <c r="Z732" s="7"/>
      <c r="AA732" s="1"/>
      <c r="AB732" s="1"/>
      <c r="AC732" s="27"/>
      <c r="AD732" s="1"/>
      <c r="AE732" s="1"/>
      <c r="AF732" s="4" t="str">
        <f t="shared" si="427"/>
        <v/>
      </c>
      <c r="AG732" s="7"/>
      <c r="AH732" s="1"/>
      <c r="AI732" s="1"/>
      <c r="AJ732" s="27"/>
      <c r="AK732" s="1"/>
      <c r="AL732" s="1"/>
      <c r="AM732" s="1"/>
      <c r="AN732" s="1"/>
      <c r="AO732" s="1"/>
      <c r="AP732" s="1"/>
      <c r="AQ732" s="27"/>
      <c r="AR732" s="1"/>
      <c r="AS732" s="1"/>
      <c r="AT732" s="1"/>
      <c r="AU732" s="1"/>
      <c r="AV732" s="1"/>
      <c r="AW732" s="1"/>
      <c r="AX732" s="27"/>
      <c r="AY732" s="1"/>
      <c r="AZ732" s="1"/>
      <c r="BA732" s="4" t="str">
        <f t="shared" si="425"/>
        <v/>
      </c>
      <c r="BB732" s="7"/>
      <c r="BC732" s="1"/>
      <c r="BD732" s="1"/>
      <c r="BE732" s="27"/>
      <c r="BF732" s="1"/>
      <c r="BG732" s="1"/>
      <c r="BH732" s="4" t="str">
        <f t="shared" si="431"/>
        <v/>
      </c>
      <c r="BI732" s="7"/>
      <c r="BJ732" s="1"/>
      <c r="BK732" s="1"/>
      <c r="BL732" s="27"/>
      <c r="BM732" s="1"/>
      <c r="BN732" s="1"/>
      <c r="BO732" s="4" t="str">
        <f t="shared" si="430"/>
        <v/>
      </c>
      <c r="BP732" s="7"/>
      <c r="BQ732" s="1"/>
      <c r="BR732" s="1"/>
      <c r="BS732" s="27"/>
      <c r="BT732" s="1"/>
      <c r="BU732" s="1"/>
      <c r="BV732" s="4" t="str">
        <f t="shared" si="429"/>
        <v/>
      </c>
      <c r="BW732" s="7"/>
      <c r="BX732" s="1"/>
      <c r="BY732" s="1"/>
      <c r="BZ732" s="27"/>
      <c r="CA732" s="1"/>
      <c r="CB732" s="1"/>
      <c r="CC732" s="1"/>
      <c r="CD732" s="1"/>
      <c r="CE732" s="1"/>
      <c r="CF732" s="1"/>
      <c r="CG732" s="27"/>
      <c r="CH732" s="1"/>
      <c r="CI732" s="1"/>
      <c r="CJ732" s="1"/>
      <c r="CK732" s="1"/>
      <c r="CL732" s="1"/>
      <c r="CM732" s="1"/>
      <c r="CN732" s="27"/>
      <c r="CO732" s="1"/>
      <c r="CP732" s="1"/>
      <c r="CQ732" s="1"/>
      <c r="CR732" s="1"/>
      <c r="CS732" s="1"/>
      <c r="CT732" s="1"/>
      <c r="CU732" s="27"/>
      <c r="CV732" s="1"/>
      <c r="CW732" s="1"/>
      <c r="CX732" s="1"/>
      <c r="CY732" s="1"/>
      <c r="CZ732" s="1"/>
      <c r="DA732" s="1"/>
      <c r="DB732" s="1"/>
      <c r="DC732" s="1"/>
      <c r="DD732" s="1"/>
      <c r="DE732" s="1"/>
      <c r="DF732" s="1"/>
      <c r="DG732" s="1"/>
      <c r="DH732" s="1"/>
      <c r="DI732" s="1"/>
    </row>
    <row r="733" spans="1:113" ht="15" hidden="1" x14ac:dyDescent="0.25">
      <c r="A733" s="27"/>
      <c r="B733" s="1"/>
      <c r="C733" s="1"/>
      <c r="D733" s="4" t="str">
        <f t="shared" si="426"/>
        <v/>
      </c>
      <c r="E733" s="7"/>
      <c r="F733" s="1"/>
      <c r="G733" s="1"/>
      <c r="H733" s="27"/>
      <c r="I733" s="1"/>
      <c r="J733" s="1"/>
      <c r="K733" s="1"/>
      <c r="L733" s="1"/>
      <c r="M733" s="1"/>
      <c r="N733" s="1"/>
      <c r="O733" s="27"/>
      <c r="P733" s="1"/>
      <c r="Q733" s="1"/>
      <c r="R733" s="1"/>
      <c r="S733" s="1"/>
      <c r="T733" s="1"/>
      <c r="U733" s="1"/>
      <c r="V733" s="27"/>
      <c r="W733" s="1"/>
      <c r="X733" s="1"/>
      <c r="Y733" s="4" t="str">
        <f t="shared" si="428"/>
        <v/>
      </c>
      <c r="Z733" s="7"/>
      <c r="AA733" s="1"/>
      <c r="AB733" s="1"/>
      <c r="AC733" s="27"/>
      <c r="AD733" s="1"/>
      <c r="AE733" s="1"/>
      <c r="AF733" s="4" t="str">
        <f t="shared" si="427"/>
        <v/>
      </c>
      <c r="AG733" s="7"/>
      <c r="AH733" s="1"/>
      <c r="AI733" s="1"/>
      <c r="AJ733" s="27"/>
      <c r="AK733" s="1"/>
      <c r="AL733" s="1"/>
      <c r="AM733" s="1"/>
      <c r="AN733" s="1"/>
      <c r="AO733" s="1"/>
      <c r="AP733" s="1"/>
      <c r="AQ733" s="27"/>
      <c r="AR733" s="1"/>
      <c r="AS733" s="1"/>
      <c r="AT733" s="1"/>
      <c r="AU733" s="1"/>
      <c r="AV733" s="1"/>
      <c r="AW733" s="1"/>
      <c r="AX733" s="27"/>
      <c r="AY733" s="1"/>
      <c r="AZ733" s="1"/>
      <c r="BA733" s="4" t="str">
        <f t="shared" si="425"/>
        <v/>
      </c>
      <c r="BB733" s="7"/>
      <c r="BC733" s="1"/>
      <c r="BD733" s="1"/>
      <c r="BE733" s="27"/>
      <c r="BF733" s="1"/>
      <c r="BG733" s="1"/>
      <c r="BH733" s="4" t="str">
        <f t="shared" si="431"/>
        <v/>
      </c>
      <c r="BI733" s="7"/>
      <c r="BJ733" s="1"/>
      <c r="BK733" s="1"/>
      <c r="BL733" s="27"/>
      <c r="BM733" s="1"/>
      <c r="BN733" s="1"/>
      <c r="BO733" s="4" t="str">
        <f t="shared" si="430"/>
        <v/>
      </c>
      <c r="BP733" s="7"/>
      <c r="BQ733" s="1"/>
      <c r="BR733" s="1"/>
      <c r="BS733" s="27"/>
      <c r="BT733" s="1"/>
      <c r="BU733" s="1"/>
      <c r="BV733" s="4" t="str">
        <f t="shared" si="429"/>
        <v/>
      </c>
      <c r="BW733" s="7"/>
      <c r="BX733" s="1"/>
      <c r="BY733" s="1"/>
      <c r="BZ733" s="27"/>
      <c r="CA733" s="1"/>
      <c r="CB733" s="1"/>
      <c r="CC733" s="1"/>
      <c r="CD733" s="1"/>
      <c r="CE733" s="1"/>
      <c r="CF733" s="1"/>
      <c r="CG733" s="27"/>
      <c r="CH733" s="1"/>
      <c r="CI733" s="1"/>
      <c r="CJ733" s="1"/>
      <c r="CK733" s="1"/>
      <c r="CL733" s="1"/>
      <c r="CM733" s="1"/>
      <c r="CN733" s="27"/>
      <c r="CO733" s="1"/>
      <c r="CP733" s="1"/>
      <c r="CQ733" s="1"/>
      <c r="CR733" s="1"/>
      <c r="CS733" s="1"/>
      <c r="CT733" s="1"/>
      <c r="CU733" s="27"/>
      <c r="CV733" s="1"/>
      <c r="CW733" s="1"/>
      <c r="CX733" s="1"/>
      <c r="CY733" s="1"/>
      <c r="CZ733" s="1"/>
      <c r="DA733" s="1"/>
      <c r="DB733" s="1"/>
      <c r="DC733" s="1"/>
      <c r="DD733" s="1"/>
      <c r="DE733" s="1"/>
      <c r="DF733" s="1"/>
      <c r="DG733" s="1"/>
      <c r="DH733" s="1"/>
      <c r="DI733" s="1"/>
    </row>
    <row r="734" spans="1:113" ht="15" hidden="1" x14ac:dyDescent="0.25">
      <c r="A734" s="27"/>
      <c r="B734" s="1"/>
      <c r="C734" s="1"/>
      <c r="D734" s="4" t="str">
        <f t="shared" si="426"/>
        <v/>
      </c>
      <c r="E734" s="7"/>
      <c r="F734" s="1"/>
      <c r="G734" s="1"/>
      <c r="H734" s="27"/>
      <c r="I734" s="1"/>
      <c r="J734" s="1"/>
      <c r="K734" s="1"/>
      <c r="L734" s="1"/>
      <c r="M734" s="1"/>
      <c r="N734" s="1"/>
      <c r="O734" s="27"/>
      <c r="P734" s="1"/>
      <c r="Q734" s="1"/>
      <c r="R734" s="1"/>
      <c r="S734" s="1"/>
      <c r="T734" s="1"/>
      <c r="U734" s="1"/>
      <c r="V734" s="27"/>
      <c r="W734" s="1"/>
      <c r="X734" s="1"/>
      <c r="Y734" s="4" t="str">
        <f t="shared" si="428"/>
        <v/>
      </c>
      <c r="Z734" s="7"/>
      <c r="AA734" s="1"/>
      <c r="AB734" s="1"/>
      <c r="AC734" s="27"/>
      <c r="AD734" s="1"/>
      <c r="AE734" s="1"/>
      <c r="AF734" s="4" t="str">
        <f t="shared" si="427"/>
        <v/>
      </c>
      <c r="AG734" s="7"/>
      <c r="AH734" s="1"/>
      <c r="AI734" s="1"/>
      <c r="AJ734" s="27"/>
      <c r="AK734" s="1"/>
      <c r="AL734" s="1"/>
      <c r="AM734" s="1"/>
      <c r="AN734" s="1"/>
      <c r="AO734" s="1"/>
      <c r="AP734" s="1"/>
      <c r="AQ734" s="27"/>
      <c r="AR734" s="1"/>
      <c r="AS734" s="1"/>
      <c r="AT734" s="1"/>
      <c r="AU734" s="1"/>
      <c r="AV734" s="1"/>
      <c r="AW734" s="1"/>
      <c r="AX734" s="27"/>
      <c r="AY734" s="1"/>
      <c r="AZ734" s="1"/>
      <c r="BA734" s="4" t="str">
        <f t="shared" si="425"/>
        <v/>
      </c>
      <c r="BB734" s="7"/>
      <c r="BC734" s="1"/>
      <c r="BD734" s="1"/>
      <c r="BE734" s="27"/>
      <c r="BF734" s="1"/>
      <c r="BG734" s="1"/>
      <c r="BH734" s="4" t="str">
        <f t="shared" si="431"/>
        <v/>
      </c>
      <c r="BI734" s="7"/>
      <c r="BJ734" s="1"/>
      <c r="BK734" s="1"/>
      <c r="BL734" s="27"/>
      <c r="BM734" s="1"/>
      <c r="BN734" s="1"/>
      <c r="BO734" s="4" t="str">
        <f t="shared" si="430"/>
        <v/>
      </c>
      <c r="BP734" s="7"/>
      <c r="BQ734" s="1"/>
      <c r="BR734" s="1"/>
      <c r="BS734" s="27"/>
      <c r="BT734" s="1"/>
      <c r="BU734" s="1"/>
      <c r="BV734" s="4" t="str">
        <f t="shared" si="429"/>
        <v/>
      </c>
      <c r="BW734" s="7"/>
      <c r="BX734" s="1"/>
      <c r="BY734" s="1"/>
      <c r="BZ734" s="27"/>
      <c r="CA734" s="1"/>
      <c r="CB734" s="1"/>
      <c r="CC734" s="1"/>
      <c r="CD734" s="1"/>
      <c r="CE734" s="1"/>
      <c r="CF734" s="1"/>
      <c r="CG734" s="27"/>
      <c r="CH734" s="1"/>
      <c r="CI734" s="1"/>
      <c r="CJ734" s="1"/>
      <c r="CK734" s="1"/>
      <c r="CL734" s="1"/>
      <c r="CM734" s="1"/>
      <c r="CN734" s="27"/>
      <c r="CO734" s="1"/>
      <c r="CP734" s="1"/>
      <c r="CQ734" s="1"/>
      <c r="CR734" s="1"/>
      <c r="CS734" s="1"/>
      <c r="CT734" s="1"/>
      <c r="CU734" s="27"/>
      <c r="CV734" s="1"/>
      <c r="CW734" s="1"/>
      <c r="CX734" s="1"/>
      <c r="CY734" s="1"/>
      <c r="CZ734" s="1"/>
      <c r="DA734" s="1"/>
      <c r="DB734" s="1"/>
      <c r="DC734" s="1"/>
      <c r="DD734" s="1"/>
      <c r="DE734" s="1"/>
      <c r="DF734" s="1"/>
      <c r="DG734" s="1"/>
      <c r="DH734" s="1"/>
      <c r="DI734" s="1"/>
    </row>
    <row r="735" spans="1:113" ht="15" hidden="1" x14ac:dyDescent="0.25">
      <c r="A735" s="27"/>
      <c r="B735" s="1"/>
      <c r="C735" s="1"/>
      <c r="D735" s="4" t="str">
        <f t="shared" si="426"/>
        <v/>
      </c>
      <c r="E735" s="7"/>
      <c r="F735" s="1"/>
      <c r="G735" s="1"/>
      <c r="H735" s="27"/>
      <c r="I735" s="1"/>
      <c r="J735" s="1"/>
      <c r="K735" s="1"/>
      <c r="L735" s="1"/>
      <c r="M735" s="1"/>
      <c r="N735" s="1"/>
      <c r="O735" s="27"/>
      <c r="P735" s="1"/>
      <c r="Q735" s="1"/>
      <c r="R735" s="1"/>
      <c r="S735" s="1"/>
      <c r="T735" s="1"/>
      <c r="U735" s="1"/>
      <c r="V735" s="27"/>
      <c r="W735" s="1"/>
      <c r="X735" s="1"/>
      <c r="Y735" s="4" t="str">
        <f t="shared" si="428"/>
        <v/>
      </c>
      <c r="Z735" s="7"/>
      <c r="AA735" s="1"/>
      <c r="AB735" s="1"/>
      <c r="AC735" s="27"/>
      <c r="AD735" s="1"/>
      <c r="AE735" s="1"/>
      <c r="AF735" s="4" t="str">
        <f t="shared" si="427"/>
        <v/>
      </c>
      <c r="AG735" s="7"/>
      <c r="AH735" s="1"/>
      <c r="AI735" s="1"/>
      <c r="AJ735" s="27"/>
      <c r="AK735" s="1"/>
      <c r="AL735" s="1"/>
      <c r="AM735" s="1"/>
      <c r="AN735" s="1"/>
      <c r="AO735" s="1"/>
      <c r="AP735" s="1"/>
      <c r="AQ735" s="27"/>
      <c r="AR735" s="1"/>
      <c r="AS735" s="1"/>
      <c r="AT735" s="1"/>
      <c r="AU735" s="1"/>
      <c r="AV735" s="1"/>
      <c r="AW735" s="1"/>
      <c r="AX735" s="27"/>
      <c r="AY735" s="1"/>
      <c r="AZ735" s="1"/>
      <c r="BA735" s="4" t="str">
        <f t="shared" si="425"/>
        <v/>
      </c>
      <c r="BB735" s="7"/>
      <c r="BC735" s="1"/>
      <c r="BD735" s="1"/>
      <c r="BE735" s="27"/>
      <c r="BF735" s="1"/>
      <c r="BG735" s="1"/>
      <c r="BH735" s="4" t="str">
        <f t="shared" si="431"/>
        <v/>
      </c>
      <c r="BI735" s="7"/>
      <c r="BJ735" s="1"/>
      <c r="BK735" s="1"/>
      <c r="BL735" s="27"/>
      <c r="BM735" s="1"/>
      <c r="BN735" s="1"/>
      <c r="BO735" s="4" t="str">
        <f t="shared" si="430"/>
        <v/>
      </c>
      <c r="BP735" s="7"/>
      <c r="BQ735" s="1"/>
      <c r="BR735" s="1"/>
      <c r="BS735" s="27"/>
      <c r="BT735" s="1"/>
      <c r="BU735" s="1"/>
      <c r="BV735" s="4" t="str">
        <f t="shared" si="429"/>
        <v/>
      </c>
      <c r="BW735" s="7"/>
      <c r="BX735" s="1"/>
      <c r="BY735" s="1"/>
      <c r="BZ735" s="27"/>
      <c r="CA735" s="1"/>
      <c r="CB735" s="1"/>
      <c r="CC735" s="1"/>
      <c r="CD735" s="1"/>
      <c r="CE735" s="1"/>
      <c r="CF735" s="1"/>
      <c r="CG735" s="27"/>
      <c r="CH735" s="1"/>
      <c r="CI735" s="1"/>
      <c r="CJ735" s="1"/>
      <c r="CK735" s="1"/>
      <c r="CL735" s="1"/>
      <c r="CM735" s="1"/>
      <c r="CN735" s="27"/>
      <c r="CO735" s="1"/>
      <c r="CP735" s="1"/>
      <c r="CQ735" s="1"/>
      <c r="CR735" s="1"/>
      <c r="CS735" s="1"/>
      <c r="CT735" s="1"/>
      <c r="CU735" s="27"/>
      <c r="CV735" s="1"/>
      <c r="CW735" s="1"/>
      <c r="CX735" s="1"/>
      <c r="CY735" s="1"/>
      <c r="CZ735" s="1"/>
      <c r="DA735" s="1"/>
      <c r="DB735" s="1"/>
      <c r="DC735" s="1"/>
      <c r="DD735" s="1"/>
      <c r="DE735" s="1"/>
      <c r="DF735" s="1"/>
      <c r="DG735" s="1"/>
      <c r="DH735" s="1"/>
      <c r="DI735" s="1"/>
    </row>
    <row r="736" spans="1:113" ht="15" hidden="1" x14ac:dyDescent="0.25">
      <c r="A736" s="27"/>
      <c r="B736" s="1"/>
      <c r="C736" s="1"/>
      <c r="D736" s="4" t="str">
        <f t="shared" si="426"/>
        <v/>
      </c>
      <c r="E736" s="7"/>
      <c r="F736" s="1"/>
      <c r="G736" s="1"/>
      <c r="H736" s="27"/>
      <c r="I736" s="1"/>
      <c r="J736" s="1"/>
      <c r="K736" s="1"/>
      <c r="L736" s="1"/>
      <c r="M736" s="1"/>
      <c r="N736" s="1"/>
      <c r="O736" s="27"/>
      <c r="P736" s="1"/>
      <c r="Q736" s="1"/>
      <c r="R736" s="1"/>
      <c r="S736" s="1"/>
      <c r="T736" s="1"/>
      <c r="U736" s="1"/>
      <c r="V736" s="27"/>
      <c r="W736" s="1"/>
      <c r="X736" s="1"/>
      <c r="Y736" s="4" t="str">
        <f t="shared" si="428"/>
        <v/>
      </c>
      <c r="Z736" s="7"/>
      <c r="AA736" s="1"/>
      <c r="AB736" s="1"/>
      <c r="AC736" s="27"/>
      <c r="AD736" s="1"/>
      <c r="AE736" s="1"/>
      <c r="AF736" s="4" t="str">
        <f t="shared" si="427"/>
        <v/>
      </c>
      <c r="AG736" s="7"/>
      <c r="AH736" s="1"/>
      <c r="AI736" s="1"/>
      <c r="AJ736" s="27"/>
      <c r="AK736" s="1"/>
      <c r="AL736" s="1"/>
      <c r="AM736" s="1"/>
      <c r="AN736" s="1"/>
      <c r="AO736" s="1"/>
      <c r="AP736" s="1"/>
      <c r="AQ736" s="27"/>
      <c r="AR736" s="1"/>
      <c r="AS736" s="1"/>
      <c r="AT736" s="1"/>
      <c r="AU736" s="1"/>
      <c r="AV736" s="1"/>
      <c r="AW736" s="1"/>
      <c r="AX736" s="27"/>
      <c r="AY736" s="1"/>
      <c r="AZ736" s="1"/>
      <c r="BA736" s="4" t="str">
        <f t="shared" si="425"/>
        <v/>
      </c>
      <c r="BB736" s="7"/>
      <c r="BC736" s="1"/>
      <c r="BD736" s="1"/>
      <c r="BE736" s="27"/>
      <c r="BF736" s="1"/>
      <c r="BG736" s="1"/>
      <c r="BH736" s="4" t="str">
        <f t="shared" si="431"/>
        <v/>
      </c>
      <c r="BI736" s="7"/>
      <c r="BJ736" s="1"/>
      <c r="BK736" s="1"/>
      <c r="BL736" s="27"/>
      <c r="BM736" s="1"/>
      <c r="BN736" s="1"/>
      <c r="BO736" s="4" t="str">
        <f t="shared" si="430"/>
        <v/>
      </c>
      <c r="BP736" s="7"/>
      <c r="BQ736" s="1"/>
      <c r="BR736" s="1"/>
      <c r="BS736" s="27"/>
      <c r="BT736" s="1"/>
      <c r="BU736" s="1"/>
      <c r="BV736" s="4" t="str">
        <f t="shared" si="429"/>
        <v/>
      </c>
      <c r="BW736" s="7"/>
      <c r="BX736" s="1"/>
      <c r="BY736" s="1"/>
      <c r="BZ736" s="27"/>
      <c r="CA736" s="1"/>
      <c r="CB736" s="1"/>
      <c r="CC736" s="1"/>
      <c r="CD736" s="1"/>
      <c r="CE736" s="1"/>
      <c r="CF736" s="1"/>
      <c r="CG736" s="27"/>
      <c r="CH736" s="1"/>
      <c r="CI736" s="1"/>
      <c r="CJ736" s="1"/>
      <c r="CK736" s="1"/>
      <c r="CL736" s="1"/>
      <c r="CM736" s="1"/>
      <c r="CN736" s="27"/>
      <c r="CO736" s="1"/>
      <c r="CP736" s="1"/>
      <c r="CQ736" s="1"/>
      <c r="CR736" s="1"/>
      <c r="CS736" s="1"/>
      <c r="CT736" s="1"/>
      <c r="CU736" s="27"/>
      <c r="CV736" s="1"/>
      <c r="CW736" s="1"/>
      <c r="CX736" s="1"/>
      <c r="CY736" s="1"/>
      <c r="CZ736" s="1"/>
      <c r="DA736" s="1"/>
      <c r="DB736" s="1"/>
      <c r="DC736" s="1"/>
      <c r="DD736" s="1"/>
      <c r="DE736" s="1"/>
      <c r="DF736" s="1"/>
      <c r="DG736" s="1"/>
      <c r="DH736" s="1"/>
      <c r="DI736" s="1"/>
    </row>
    <row r="737" spans="1:113" ht="15" hidden="1" x14ac:dyDescent="0.25">
      <c r="A737" s="27"/>
      <c r="B737" s="1"/>
      <c r="C737" s="1"/>
      <c r="D737" s="4" t="str">
        <f t="shared" si="426"/>
        <v/>
      </c>
      <c r="E737" s="7"/>
      <c r="F737" s="1"/>
      <c r="G737" s="1"/>
      <c r="H737" s="27"/>
      <c r="I737" s="1"/>
      <c r="J737" s="1"/>
      <c r="K737" s="1"/>
      <c r="L737" s="1"/>
      <c r="M737" s="1"/>
      <c r="N737" s="1"/>
      <c r="O737" s="27"/>
      <c r="P737" s="1"/>
      <c r="Q737" s="1"/>
      <c r="R737" s="1"/>
      <c r="S737" s="1"/>
      <c r="T737" s="1"/>
      <c r="U737" s="1"/>
      <c r="V737" s="27"/>
      <c r="W737" s="1"/>
      <c r="X737" s="1"/>
      <c r="Y737" s="4" t="str">
        <f t="shared" si="428"/>
        <v/>
      </c>
      <c r="Z737" s="7"/>
      <c r="AA737" s="1"/>
      <c r="AB737" s="1"/>
      <c r="AC737" s="27"/>
      <c r="AD737" s="1"/>
      <c r="AE737" s="1"/>
      <c r="AF737" s="4" t="str">
        <f t="shared" si="427"/>
        <v/>
      </c>
      <c r="AG737" s="7"/>
      <c r="AH737" s="1"/>
      <c r="AI737" s="1"/>
      <c r="AJ737" s="27"/>
      <c r="AK737" s="1"/>
      <c r="AL737" s="1"/>
      <c r="AM737" s="1"/>
      <c r="AN737" s="1"/>
      <c r="AO737" s="1"/>
      <c r="AP737" s="1"/>
      <c r="AQ737" s="27"/>
      <c r="AR737" s="1"/>
      <c r="AS737" s="1"/>
      <c r="AT737" s="1"/>
      <c r="AU737" s="1"/>
      <c r="AV737" s="1"/>
      <c r="AW737" s="1"/>
      <c r="AX737" s="27"/>
      <c r="AY737" s="1"/>
      <c r="AZ737" s="1"/>
      <c r="BA737" s="4" t="str">
        <f t="shared" si="425"/>
        <v/>
      </c>
      <c r="BB737" s="7"/>
      <c r="BC737" s="1"/>
      <c r="BD737" s="1"/>
      <c r="BE737" s="27"/>
      <c r="BF737" s="1"/>
      <c r="BG737" s="1"/>
      <c r="BH737" s="4" t="str">
        <f t="shared" si="431"/>
        <v/>
      </c>
      <c r="BI737" s="7"/>
      <c r="BJ737" s="1"/>
      <c r="BK737" s="1"/>
      <c r="BL737" s="27"/>
      <c r="BM737" s="1"/>
      <c r="BN737" s="1"/>
      <c r="BO737" s="4" t="str">
        <f t="shared" si="430"/>
        <v/>
      </c>
      <c r="BP737" s="7"/>
      <c r="BQ737" s="1"/>
      <c r="BR737" s="1"/>
      <c r="BS737" s="27"/>
      <c r="BT737" s="1"/>
      <c r="BU737" s="1"/>
      <c r="BV737" s="4" t="str">
        <f t="shared" si="429"/>
        <v/>
      </c>
      <c r="BW737" s="7"/>
      <c r="BX737" s="1"/>
      <c r="BY737" s="1"/>
      <c r="BZ737" s="27"/>
      <c r="CA737" s="1"/>
      <c r="CB737" s="1"/>
      <c r="CC737" s="1"/>
      <c r="CD737" s="1"/>
      <c r="CE737" s="1"/>
      <c r="CF737" s="1"/>
      <c r="CG737" s="27"/>
      <c r="CH737" s="1"/>
      <c r="CI737" s="1"/>
      <c r="CJ737" s="1"/>
      <c r="CK737" s="1"/>
      <c r="CL737" s="1"/>
      <c r="CM737" s="1"/>
      <c r="CN737" s="27"/>
      <c r="CO737" s="1"/>
      <c r="CP737" s="1"/>
      <c r="CQ737" s="1"/>
      <c r="CR737" s="1"/>
      <c r="CS737" s="1"/>
      <c r="CT737" s="1"/>
      <c r="CU737" s="27"/>
      <c r="CV737" s="1"/>
      <c r="CW737" s="1"/>
      <c r="CX737" s="1"/>
      <c r="CY737" s="1"/>
      <c r="CZ737" s="1"/>
      <c r="DA737" s="1"/>
      <c r="DB737" s="1"/>
      <c r="DC737" s="1"/>
      <c r="DD737" s="1"/>
      <c r="DE737" s="1"/>
      <c r="DF737" s="1"/>
      <c r="DG737" s="1"/>
      <c r="DH737" s="1"/>
      <c r="DI737" s="1"/>
    </row>
    <row r="738" spans="1:113" ht="15" hidden="1" x14ac:dyDescent="0.25">
      <c r="A738" s="27"/>
      <c r="B738" s="1"/>
      <c r="C738" s="1"/>
      <c r="D738" s="4" t="str">
        <f t="shared" si="426"/>
        <v/>
      </c>
      <c r="E738" s="7"/>
      <c r="F738" s="1"/>
      <c r="G738" s="1"/>
      <c r="H738" s="27"/>
      <c r="I738" s="1"/>
      <c r="J738" s="1"/>
      <c r="K738" s="1"/>
      <c r="L738" s="1"/>
      <c r="M738" s="1"/>
      <c r="N738" s="1"/>
      <c r="O738" s="27"/>
      <c r="P738" s="1"/>
      <c r="Q738" s="1"/>
      <c r="R738" s="1"/>
      <c r="S738" s="1"/>
      <c r="T738" s="1"/>
      <c r="U738" s="1"/>
      <c r="V738" s="27"/>
      <c r="W738" s="1"/>
      <c r="X738" s="1"/>
      <c r="Y738" s="4" t="str">
        <f t="shared" si="428"/>
        <v/>
      </c>
      <c r="Z738" s="7"/>
      <c r="AA738" s="1"/>
      <c r="AB738" s="1"/>
      <c r="AC738" s="27"/>
      <c r="AD738" s="1"/>
      <c r="AE738" s="1"/>
      <c r="AF738" s="4" t="str">
        <f t="shared" si="427"/>
        <v/>
      </c>
      <c r="AG738" s="7"/>
      <c r="AH738" s="1"/>
      <c r="AI738" s="1"/>
      <c r="AJ738" s="27"/>
      <c r="AK738" s="1"/>
      <c r="AL738" s="1"/>
      <c r="AM738" s="1"/>
      <c r="AN738" s="1"/>
      <c r="AO738" s="1"/>
      <c r="AP738" s="1"/>
      <c r="AQ738" s="27"/>
      <c r="AR738" s="1"/>
      <c r="AS738" s="1"/>
      <c r="AT738" s="1"/>
      <c r="AU738" s="1"/>
      <c r="AV738" s="1"/>
      <c r="AW738" s="1"/>
      <c r="AX738" s="27"/>
      <c r="AY738" s="1"/>
      <c r="AZ738" s="1"/>
      <c r="BA738" s="4" t="str">
        <f t="shared" si="425"/>
        <v/>
      </c>
      <c r="BB738" s="7"/>
      <c r="BC738" s="1"/>
      <c r="BD738" s="1"/>
      <c r="BE738" s="27"/>
      <c r="BF738" s="1"/>
      <c r="BG738" s="1"/>
      <c r="BH738" s="4" t="str">
        <f t="shared" si="431"/>
        <v/>
      </c>
      <c r="BI738" s="7"/>
      <c r="BJ738" s="1"/>
      <c r="BK738" s="1"/>
      <c r="BL738" s="27"/>
      <c r="BM738" s="1"/>
      <c r="BN738" s="1"/>
      <c r="BO738" s="4" t="str">
        <f t="shared" si="430"/>
        <v/>
      </c>
      <c r="BP738" s="7"/>
      <c r="BQ738" s="1"/>
      <c r="BR738" s="1"/>
      <c r="BS738" s="27"/>
      <c r="BT738" s="1"/>
      <c r="BU738" s="1"/>
      <c r="BV738" s="4" t="str">
        <f t="shared" si="429"/>
        <v/>
      </c>
      <c r="BW738" s="7"/>
      <c r="BX738" s="1"/>
      <c r="BY738" s="1"/>
      <c r="BZ738" s="27"/>
      <c r="CA738" s="1"/>
      <c r="CB738" s="1"/>
      <c r="CC738" s="1"/>
      <c r="CD738" s="1"/>
      <c r="CE738" s="1"/>
      <c r="CF738" s="1"/>
      <c r="CG738" s="27"/>
      <c r="CH738" s="1"/>
      <c r="CI738" s="1"/>
      <c r="CJ738" s="1"/>
      <c r="CK738" s="1"/>
      <c r="CL738" s="1"/>
      <c r="CM738" s="1"/>
      <c r="CN738" s="27"/>
      <c r="CO738" s="1"/>
      <c r="CP738" s="1"/>
      <c r="CQ738" s="1"/>
      <c r="CR738" s="1"/>
      <c r="CS738" s="1"/>
      <c r="CT738" s="1"/>
      <c r="CU738" s="27"/>
      <c r="CV738" s="1"/>
      <c r="CW738" s="1"/>
      <c r="CX738" s="1"/>
      <c r="CY738" s="1"/>
      <c r="CZ738" s="1"/>
      <c r="DA738" s="1"/>
      <c r="DB738" s="1"/>
      <c r="DC738" s="1"/>
      <c r="DD738" s="1"/>
      <c r="DE738" s="1"/>
      <c r="DF738" s="1"/>
      <c r="DG738" s="1"/>
      <c r="DH738" s="1"/>
      <c r="DI738" s="1"/>
    </row>
    <row r="739" spans="1:113" ht="15" hidden="1" x14ac:dyDescent="0.25">
      <c r="A739" s="27"/>
      <c r="B739" s="1"/>
      <c r="C739" s="1"/>
      <c r="D739" s="4" t="str">
        <f t="shared" si="426"/>
        <v/>
      </c>
      <c r="E739" s="7"/>
      <c r="F739" s="1"/>
      <c r="G739" s="1"/>
      <c r="H739" s="27"/>
      <c r="I739" s="1"/>
      <c r="J739" s="1"/>
      <c r="K739" s="1"/>
      <c r="L739" s="1"/>
      <c r="M739" s="1"/>
      <c r="N739" s="1"/>
      <c r="O739" s="27"/>
      <c r="P739" s="1"/>
      <c r="Q739" s="1"/>
      <c r="R739" s="1"/>
      <c r="S739" s="1"/>
      <c r="T739" s="1"/>
      <c r="U739" s="1"/>
      <c r="V739" s="27"/>
      <c r="W739" s="1"/>
      <c r="X739" s="1"/>
      <c r="Y739" s="4" t="str">
        <f t="shared" si="428"/>
        <v/>
      </c>
      <c r="Z739" s="7"/>
      <c r="AA739" s="1"/>
      <c r="AB739" s="1"/>
      <c r="AC739" s="27"/>
      <c r="AD739" s="1"/>
      <c r="AE739" s="1"/>
      <c r="AF739" s="4" t="str">
        <f t="shared" si="427"/>
        <v/>
      </c>
      <c r="AG739" s="7"/>
      <c r="AH739" s="1"/>
      <c r="AI739" s="1"/>
      <c r="AJ739" s="27"/>
      <c r="AK739" s="1"/>
      <c r="AL739" s="1"/>
      <c r="AM739" s="1"/>
      <c r="AN739" s="1"/>
      <c r="AO739" s="1"/>
      <c r="AP739" s="1"/>
      <c r="AQ739" s="27"/>
      <c r="AR739" s="1"/>
      <c r="AS739" s="1"/>
      <c r="AT739" s="1"/>
      <c r="AU739" s="1"/>
      <c r="AV739" s="1"/>
      <c r="AW739" s="1"/>
      <c r="AX739" s="27"/>
      <c r="AY739" s="1"/>
      <c r="AZ739" s="1"/>
      <c r="BA739" s="4" t="str">
        <f t="shared" si="425"/>
        <v/>
      </c>
      <c r="BB739" s="7"/>
      <c r="BC739" s="1"/>
      <c r="BD739" s="1"/>
      <c r="BE739" s="27"/>
      <c r="BF739" s="1"/>
      <c r="BG739" s="1"/>
      <c r="BH739" s="4" t="str">
        <f t="shared" si="431"/>
        <v/>
      </c>
      <c r="BI739" s="7"/>
      <c r="BJ739" s="1"/>
      <c r="BK739" s="1"/>
      <c r="BL739" s="27"/>
      <c r="BM739" s="1"/>
      <c r="BN739" s="1"/>
      <c r="BO739" s="4" t="str">
        <f t="shared" si="430"/>
        <v/>
      </c>
      <c r="BP739" s="7"/>
      <c r="BQ739" s="1"/>
      <c r="BR739" s="1"/>
      <c r="BS739" s="27"/>
      <c r="BT739" s="1"/>
      <c r="BU739" s="1"/>
      <c r="BV739" s="4" t="str">
        <f t="shared" si="429"/>
        <v/>
      </c>
      <c r="BW739" s="7"/>
      <c r="BX739" s="1"/>
      <c r="BY739" s="1"/>
      <c r="BZ739" s="27"/>
      <c r="CA739" s="1"/>
      <c r="CB739" s="1"/>
      <c r="CC739" s="1"/>
      <c r="CD739" s="1"/>
      <c r="CE739" s="1"/>
      <c r="CF739" s="1"/>
      <c r="CG739" s="27"/>
      <c r="CH739" s="1"/>
      <c r="CI739" s="1"/>
      <c r="CJ739" s="1"/>
      <c r="CK739" s="1"/>
      <c r="CL739" s="1"/>
      <c r="CM739" s="1"/>
      <c r="CN739" s="27"/>
      <c r="CO739" s="1"/>
      <c r="CP739" s="1"/>
      <c r="CQ739" s="1"/>
      <c r="CR739" s="1"/>
      <c r="CS739" s="1"/>
      <c r="CT739" s="1"/>
      <c r="CU739" s="27"/>
      <c r="CV739" s="1"/>
      <c r="CW739" s="1"/>
      <c r="CX739" s="1"/>
      <c r="CY739" s="1"/>
      <c r="CZ739" s="1"/>
      <c r="DA739" s="1"/>
      <c r="DB739" s="1"/>
      <c r="DC739" s="1"/>
      <c r="DD739" s="1"/>
      <c r="DE739" s="1"/>
      <c r="DF739" s="1"/>
      <c r="DG739" s="1"/>
      <c r="DH739" s="1"/>
      <c r="DI739" s="1"/>
    </row>
    <row r="740" spans="1:113" ht="15" hidden="1" x14ac:dyDescent="0.25">
      <c r="A740" s="27"/>
      <c r="B740" s="1"/>
      <c r="C740" s="1"/>
      <c r="D740" s="4" t="str">
        <f t="shared" si="426"/>
        <v/>
      </c>
      <c r="E740" s="7"/>
      <c r="F740" s="1"/>
      <c r="G740" s="1"/>
      <c r="H740" s="27"/>
      <c r="I740" s="1"/>
      <c r="J740" s="1"/>
      <c r="K740" s="1"/>
      <c r="L740" s="1"/>
      <c r="M740" s="1"/>
      <c r="N740" s="1"/>
      <c r="O740" s="27"/>
      <c r="P740" s="1"/>
      <c r="Q740" s="1"/>
      <c r="R740" s="1"/>
      <c r="S740" s="1"/>
      <c r="T740" s="1"/>
      <c r="U740" s="1"/>
      <c r="V740" s="27"/>
      <c r="W740" s="1"/>
      <c r="X740" s="1"/>
      <c r="Y740" s="4" t="str">
        <f t="shared" si="428"/>
        <v/>
      </c>
      <c r="Z740" s="7"/>
      <c r="AA740" s="1"/>
      <c r="AB740" s="1"/>
      <c r="AC740" s="27"/>
      <c r="AD740" s="1"/>
      <c r="AE740" s="1"/>
      <c r="AF740" s="4" t="str">
        <f t="shared" si="427"/>
        <v/>
      </c>
      <c r="AG740" s="7"/>
      <c r="AH740" s="1"/>
      <c r="AI740" s="1"/>
      <c r="AJ740" s="27"/>
      <c r="AK740" s="1"/>
      <c r="AL740" s="1"/>
      <c r="AM740" s="1"/>
      <c r="AN740" s="1"/>
      <c r="AO740" s="1"/>
      <c r="AP740" s="1"/>
      <c r="AQ740" s="27"/>
      <c r="AR740" s="1"/>
      <c r="AS740" s="1"/>
      <c r="AT740" s="1"/>
      <c r="AU740" s="1"/>
      <c r="AV740" s="1"/>
      <c r="AW740" s="1"/>
      <c r="AX740" s="27"/>
      <c r="AY740" s="1"/>
      <c r="AZ740" s="1"/>
      <c r="BA740" s="4" t="str">
        <f t="shared" si="425"/>
        <v/>
      </c>
      <c r="BB740" s="7"/>
      <c r="BC740" s="1"/>
      <c r="BD740" s="1"/>
      <c r="BE740" s="27"/>
      <c r="BF740" s="1"/>
      <c r="BG740" s="1"/>
      <c r="BH740" s="4" t="str">
        <f t="shared" si="431"/>
        <v/>
      </c>
      <c r="BI740" s="7"/>
      <c r="BJ740" s="1"/>
      <c r="BK740" s="1"/>
      <c r="BL740" s="27"/>
      <c r="BM740" s="1"/>
      <c r="BN740" s="1"/>
      <c r="BO740" s="4" t="str">
        <f t="shared" si="430"/>
        <v/>
      </c>
      <c r="BP740" s="7"/>
      <c r="BQ740" s="1"/>
      <c r="BR740" s="1"/>
      <c r="BS740" s="27"/>
      <c r="BT740" s="1"/>
      <c r="BU740" s="1"/>
      <c r="BV740" s="4" t="str">
        <f t="shared" si="429"/>
        <v/>
      </c>
      <c r="BW740" s="7"/>
      <c r="BX740" s="1"/>
      <c r="BY740" s="1"/>
      <c r="BZ740" s="27"/>
      <c r="CA740" s="1"/>
      <c r="CB740" s="1"/>
      <c r="CC740" s="1"/>
      <c r="CD740" s="1"/>
      <c r="CE740" s="1"/>
      <c r="CF740" s="1"/>
      <c r="CG740" s="27"/>
      <c r="CH740" s="1"/>
      <c r="CI740" s="1"/>
      <c r="CJ740" s="1"/>
      <c r="CK740" s="1"/>
      <c r="CL740" s="1"/>
      <c r="CM740" s="1"/>
      <c r="CN740" s="27"/>
      <c r="CO740" s="1"/>
      <c r="CP740" s="1"/>
      <c r="CQ740" s="1"/>
      <c r="CR740" s="1"/>
      <c r="CS740" s="1"/>
      <c r="CT740" s="1"/>
      <c r="CU740" s="27"/>
      <c r="CV740" s="1"/>
      <c r="CW740" s="1"/>
      <c r="CX740" s="1"/>
      <c r="CY740" s="1"/>
      <c r="CZ740" s="1"/>
      <c r="DA740" s="1"/>
      <c r="DB740" s="1"/>
      <c r="DC740" s="1"/>
      <c r="DD740" s="1"/>
      <c r="DE740" s="1"/>
      <c r="DF740" s="1"/>
      <c r="DG740" s="1"/>
      <c r="DH740" s="1"/>
      <c r="DI740" s="1"/>
    </row>
    <row r="741" spans="1:113" ht="15" hidden="1" x14ac:dyDescent="0.25">
      <c r="A741" s="27"/>
      <c r="B741" s="1"/>
      <c r="C741" s="1"/>
      <c r="D741" s="4" t="str">
        <f t="shared" si="426"/>
        <v/>
      </c>
      <c r="E741" s="7"/>
      <c r="F741" s="1"/>
      <c r="G741" s="1"/>
      <c r="H741" s="27"/>
      <c r="I741" s="1"/>
      <c r="J741" s="1"/>
      <c r="K741" s="1"/>
      <c r="L741" s="1"/>
      <c r="M741" s="1"/>
      <c r="N741" s="1"/>
      <c r="O741" s="27"/>
      <c r="P741" s="1"/>
      <c r="Q741" s="1"/>
      <c r="R741" s="1"/>
      <c r="S741" s="1"/>
      <c r="T741" s="1"/>
      <c r="U741" s="1"/>
      <c r="V741" s="27"/>
      <c r="W741" s="1"/>
      <c r="X741" s="1"/>
      <c r="Y741" s="4" t="str">
        <f t="shared" si="428"/>
        <v/>
      </c>
      <c r="Z741" s="7"/>
      <c r="AA741" s="1"/>
      <c r="AB741" s="1"/>
      <c r="AC741" s="27"/>
      <c r="AD741" s="1"/>
      <c r="AE741" s="1"/>
      <c r="AF741" s="4" t="str">
        <f t="shared" si="427"/>
        <v/>
      </c>
      <c r="AG741" s="7"/>
      <c r="AH741" s="1"/>
      <c r="AI741" s="1"/>
      <c r="AJ741" s="27"/>
      <c r="AK741" s="1"/>
      <c r="AL741" s="1"/>
      <c r="AM741" s="1"/>
      <c r="AN741" s="1"/>
      <c r="AO741" s="1"/>
      <c r="AP741" s="1"/>
      <c r="AQ741" s="27"/>
      <c r="AR741" s="1"/>
      <c r="AS741" s="1"/>
      <c r="AT741" s="1"/>
      <c r="AU741" s="1"/>
      <c r="AV741" s="1"/>
      <c r="AW741" s="1"/>
      <c r="AX741" s="27"/>
      <c r="AY741" s="1"/>
      <c r="AZ741" s="1"/>
      <c r="BA741" s="4" t="str">
        <f t="shared" si="425"/>
        <v/>
      </c>
      <c r="BB741" s="7"/>
      <c r="BC741" s="1"/>
      <c r="BD741" s="1"/>
      <c r="BE741" s="27"/>
      <c r="BF741" s="1"/>
      <c r="BG741" s="1"/>
      <c r="BH741" s="4" t="str">
        <f t="shared" si="431"/>
        <v/>
      </c>
      <c r="BI741" s="7"/>
      <c r="BJ741" s="1"/>
      <c r="BK741" s="1"/>
      <c r="BL741" s="27"/>
      <c r="BM741" s="1"/>
      <c r="BN741" s="1"/>
      <c r="BO741" s="4" t="str">
        <f t="shared" si="430"/>
        <v/>
      </c>
      <c r="BP741" s="7"/>
      <c r="BQ741" s="1"/>
      <c r="BR741" s="1"/>
      <c r="BS741" s="27"/>
      <c r="BT741" s="1"/>
      <c r="BU741" s="1"/>
      <c r="BV741" s="4" t="str">
        <f t="shared" si="429"/>
        <v/>
      </c>
      <c r="BW741" s="7"/>
      <c r="BX741" s="1"/>
      <c r="BY741" s="1"/>
      <c r="BZ741" s="27"/>
      <c r="CA741" s="1"/>
      <c r="CB741" s="1"/>
      <c r="CC741" s="1"/>
      <c r="CD741" s="1"/>
      <c r="CE741" s="1"/>
      <c r="CF741" s="1"/>
      <c r="CG741" s="27"/>
      <c r="CH741" s="1"/>
      <c r="CI741" s="1"/>
      <c r="CJ741" s="1"/>
      <c r="CK741" s="1"/>
      <c r="CL741" s="1"/>
      <c r="CM741" s="1"/>
      <c r="CN741" s="27"/>
      <c r="CO741" s="1"/>
      <c r="CP741" s="1"/>
      <c r="CQ741" s="1"/>
      <c r="CR741" s="1"/>
      <c r="CS741" s="1"/>
      <c r="CT741" s="1"/>
      <c r="CU741" s="27"/>
      <c r="CV741" s="1"/>
      <c r="CW741" s="1"/>
      <c r="CX741" s="1"/>
      <c r="CY741" s="1"/>
      <c r="CZ741" s="1"/>
      <c r="DA741" s="1"/>
      <c r="DB741" s="1"/>
      <c r="DC741" s="1"/>
      <c r="DD741" s="1"/>
      <c r="DE741" s="1"/>
      <c r="DF741" s="1"/>
      <c r="DG741" s="1"/>
      <c r="DH741" s="1"/>
      <c r="DI741" s="1"/>
    </row>
    <row r="742" spans="1:113" ht="15" hidden="1" x14ac:dyDescent="0.25">
      <c r="A742" s="27"/>
      <c r="B742" s="1"/>
      <c r="C742" s="1"/>
      <c r="D742" s="4" t="str">
        <f t="shared" si="426"/>
        <v/>
      </c>
      <c r="E742" s="7"/>
      <c r="F742" s="1"/>
      <c r="G742" s="1"/>
      <c r="H742" s="27"/>
      <c r="I742" s="1"/>
      <c r="J742" s="1"/>
      <c r="K742" s="1"/>
      <c r="L742" s="1"/>
      <c r="M742" s="1"/>
      <c r="N742" s="1"/>
      <c r="O742" s="27"/>
      <c r="P742" s="1"/>
      <c r="Q742" s="1"/>
      <c r="R742" s="1"/>
      <c r="S742" s="1"/>
      <c r="T742" s="1"/>
      <c r="U742" s="1"/>
      <c r="V742" s="27"/>
      <c r="W742" s="1"/>
      <c r="X742" s="1"/>
      <c r="Y742" s="4" t="str">
        <f t="shared" si="428"/>
        <v/>
      </c>
      <c r="Z742" s="7"/>
      <c r="AA742" s="1"/>
      <c r="AB742" s="1"/>
      <c r="AC742" s="27"/>
      <c r="AD742" s="1"/>
      <c r="AE742" s="1"/>
      <c r="AF742" s="4" t="str">
        <f t="shared" si="427"/>
        <v/>
      </c>
      <c r="AG742" s="7"/>
      <c r="AH742" s="1"/>
      <c r="AI742" s="1"/>
      <c r="AJ742" s="27"/>
      <c r="AK742" s="1"/>
      <c r="AL742" s="1"/>
      <c r="AM742" s="1"/>
      <c r="AN742" s="1"/>
      <c r="AO742" s="1"/>
      <c r="AP742" s="1"/>
      <c r="AQ742" s="27"/>
      <c r="AR742" s="1"/>
      <c r="AS742" s="1"/>
      <c r="AT742" s="1"/>
      <c r="AU742" s="1"/>
      <c r="AV742" s="1"/>
      <c r="AW742" s="1"/>
      <c r="AX742" s="27"/>
      <c r="AY742" s="1"/>
      <c r="AZ742" s="1"/>
      <c r="BA742" s="4" t="str">
        <f t="shared" si="425"/>
        <v/>
      </c>
      <c r="BB742" s="7"/>
      <c r="BC742" s="1"/>
      <c r="BD742" s="1"/>
      <c r="BE742" s="27"/>
      <c r="BF742" s="1"/>
      <c r="BG742" s="1"/>
      <c r="BH742" s="4" t="str">
        <f t="shared" si="431"/>
        <v/>
      </c>
      <c r="BI742" s="7"/>
      <c r="BJ742" s="1"/>
      <c r="BK742" s="1"/>
      <c r="BL742" s="27"/>
      <c r="BM742" s="1"/>
      <c r="BN742" s="1"/>
      <c r="BO742" s="4" t="str">
        <f t="shared" si="430"/>
        <v/>
      </c>
      <c r="BP742" s="7"/>
      <c r="BQ742" s="1"/>
      <c r="BR742" s="1"/>
      <c r="BS742" s="27"/>
      <c r="BT742" s="1"/>
      <c r="BU742" s="1"/>
      <c r="BV742" s="4" t="str">
        <f t="shared" si="429"/>
        <v/>
      </c>
      <c r="BW742" s="7"/>
      <c r="BX742" s="1"/>
      <c r="BY742" s="1"/>
      <c r="BZ742" s="27"/>
      <c r="CA742" s="1"/>
      <c r="CB742" s="1"/>
      <c r="CC742" s="1"/>
      <c r="CD742" s="1"/>
      <c r="CE742" s="1"/>
      <c r="CF742" s="1"/>
      <c r="CG742" s="27"/>
      <c r="CH742" s="1"/>
      <c r="CI742" s="1"/>
      <c r="CJ742" s="1"/>
      <c r="CK742" s="1"/>
      <c r="CL742" s="1"/>
      <c r="CM742" s="1"/>
      <c r="CN742" s="27"/>
      <c r="CO742" s="1"/>
      <c r="CP742" s="1"/>
      <c r="CQ742" s="1"/>
      <c r="CR742" s="1"/>
      <c r="CS742" s="1"/>
      <c r="CT742" s="1"/>
      <c r="CU742" s="27"/>
      <c r="CV742" s="1"/>
      <c r="CW742" s="1"/>
      <c r="CX742" s="1"/>
      <c r="CY742" s="1"/>
      <c r="CZ742" s="1"/>
      <c r="DA742" s="1"/>
      <c r="DB742" s="1"/>
      <c r="DC742" s="1"/>
      <c r="DD742" s="1"/>
      <c r="DE742" s="1"/>
      <c r="DF742" s="1"/>
      <c r="DG742" s="1"/>
      <c r="DH742" s="1"/>
      <c r="DI742" s="1"/>
    </row>
    <row r="743" spans="1:113" ht="15" hidden="1" x14ac:dyDescent="0.25">
      <c r="A743" s="27"/>
      <c r="B743" s="1"/>
      <c r="C743" s="1"/>
      <c r="D743" s="4" t="str">
        <f t="shared" si="426"/>
        <v/>
      </c>
      <c r="E743" s="7"/>
      <c r="F743" s="1"/>
      <c r="G743" s="1"/>
      <c r="H743" s="27"/>
      <c r="I743" s="1"/>
      <c r="J743" s="1"/>
      <c r="K743" s="1"/>
      <c r="L743" s="1"/>
      <c r="M743" s="1"/>
      <c r="N743" s="1"/>
      <c r="O743" s="27"/>
      <c r="P743" s="1"/>
      <c r="Q743" s="1"/>
      <c r="R743" s="1"/>
      <c r="S743" s="1"/>
      <c r="T743" s="1"/>
      <c r="U743" s="1"/>
      <c r="V743" s="27"/>
      <c r="W743" s="1"/>
      <c r="X743" s="1"/>
      <c r="Y743" s="4" t="str">
        <f t="shared" si="428"/>
        <v/>
      </c>
      <c r="Z743" s="7"/>
      <c r="AA743" s="1"/>
      <c r="AB743" s="1"/>
      <c r="AC743" s="27"/>
      <c r="AD743" s="1"/>
      <c r="AE743" s="1"/>
      <c r="AF743" s="4" t="str">
        <f t="shared" si="427"/>
        <v/>
      </c>
      <c r="AG743" s="7"/>
      <c r="AH743" s="1"/>
      <c r="AI743" s="1"/>
      <c r="AJ743" s="27"/>
      <c r="AK743" s="1"/>
      <c r="AL743" s="1"/>
      <c r="AM743" s="1"/>
      <c r="AN743" s="1"/>
      <c r="AO743" s="1"/>
      <c r="AP743" s="1"/>
      <c r="AQ743" s="27"/>
      <c r="AR743" s="1"/>
      <c r="AS743" s="1"/>
      <c r="AT743" s="1"/>
      <c r="AU743" s="1"/>
      <c r="AV743" s="1"/>
      <c r="AW743" s="1"/>
      <c r="AX743" s="27"/>
      <c r="AY743" s="1"/>
      <c r="AZ743" s="1"/>
      <c r="BA743" s="4" t="str">
        <f t="shared" si="425"/>
        <v/>
      </c>
      <c r="BB743" s="7"/>
      <c r="BC743" s="1"/>
      <c r="BD743" s="1"/>
      <c r="BE743" s="27"/>
      <c r="BF743" s="1"/>
      <c r="BG743" s="1"/>
      <c r="BH743" s="4" t="str">
        <f t="shared" si="431"/>
        <v/>
      </c>
      <c r="BI743" s="7"/>
      <c r="BJ743" s="1"/>
      <c r="BK743" s="1"/>
      <c r="BL743" s="27"/>
      <c r="BM743" s="1"/>
      <c r="BN743" s="1"/>
      <c r="BO743" s="4" t="str">
        <f t="shared" si="430"/>
        <v/>
      </c>
      <c r="BP743" s="7"/>
      <c r="BQ743" s="1"/>
      <c r="BR743" s="1"/>
      <c r="BS743" s="27"/>
      <c r="BT743" s="1"/>
      <c r="BU743" s="1"/>
      <c r="BV743" s="4" t="str">
        <f t="shared" si="429"/>
        <v/>
      </c>
      <c r="BW743" s="7"/>
      <c r="BX743" s="1"/>
      <c r="BY743" s="1"/>
      <c r="BZ743" s="27"/>
      <c r="CA743" s="1"/>
      <c r="CB743" s="1"/>
      <c r="CC743" s="1"/>
      <c r="CD743" s="1"/>
      <c r="CE743" s="1"/>
      <c r="CF743" s="1"/>
      <c r="CG743" s="27"/>
      <c r="CH743" s="1"/>
      <c r="CI743" s="1"/>
      <c r="CJ743" s="1"/>
      <c r="CK743" s="1"/>
      <c r="CL743" s="1"/>
      <c r="CM743" s="1"/>
      <c r="CN743" s="27"/>
      <c r="CO743" s="1"/>
      <c r="CP743" s="1"/>
      <c r="CQ743" s="1"/>
      <c r="CR743" s="1"/>
      <c r="CS743" s="1"/>
      <c r="CT743" s="1"/>
      <c r="CU743" s="27"/>
      <c r="CV743" s="1"/>
      <c r="CW743" s="1"/>
      <c r="CX743" s="1"/>
      <c r="CY743" s="1"/>
      <c r="CZ743" s="1"/>
      <c r="DA743" s="1"/>
      <c r="DB743" s="1"/>
      <c r="DC743" s="1"/>
      <c r="DD743" s="1"/>
      <c r="DE743" s="1"/>
      <c r="DF743" s="1"/>
      <c r="DG743" s="1"/>
      <c r="DH743" s="1"/>
      <c r="DI743" s="1"/>
    </row>
    <row r="744" spans="1:113" ht="15" hidden="1" x14ac:dyDescent="0.25">
      <c r="A744" s="27"/>
      <c r="B744" s="1"/>
      <c r="C744" s="1"/>
      <c r="D744" s="4" t="str">
        <f t="shared" si="426"/>
        <v/>
      </c>
      <c r="E744" s="7"/>
      <c r="F744" s="1"/>
      <c r="G744" s="1"/>
      <c r="H744" s="27"/>
      <c r="I744" s="1"/>
      <c r="J744" s="1"/>
      <c r="K744" s="1"/>
      <c r="L744" s="1"/>
      <c r="M744" s="1"/>
      <c r="N744" s="1"/>
      <c r="O744" s="27"/>
      <c r="P744" s="1"/>
      <c r="Q744" s="1"/>
      <c r="R744" s="1"/>
      <c r="S744" s="1"/>
      <c r="T744" s="1"/>
      <c r="U744" s="1"/>
      <c r="V744" s="27"/>
      <c r="W744" s="1"/>
      <c r="X744" s="1"/>
      <c r="Y744" s="4" t="str">
        <f t="shared" si="428"/>
        <v/>
      </c>
      <c r="Z744" s="7"/>
      <c r="AA744" s="1"/>
      <c r="AB744" s="1"/>
      <c r="AC744" s="27"/>
      <c r="AD744" s="1"/>
      <c r="AE744" s="1"/>
      <c r="AF744" s="4" t="str">
        <f t="shared" si="427"/>
        <v/>
      </c>
      <c r="AG744" s="7"/>
      <c r="AH744" s="1"/>
      <c r="AI744" s="1"/>
      <c r="AJ744" s="27"/>
      <c r="AK744" s="1"/>
      <c r="AL744" s="1"/>
      <c r="AM744" s="1"/>
      <c r="AN744" s="1"/>
      <c r="AO744" s="1"/>
      <c r="AP744" s="1"/>
      <c r="AQ744" s="27"/>
      <c r="AR744" s="1"/>
      <c r="AS744" s="1"/>
      <c r="AT744" s="1"/>
      <c r="AU744" s="1"/>
      <c r="AV744" s="1"/>
      <c r="AW744" s="1"/>
      <c r="AX744" s="27"/>
      <c r="AY744" s="1"/>
      <c r="AZ744" s="1"/>
      <c r="BA744" s="4" t="str">
        <f t="shared" si="425"/>
        <v/>
      </c>
      <c r="BB744" s="7"/>
      <c r="BC744" s="1"/>
      <c r="BD744" s="1"/>
      <c r="BE744" s="27"/>
      <c r="BF744" s="1"/>
      <c r="BG744" s="1"/>
      <c r="BH744" s="4" t="str">
        <f t="shared" si="431"/>
        <v/>
      </c>
      <c r="BI744" s="7"/>
      <c r="BJ744" s="1"/>
      <c r="BK744" s="1"/>
      <c r="BL744" s="27"/>
      <c r="BM744" s="1"/>
      <c r="BN744" s="1"/>
      <c r="BO744" s="4" t="str">
        <f t="shared" si="430"/>
        <v/>
      </c>
      <c r="BP744" s="7"/>
      <c r="BQ744" s="1"/>
      <c r="BR744" s="1"/>
      <c r="BS744" s="27"/>
      <c r="BT744" s="1"/>
      <c r="BU744" s="1"/>
      <c r="BV744" s="4" t="str">
        <f t="shared" si="429"/>
        <v/>
      </c>
      <c r="BW744" s="7"/>
      <c r="BX744" s="1"/>
      <c r="BY744" s="1"/>
      <c r="BZ744" s="27"/>
      <c r="CA744" s="1"/>
      <c r="CB744" s="1"/>
      <c r="CC744" s="1"/>
      <c r="CD744" s="1"/>
      <c r="CE744" s="1"/>
      <c r="CF744" s="1"/>
      <c r="CG744" s="27"/>
      <c r="CH744" s="1"/>
      <c r="CI744" s="1"/>
      <c r="CJ744" s="1"/>
      <c r="CK744" s="1"/>
      <c r="CL744" s="1"/>
      <c r="CM744" s="1"/>
      <c r="CN744" s="27"/>
      <c r="CO744" s="1"/>
      <c r="CP744" s="1"/>
      <c r="CQ744" s="1"/>
      <c r="CR744" s="1"/>
      <c r="CS744" s="1"/>
      <c r="CT744" s="1"/>
      <c r="CU744" s="27"/>
      <c r="CV744" s="1"/>
      <c r="CW744" s="1"/>
      <c r="CX744" s="1"/>
      <c r="CY744" s="1"/>
      <c r="CZ744" s="1"/>
      <c r="DA744" s="1"/>
      <c r="DB744" s="1"/>
      <c r="DC744" s="1"/>
      <c r="DD744" s="1"/>
      <c r="DE744" s="1"/>
      <c r="DF744" s="1"/>
      <c r="DG744" s="1"/>
      <c r="DH744" s="1"/>
      <c r="DI744" s="1"/>
    </row>
    <row r="745" spans="1:113" ht="15" hidden="1" x14ac:dyDescent="0.25">
      <c r="A745" s="27"/>
      <c r="B745" s="1"/>
      <c r="C745" s="1"/>
      <c r="D745" s="4" t="str">
        <f t="shared" si="426"/>
        <v/>
      </c>
      <c r="E745" s="7"/>
      <c r="F745" s="1"/>
      <c r="G745" s="1"/>
      <c r="H745" s="27"/>
      <c r="I745" s="1"/>
      <c r="J745" s="1"/>
      <c r="K745" s="1"/>
      <c r="L745" s="1"/>
      <c r="M745" s="1"/>
      <c r="N745" s="1"/>
      <c r="O745" s="27"/>
      <c r="P745" s="1"/>
      <c r="Q745" s="1"/>
      <c r="R745" s="1"/>
      <c r="S745" s="1"/>
      <c r="T745" s="1"/>
      <c r="U745" s="1"/>
      <c r="V745" s="27"/>
      <c r="W745" s="1"/>
      <c r="X745" s="1"/>
      <c r="Y745" s="4" t="str">
        <f t="shared" si="428"/>
        <v/>
      </c>
      <c r="Z745" s="7"/>
      <c r="AA745" s="1"/>
      <c r="AB745" s="1"/>
      <c r="AC745" s="27"/>
      <c r="AD745" s="1"/>
      <c r="AE745" s="1"/>
      <c r="AF745" s="4" t="str">
        <f t="shared" si="427"/>
        <v/>
      </c>
      <c r="AG745" s="7"/>
      <c r="AH745" s="1"/>
      <c r="AI745" s="1"/>
      <c r="AJ745" s="27"/>
      <c r="AK745" s="1"/>
      <c r="AL745" s="1"/>
      <c r="AM745" s="1"/>
      <c r="AN745" s="1"/>
      <c r="AO745" s="1"/>
      <c r="AP745" s="1"/>
      <c r="AQ745" s="27"/>
      <c r="AR745" s="1"/>
      <c r="AS745" s="1"/>
      <c r="AT745" s="1"/>
      <c r="AU745" s="1"/>
      <c r="AV745" s="1"/>
      <c r="AW745" s="1"/>
      <c r="AX745" s="27"/>
      <c r="AY745" s="1"/>
      <c r="AZ745" s="1"/>
      <c r="BA745" s="4" t="str">
        <f t="shared" si="425"/>
        <v/>
      </c>
      <c r="BB745" s="7"/>
      <c r="BC745" s="1"/>
      <c r="BD745" s="1"/>
      <c r="BE745" s="27"/>
      <c r="BF745" s="1"/>
      <c r="BG745" s="1"/>
      <c r="BH745" s="4" t="str">
        <f t="shared" si="431"/>
        <v/>
      </c>
      <c r="BI745" s="7"/>
      <c r="BJ745" s="1"/>
      <c r="BK745" s="1"/>
      <c r="BL745" s="27"/>
      <c r="BM745" s="1"/>
      <c r="BN745" s="1"/>
      <c r="BO745" s="4" t="str">
        <f t="shared" si="430"/>
        <v/>
      </c>
      <c r="BP745" s="7"/>
      <c r="BQ745" s="1"/>
      <c r="BR745" s="1"/>
      <c r="BS745" s="27"/>
      <c r="BT745" s="1"/>
      <c r="BU745" s="1"/>
      <c r="BV745" s="4" t="str">
        <f t="shared" si="429"/>
        <v/>
      </c>
      <c r="BW745" s="7"/>
      <c r="BX745" s="1"/>
      <c r="BY745" s="1"/>
      <c r="BZ745" s="27"/>
      <c r="CA745" s="1"/>
      <c r="CB745" s="1"/>
      <c r="CC745" s="1"/>
      <c r="CD745" s="1"/>
      <c r="CE745" s="1"/>
      <c r="CF745" s="1"/>
      <c r="CG745" s="27"/>
      <c r="CH745" s="1"/>
      <c r="CI745" s="1"/>
      <c r="CJ745" s="1"/>
      <c r="CK745" s="1"/>
      <c r="CL745" s="1"/>
      <c r="CM745" s="1"/>
      <c r="CN745" s="27"/>
      <c r="CO745" s="1"/>
      <c r="CP745" s="1"/>
      <c r="CQ745" s="1"/>
      <c r="CR745" s="1"/>
      <c r="CS745" s="1"/>
      <c r="CT745" s="1"/>
      <c r="CU745" s="27"/>
      <c r="CV745" s="1"/>
      <c r="CW745" s="1"/>
      <c r="CX745" s="1"/>
      <c r="CY745" s="1"/>
      <c r="CZ745" s="1"/>
      <c r="DA745" s="1"/>
      <c r="DB745" s="1"/>
      <c r="DC745" s="1"/>
      <c r="DD745" s="1"/>
      <c r="DE745" s="1"/>
      <c r="DF745" s="1"/>
      <c r="DG745" s="1"/>
      <c r="DH745" s="1"/>
      <c r="DI745" s="1"/>
    </row>
    <row r="746" spans="1:113" ht="15" hidden="1" x14ac:dyDescent="0.25">
      <c r="A746" s="27"/>
      <c r="B746" s="1"/>
      <c r="C746" s="1"/>
      <c r="D746" s="4" t="str">
        <f t="shared" si="426"/>
        <v/>
      </c>
      <c r="E746" s="7"/>
      <c r="F746" s="1"/>
      <c r="G746" s="1"/>
      <c r="H746" s="27"/>
      <c r="I746" s="1"/>
      <c r="J746" s="1"/>
      <c r="K746" s="1"/>
      <c r="L746" s="1"/>
      <c r="M746" s="1"/>
      <c r="N746" s="1"/>
      <c r="O746" s="27"/>
      <c r="P746" s="1"/>
      <c r="Q746" s="1"/>
      <c r="R746" s="1"/>
      <c r="S746" s="1"/>
      <c r="T746" s="1"/>
      <c r="U746" s="1"/>
      <c r="V746" s="27"/>
      <c r="W746" s="1"/>
      <c r="X746" s="1"/>
      <c r="Y746" s="4" t="str">
        <f t="shared" si="428"/>
        <v/>
      </c>
      <c r="Z746" s="7"/>
      <c r="AA746" s="1"/>
      <c r="AB746" s="1"/>
      <c r="AC746" s="27"/>
      <c r="AD746" s="1"/>
      <c r="AE746" s="1"/>
      <c r="AF746" s="4" t="str">
        <f t="shared" si="427"/>
        <v/>
      </c>
      <c r="AG746" s="7"/>
      <c r="AH746" s="1"/>
      <c r="AI746" s="1"/>
      <c r="AJ746" s="27"/>
      <c r="AK746" s="1"/>
      <c r="AL746" s="1"/>
      <c r="AM746" s="1"/>
      <c r="AN746" s="1"/>
      <c r="AO746" s="1"/>
      <c r="AP746" s="1"/>
      <c r="AQ746" s="27"/>
      <c r="AR746" s="1"/>
      <c r="AS746" s="1"/>
      <c r="AT746" s="1"/>
      <c r="AU746" s="1"/>
      <c r="AV746" s="1"/>
      <c r="AW746" s="1"/>
      <c r="AX746" s="27"/>
      <c r="AY746" s="1"/>
      <c r="AZ746" s="1"/>
      <c r="BA746" s="4" t="str">
        <f t="shared" si="425"/>
        <v/>
      </c>
      <c r="BB746" s="7"/>
      <c r="BC746" s="1"/>
      <c r="BD746" s="1"/>
      <c r="BE746" s="27"/>
      <c r="BF746" s="1"/>
      <c r="BG746" s="1"/>
      <c r="BH746" s="4" t="str">
        <f t="shared" si="431"/>
        <v/>
      </c>
      <c r="BI746" s="7"/>
      <c r="BJ746" s="1"/>
      <c r="BK746" s="1"/>
      <c r="BL746" s="27"/>
      <c r="BM746" s="1"/>
      <c r="BN746" s="1"/>
      <c r="BO746" s="4" t="str">
        <f t="shared" si="430"/>
        <v/>
      </c>
      <c r="BP746" s="7"/>
      <c r="BQ746" s="1"/>
      <c r="BR746" s="1"/>
      <c r="BS746" s="27"/>
      <c r="BT746" s="1"/>
      <c r="BU746" s="1"/>
      <c r="BV746" s="4" t="str">
        <f t="shared" si="429"/>
        <v/>
      </c>
      <c r="BW746" s="7"/>
      <c r="BX746" s="1"/>
      <c r="BY746" s="1"/>
      <c r="BZ746" s="27"/>
      <c r="CA746" s="1"/>
      <c r="CB746" s="1"/>
      <c r="CC746" s="1"/>
      <c r="CD746" s="1"/>
      <c r="CE746" s="1"/>
      <c r="CF746" s="1"/>
      <c r="CG746" s="27"/>
      <c r="CH746" s="1"/>
      <c r="CI746" s="1"/>
      <c r="CJ746" s="1"/>
      <c r="CK746" s="1"/>
      <c r="CL746" s="1"/>
      <c r="CM746" s="1"/>
      <c r="CN746" s="27"/>
      <c r="CO746" s="1"/>
      <c r="CP746" s="1"/>
      <c r="CQ746" s="1"/>
      <c r="CR746" s="1"/>
      <c r="CS746" s="1"/>
      <c r="CT746" s="1"/>
      <c r="CU746" s="27"/>
      <c r="CV746" s="1"/>
      <c r="CW746" s="1"/>
      <c r="CX746" s="1"/>
      <c r="CY746" s="1"/>
      <c r="CZ746" s="1"/>
      <c r="DA746" s="1"/>
      <c r="DB746" s="1"/>
      <c r="DC746" s="1"/>
      <c r="DD746" s="1"/>
      <c r="DE746" s="1"/>
      <c r="DF746" s="1"/>
      <c r="DG746" s="1"/>
      <c r="DH746" s="1"/>
      <c r="DI746" s="1"/>
    </row>
    <row r="747" spans="1:113" ht="15" hidden="1" x14ac:dyDescent="0.25">
      <c r="A747" s="27"/>
      <c r="B747" s="1"/>
      <c r="C747" s="1"/>
      <c r="D747" s="4" t="str">
        <f t="shared" si="426"/>
        <v/>
      </c>
      <c r="E747" s="7"/>
      <c r="F747" s="1"/>
      <c r="G747" s="1"/>
      <c r="H747" s="27"/>
      <c r="I747" s="1"/>
      <c r="J747" s="1"/>
      <c r="K747" s="1"/>
      <c r="L747" s="1"/>
      <c r="M747" s="1"/>
      <c r="N747" s="1"/>
      <c r="O747" s="27"/>
      <c r="P747" s="1"/>
      <c r="Q747" s="1"/>
      <c r="R747" s="1"/>
      <c r="S747" s="1"/>
      <c r="T747" s="1"/>
      <c r="U747" s="1"/>
      <c r="V747" s="27"/>
      <c r="W747" s="1"/>
      <c r="X747" s="1"/>
      <c r="Y747" s="4" t="str">
        <f t="shared" si="428"/>
        <v/>
      </c>
      <c r="Z747" s="7"/>
      <c r="AA747" s="1"/>
      <c r="AB747" s="1"/>
      <c r="AC747" s="27"/>
      <c r="AD747" s="1"/>
      <c r="AE747" s="1"/>
      <c r="AF747" s="4" t="str">
        <f t="shared" si="427"/>
        <v/>
      </c>
      <c r="AG747" s="7"/>
      <c r="AH747" s="1"/>
      <c r="AI747" s="1"/>
      <c r="AJ747" s="27"/>
      <c r="AK747" s="1"/>
      <c r="AL747" s="1"/>
      <c r="AM747" s="1"/>
      <c r="AN747" s="1"/>
      <c r="AO747" s="1"/>
      <c r="AP747" s="1"/>
      <c r="AQ747" s="27"/>
      <c r="AR747" s="1"/>
      <c r="AS747" s="1"/>
      <c r="AT747" s="1"/>
      <c r="AU747" s="1"/>
      <c r="AV747" s="1"/>
      <c r="AW747" s="1"/>
      <c r="AX747" s="27"/>
      <c r="AY747" s="1"/>
      <c r="AZ747" s="1"/>
      <c r="BA747" s="4" t="str">
        <f t="shared" si="425"/>
        <v/>
      </c>
      <c r="BB747" s="7"/>
      <c r="BC747" s="1"/>
      <c r="BD747" s="1"/>
      <c r="BE747" s="27"/>
      <c r="BF747" s="1"/>
      <c r="BG747" s="1"/>
      <c r="BH747" s="4" t="str">
        <f t="shared" si="431"/>
        <v/>
      </c>
      <c r="BI747" s="7"/>
      <c r="BJ747" s="1"/>
      <c r="BK747" s="1"/>
      <c r="BL747" s="27"/>
      <c r="BM747" s="1"/>
      <c r="BN747" s="1"/>
      <c r="BO747" s="4" t="str">
        <f t="shared" si="430"/>
        <v/>
      </c>
      <c r="BP747" s="7"/>
      <c r="BQ747" s="1"/>
      <c r="BR747" s="1"/>
      <c r="BS747" s="27"/>
      <c r="BT747" s="1"/>
      <c r="BU747" s="1"/>
      <c r="BV747" s="4" t="str">
        <f t="shared" si="429"/>
        <v/>
      </c>
      <c r="BW747" s="7"/>
      <c r="BX747" s="1"/>
      <c r="BY747" s="1"/>
      <c r="BZ747" s="27"/>
      <c r="CA747" s="1"/>
      <c r="CB747" s="1"/>
      <c r="CC747" s="1"/>
      <c r="CD747" s="1"/>
      <c r="CE747" s="1"/>
      <c r="CF747" s="1"/>
      <c r="CG747" s="27"/>
      <c r="CH747" s="1"/>
      <c r="CI747" s="1"/>
      <c r="CJ747" s="1"/>
      <c r="CK747" s="1"/>
      <c r="CL747" s="1"/>
      <c r="CM747" s="1"/>
      <c r="CN747" s="27"/>
      <c r="CO747" s="1"/>
      <c r="CP747" s="1"/>
      <c r="CQ747" s="1"/>
      <c r="CR747" s="1"/>
      <c r="CS747" s="1"/>
      <c r="CT747" s="1"/>
      <c r="CU747" s="27"/>
      <c r="CV747" s="1"/>
      <c r="CW747" s="1"/>
      <c r="CX747" s="1"/>
      <c r="CY747" s="1"/>
      <c r="CZ747" s="1"/>
      <c r="DA747" s="1"/>
      <c r="DB747" s="1"/>
      <c r="DC747" s="1"/>
      <c r="DD747" s="1"/>
      <c r="DE747" s="1"/>
      <c r="DF747" s="1"/>
      <c r="DG747" s="1"/>
      <c r="DH747" s="1"/>
      <c r="DI747" s="1"/>
    </row>
    <row r="748" spans="1:113" ht="15" hidden="1" x14ac:dyDescent="0.25">
      <c r="A748" s="27"/>
      <c r="B748" s="1"/>
      <c r="C748" s="1"/>
      <c r="D748" s="4" t="str">
        <f t="shared" si="426"/>
        <v/>
      </c>
      <c r="E748" s="7"/>
      <c r="F748" s="1"/>
      <c r="G748" s="1"/>
      <c r="H748" s="27"/>
      <c r="I748" s="1"/>
      <c r="J748" s="1"/>
      <c r="K748" s="1"/>
      <c r="L748" s="1"/>
      <c r="M748" s="1"/>
      <c r="N748" s="1"/>
      <c r="O748" s="27"/>
      <c r="P748" s="1"/>
      <c r="Q748" s="1"/>
      <c r="R748" s="1"/>
      <c r="S748" s="1"/>
      <c r="T748" s="1"/>
      <c r="U748" s="1"/>
      <c r="V748" s="27"/>
      <c r="W748" s="1"/>
      <c r="X748" s="1"/>
      <c r="Y748" s="4" t="str">
        <f t="shared" si="428"/>
        <v/>
      </c>
      <c r="Z748" s="7"/>
      <c r="AA748" s="1"/>
      <c r="AB748" s="1"/>
      <c r="AC748" s="27"/>
      <c r="AD748" s="1"/>
      <c r="AE748" s="1"/>
      <c r="AF748" s="4" t="str">
        <f t="shared" si="427"/>
        <v/>
      </c>
      <c r="AG748" s="7"/>
      <c r="AH748" s="1"/>
      <c r="AI748" s="1"/>
      <c r="AJ748" s="27"/>
      <c r="AK748" s="1"/>
      <c r="AL748" s="1"/>
      <c r="AM748" s="1"/>
      <c r="AN748" s="1"/>
      <c r="AO748" s="1"/>
      <c r="AP748" s="1"/>
      <c r="AQ748" s="27"/>
      <c r="AR748" s="1"/>
      <c r="AS748" s="1"/>
      <c r="AT748" s="1"/>
      <c r="AU748" s="1"/>
      <c r="AV748" s="1"/>
      <c r="AW748" s="1"/>
      <c r="AX748" s="27"/>
      <c r="AY748" s="1"/>
      <c r="AZ748" s="1"/>
      <c r="BA748" s="4" t="str">
        <f t="shared" si="425"/>
        <v/>
      </c>
      <c r="BB748" s="7"/>
      <c r="BC748" s="1"/>
      <c r="BD748" s="1"/>
      <c r="BE748" s="27"/>
      <c r="BF748" s="1"/>
      <c r="BG748" s="1"/>
      <c r="BH748" s="4" t="str">
        <f t="shared" si="431"/>
        <v/>
      </c>
      <c r="BI748" s="7"/>
      <c r="BJ748" s="1"/>
      <c r="BK748" s="1"/>
      <c r="BL748" s="27"/>
      <c r="BM748" s="1"/>
      <c r="BN748" s="1"/>
      <c r="BO748" s="4" t="str">
        <f t="shared" si="430"/>
        <v/>
      </c>
      <c r="BP748" s="7"/>
      <c r="BQ748" s="1"/>
      <c r="BR748" s="1"/>
      <c r="BS748" s="27"/>
      <c r="BT748" s="1"/>
      <c r="BU748" s="1"/>
      <c r="BV748" s="4" t="str">
        <f t="shared" si="429"/>
        <v/>
      </c>
      <c r="BW748" s="7"/>
      <c r="BX748" s="1"/>
      <c r="BY748" s="1"/>
      <c r="BZ748" s="27"/>
      <c r="CA748" s="1"/>
      <c r="CB748" s="1"/>
      <c r="CC748" s="1"/>
      <c r="CD748" s="1"/>
      <c r="CE748" s="1"/>
      <c r="CF748" s="1"/>
      <c r="CG748" s="27"/>
      <c r="CH748" s="1"/>
      <c r="CI748" s="1"/>
      <c r="CJ748" s="1"/>
      <c r="CK748" s="1"/>
      <c r="CL748" s="1"/>
      <c r="CM748" s="1"/>
      <c r="CN748" s="27"/>
      <c r="CO748" s="1"/>
      <c r="CP748" s="1"/>
      <c r="CQ748" s="1"/>
      <c r="CR748" s="1"/>
      <c r="CS748" s="1"/>
      <c r="CT748" s="1"/>
      <c r="CU748" s="27"/>
      <c r="CV748" s="1"/>
      <c r="CW748" s="1"/>
      <c r="CX748" s="1"/>
      <c r="CY748" s="1"/>
      <c r="CZ748" s="1"/>
      <c r="DA748" s="1"/>
      <c r="DB748" s="1"/>
      <c r="DC748" s="1"/>
      <c r="DD748" s="1"/>
      <c r="DE748" s="1"/>
      <c r="DF748" s="1"/>
      <c r="DG748" s="1"/>
      <c r="DH748" s="1"/>
      <c r="DI748" s="1"/>
    </row>
    <row r="749" spans="1:113" ht="15" hidden="1" x14ac:dyDescent="0.25">
      <c r="A749" s="27"/>
      <c r="B749" s="1"/>
      <c r="C749" s="1"/>
      <c r="D749" s="4" t="str">
        <f t="shared" si="426"/>
        <v/>
      </c>
      <c r="E749" s="7"/>
      <c r="F749" s="1"/>
      <c r="G749" s="1"/>
      <c r="H749" s="27"/>
      <c r="I749" s="1"/>
      <c r="J749" s="1"/>
      <c r="K749" s="1"/>
      <c r="L749" s="1"/>
      <c r="M749" s="1"/>
      <c r="N749" s="1"/>
      <c r="O749" s="27"/>
      <c r="P749" s="1"/>
      <c r="Q749" s="1"/>
      <c r="R749" s="1"/>
      <c r="S749" s="1"/>
      <c r="T749" s="1"/>
      <c r="U749" s="1"/>
      <c r="V749" s="27"/>
      <c r="W749" s="1"/>
      <c r="X749" s="1"/>
      <c r="Y749" s="4" t="str">
        <f t="shared" si="428"/>
        <v/>
      </c>
      <c r="Z749" s="7"/>
      <c r="AA749" s="1"/>
      <c r="AB749" s="1"/>
      <c r="AC749" s="27"/>
      <c r="AD749" s="1"/>
      <c r="AE749" s="1"/>
      <c r="AF749" s="4" t="str">
        <f t="shared" si="427"/>
        <v/>
      </c>
      <c r="AG749" s="7"/>
      <c r="AH749" s="1"/>
      <c r="AI749" s="1"/>
      <c r="AJ749" s="27"/>
      <c r="AK749" s="1"/>
      <c r="AL749" s="1"/>
      <c r="AM749" s="1"/>
      <c r="AN749" s="1"/>
      <c r="AO749" s="1"/>
      <c r="AP749" s="1"/>
      <c r="AQ749" s="27"/>
      <c r="AR749" s="1"/>
      <c r="AS749" s="1"/>
      <c r="AT749" s="1"/>
      <c r="AU749" s="1"/>
      <c r="AV749" s="1"/>
      <c r="AW749" s="1"/>
      <c r="AX749" s="27"/>
      <c r="AY749" s="1"/>
      <c r="AZ749" s="1"/>
      <c r="BA749" s="4" t="str">
        <f t="shared" si="425"/>
        <v/>
      </c>
      <c r="BB749" s="7"/>
      <c r="BC749" s="1"/>
      <c r="BD749" s="1"/>
      <c r="BE749" s="27"/>
      <c r="BF749" s="1"/>
      <c r="BG749" s="1"/>
      <c r="BH749" s="4" t="str">
        <f t="shared" si="431"/>
        <v/>
      </c>
      <c r="BI749" s="7"/>
      <c r="BJ749" s="1"/>
      <c r="BK749" s="1"/>
      <c r="BL749" s="27"/>
      <c r="BM749" s="1"/>
      <c r="BN749" s="1"/>
      <c r="BO749" s="4" t="str">
        <f t="shared" si="430"/>
        <v/>
      </c>
      <c r="BP749" s="7"/>
      <c r="BQ749" s="1"/>
      <c r="BR749" s="1"/>
      <c r="BS749" s="27"/>
      <c r="BT749" s="1"/>
      <c r="BU749" s="1"/>
      <c r="BV749" s="4" t="str">
        <f t="shared" si="429"/>
        <v/>
      </c>
      <c r="BW749" s="7"/>
      <c r="BX749" s="1"/>
      <c r="BY749" s="1"/>
      <c r="BZ749" s="27"/>
      <c r="CA749" s="1"/>
      <c r="CB749" s="1"/>
      <c r="CC749" s="1"/>
      <c r="CD749" s="1"/>
      <c r="CE749" s="1"/>
      <c r="CF749" s="1"/>
      <c r="CG749" s="27"/>
      <c r="CH749" s="1"/>
      <c r="CI749" s="1"/>
      <c r="CJ749" s="1"/>
      <c r="CK749" s="1"/>
      <c r="CL749" s="1"/>
      <c r="CM749" s="1"/>
      <c r="CN749" s="27"/>
      <c r="CO749" s="1"/>
      <c r="CP749" s="1"/>
      <c r="CQ749" s="1"/>
      <c r="CR749" s="1"/>
      <c r="CS749" s="1"/>
      <c r="CT749" s="1"/>
      <c r="CU749" s="27"/>
      <c r="CV749" s="1"/>
      <c r="CW749" s="1"/>
      <c r="CX749" s="1"/>
      <c r="CY749" s="1"/>
      <c r="CZ749" s="1"/>
      <c r="DA749" s="1"/>
      <c r="DB749" s="1"/>
      <c r="DC749" s="1"/>
      <c r="DD749" s="1"/>
      <c r="DE749" s="1"/>
      <c r="DF749" s="1"/>
      <c r="DG749" s="1"/>
      <c r="DH749" s="1"/>
      <c r="DI749" s="1"/>
    </row>
    <row r="750" spans="1:113" ht="15" hidden="1" x14ac:dyDescent="0.25">
      <c r="A750" s="27"/>
      <c r="B750" s="1"/>
      <c r="C750" s="1"/>
      <c r="D750" s="4" t="str">
        <f t="shared" si="426"/>
        <v/>
      </c>
      <c r="E750" s="7"/>
      <c r="F750" s="1"/>
      <c r="G750" s="1"/>
      <c r="H750" s="27"/>
      <c r="I750" s="1"/>
      <c r="J750" s="1"/>
      <c r="K750" s="1"/>
      <c r="L750" s="1"/>
      <c r="M750" s="1"/>
      <c r="N750" s="1"/>
      <c r="O750" s="27"/>
      <c r="P750" s="1"/>
      <c r="Q750" s="1"/>
      <c r="R750" s="1"/>
      <c r="S750" s="1"/>
      <c r="T750" s="1"/>
      <c r="U750" s="1"/>
      <c r="V750" s="27"/>
      <c r="W750" s="1"/>
      <c r="X750" s="1"/>
      <c r="Y750" s="4" t="str">
        <f t="shared" si="428"/>
        <v/>
      </c>
      <c r="Z750" s="7"/>
      <c r="AA750" s="1"/>
      <c r="AB750" s="1"/>
      <c r="AC750" s="27"/>
      <c r="AD750" s="1"/>
      <c r="AE750" s="1"/>
      <c r="AF750" s="4" t="str">
        <f t="shared" si="427"/>
        <v/>
      </c>
      <c r="AG750" s="7"/>
      <c r="AH750" s="1"/>
      <c r="AI750" s="1"/>
      <c r="AJ750" s="27"/>
      <c r="AK750" s="1"/>
      <c r="AL750" s="1"/>
      <c r="AM750" s="1"/>
      <c r="AN750" s="1"/>
      <c r="AO750" s="1"/>
      <c r="AP750" s="1"/>
      <c r="AQ750" s="27"/>
      <c r="AR750" s="1"/>
      <c r="AS750" s="1"/>
      <c r="AT750" s="1"/>
      <c r="AU750" s="1"/>
      <c r="AV750" s="1"/>
      <c r="AW750" s="1"/>
      <c r="AX750" s="27"/>
      <c r="AY750" s="1"/>
      <c r="AZ750" s="1"/>
      <c r="BA750" s="4" t="str">
        <f t="shared" si="425"/>
        <v/>
      </c>
      <c r="BB750" s="7"/>
      <c r="BC750" s="1"/>
      <c r="BD750" s="1"/>
      <c r="BE750" s="27"/>
      <c r="BF750" s="1"/>
      <c r="BG750" s="1"/>
      <c r="BH750" s="4" t="str">
        <f t="shared" si="431"/>
        <v/>
      </c>
      <c r="BI750" s="7"/>
      <c r="BJ750" s="1"/>
      <c r="BK750" s="1"/>
      <c r="BL750" s="27"/>
      <c r="BM750" s="1"/>
      <c r="BN750" s="1"/>
      <c r="BO750" s="4" t="str">
        <f t="shared" si="430"/>
        <v/>
      </c>
      <c r="BP750" s="7"/>
      <c r="BQ750" s="1"/>
      <c r="BR750" s="1"/>
      <c r="BS750" s="27"/>
      <c r="BT750" s="1"/>
      <c r="BU750" s="1"/>
      <c r="BV750" s="4" t="str">
        <f t="shared" si="429"/>
        <v/>
      </c>
      <c r="BW750" s="7"/>
      <c r="BX750" s="1"/>
      <c r="BY750" s="1"/>
      <c r="BZ750" s="27"/>
      <c r="CA750" s="1"/>
      <c r="CB750" s="1"/>
      <c r="CC750" s="1"/>
      <c r="CD750" s="1"/>
      <c r="CE750" s="1"/>
      <c r="CF750" s="1"/>
      <c r="CG750" s="27"/>
      <c r="CH750" s="1"/>
      <c r="CI750" s="1"/>
      <c r="CJ750" s="1"/>
      <c r="CK750" s="1"/>
      <c r="CL750" s="1"/>
      <c r="CM750" s="1"/>
      <c r="CN750" s="27"/>
      <c r="CO750" s="1"/>
      <c r="CP750" s="1"/>
      <c r="CQ750" s="1"/>
      <c r="CR750" s="1"/>
      <c r="CS750" s="1"/>
      <c r="CT750" s="1"/>
      <c r="CU750" s="27"/>
      <c r="CV750" s="1"/>
      <c r="CW750" s="1"/>
      <c r="CX750" s="1"/>
      <c r="CY750" s="1"/>
      <c r="CZ750" s="1"/>
      <c r="DA750" s="1"/>
      <c r="DB750" s="1"/>
      <c r="DC750" s="1"/>
      <c r="DD750" s="1"/>
      <c r="DE750" s="1"/>
      <c r="DF750" s="1"/>
      <c r="DG750" s="1"/>
      <c r="DH750" s="1"/>
      <c r="DI750" s="1"/>
    </row>
    <row r="751" spans="1:113" ht="15" hidden="1" x14ac:dyDescent="0.25">
      <c r="A751" s="27"/>
      <c r="B751" s="1"/>
      <c r="C751" s="1"/>
      <c r="D751" s="4" t="str">
        <f t="shared" si="426"/>
        <v/>
      </c>
      <c r="E751" s="7"/>
      <c r="F751" s="1"/>
      <c r="G751" s="1"/>
      <c r="H751" s="27"/>
      <c r="I751" s="1"/>
      <c r="J751" s="1"/>
      <c r="K751" s="1"/>
      <c r="L751" s="1"/>
      <c r="M751" s="1"/>
      <c r="N751" s="1"/>
      <c r="O751" s="27"/>
      <c r="P751" s="1"/>
      <c r="Q751" s="1"/>
      <c r="R751" s="1"/>
      <c r="S751" s="1"/>
      <c r="T751" s="1"/>
      <c r="U751" s="1"/>
      <c r="V751" s="27"/>
      <c r="W751" s="1"/>
      <c r="X751" s="1"/>
      <c r="Y751" s="4" t="str">
        <f t="shared" si="428"/>
        <v/>
      </c>
      <c r="Z751" s="7"/>
      <c r="AA751" s="1"/>
      <c r="AB751" s="1"/>
      <c r="AC751" s="27"/>
      <c r="AD751" s="1"/>
      <c r="AE751" s="1"/>
      <c r="AF751" s="4" t="str">
        <f t="shared" si="427"/>
        <v/>
      </c>
      <c r="AG751" s="7"/>
      <c r="AH751" s="1"/>
      <c r="AI751" s="1"/>
      <c r="AJ751" s="27"/>
      <c r="AK751" s="1"/>
      <c r="AL751" s="1"/>
      <c r="AM751" s="1"/>
      <c r="AN751" s="1"/>
      <c r="AO751" s="1"/>
      <c r="AP751" s="1"/>
      <c r="AQ751" s="27"/>
      <c r="AR751" s="1"/>
      <c r="AS751" s="1"/>
      <c r="AT751" s="1"/>
      <c r="AU751" s="1"/>
      <c r="AV751" s="1"/>
      <c r="AW751" s="1"/>
      <c r="AX751" s="27"/>
      <c r="AY751" s="1"/>
      <c r="AZ751" s="1"/>
      <c r="BA751" s="4" t="str">
        <f t="shared" si="425"/>
        <v/>
      </c>
      <c r="BB751" s="7"/>
      <c r="BC751" s="1"/>
      <c r="BD751" s="1"/>
      <c r="BE751" s="27"/>
      <c r="BF751" s="1"/>
      <c r="BG751" s="1"/>
      <c r="BH751" s="4" t="str">
        <f t="shared" si="431"/>
        <v/>
      </c>
      <c r="BI751" s="7"/>
      <c r="BJ751" s="1"/>
      <c r="BK751" s="1"/>
      <c r="BL751" s="27"/>
      <c r="BM751" s="1"/>
      <c r="BN751" s="1"/>
      <c r="BO751" s="4" t="str">
        <f t="shared" si="430"/>
        <v/>
      </c>
      <c r="BP751" s="7"/>
      <c r="BQ751" s="1"/>
      <c r="BR751" s="1"/>
      <c r="BS751" s="27"/>
      <c r="BT751" s="1"/>
      <c r="BU751" s="1"/>
      <c r="BV751" s="4" t="str">
        <f t="shared" si="429"/>
        <v/>
      </c>
      <c r="BW751" s="7"/>
      <c r="BX751" s="1"/>
      <c r="BY751" s="1"/>
      <c r="BZ751" s="27"/>
      <c r="CA751" s="1"/>
      <c r="CB751" s="1"/>
      <c r="CC751" s="1"/>
      <c r="CD751" s="1"/>
      <c r="CE751" s="1"/>
      <c r="CF751" s="1"/>
      <c r="CG751" s="27"/>
      <c r="CH751" s="1"/>
      <c r="CI751" s="1"/>
      <c r="CJ751" s="1"/>
      <c r="CK751" s="1"/>
      <c r="CL751" s="1"/>
      <c r="CM751" s="1"/>
      <c r="CN751" s="27"/>
      <c r="CO751" s="1"/>
      <c r="CP751" s="1"/>
      <c r="CQ751" s="1"/>
      <c r="CR751" s="1"/>
      <c r="CS751" s="1"/>
      <c r="CT751" s="1"/>
      <c r="CU751" s="27"/>
      <c r="CV751" s="1"/>
      <c r="CW751" s="1"/>
      <c r="CX751" s="1"/>
      <c r="CY751" s="1"/>
      <c r="CZ751" s="1"/>
      <c r="DA751" s="1"/>
      <c r="DB751" s="1"/>
      <c r="DC751" s="1"/>
      <c r="DD751" s="1"/>
      <c r="DE751" s="1"/>
      <c r="DF751" s="1"/>
      <c r="DG751" s="1"/>
      <c r="DH751" s="1"/>
      <c r="DI751" s="1"/>
    </row>
    <row r="752" spans="1:113" ht="15" hidden="1" x14ac:dyDescent="0.25">
      <c r="A752" s="27"/>
      <c r="B752" s="1"/>
      <c r="C752" s="1"/>
      <c r="D752" s="4" t="str">
        <f t="shared" si="426"/>
        <v/>
      </c>
      <c r="E752" s="7"/>
      <c r="F752" s="1"/>
      <c r="G752" s="1"/>
      <c r="H752" s="27"/>
      <c r="I752" s="1"/>
      <c r="J752" s="1"/>
      <c r="K752" s="1"/>
      <c r="L752" s="1"/>
      <c r="M752" s="1"/>
      <c r="N752" s="1"/>
      <c r="O752" s="27"/>
      <c r="P752" s="1"/>
      <c r="Q752" s="1"/>
      <c r="R752" s="1"/>
      <c r="S752" s="1"/>
      <c r="T752" s="1"/>
      <c r="U752" s="1"/>
      <c r="V752" s="27"/>
      <c r="W752" s="1"/>
      <c r="X752" s="1"/>
      <c r="Y752" s="4" t="str">
        <f t="shared" si="428"/>
        <v/>
      </c>
      <c r="Z752" s="7"/>
      <c r="AA752" s="1"/>
      <c r="AB752" s="1"/>
      <c r="AC752" s="27"/>
      <c r="AD752" s="1"/>
      <c r="AE752" s="1"/>
      <c r="AF752" s="4" t="str">
        <f t="shared" si="427"/>
        <v/>
      </c>
      <c r="AG752" s="7"/>
      <c r="AH752" s="1"/>
      <c r="AI752" s="1"/>
      <c r="AJ752" s="27"/>
      <c r="AK752" s="1"/>
      <c r="AL752" s="1"/>
      <c r="AM752" s="1"/>
      <c r="AN752" s="1"/>
      <c r="AO752" s="1"/>
      <c r="AP752" s="1"/>
      <c r="AQ752" s="27"/>
      <c r="AR752" s="1"/>
      <c r="AS752" s="1"/>
      <c r="AT752" s="1"/>
      <c r="AU752" s="1"/>
      <c r="AV752" s="1"/>
      <c r="AW752" s="1"/>
      <c r="AX752" s="27"/>
      <c r="AY752" s="1"/>
      <c r="AZ752" s="1"/>
      <c r="BA752" s="4" t="str">
        <f t="shared" si="425"/>
        <v/>
      </c>
      <c r="BB752" s="7"/>
      <c r="BC752" s="1"/>
      <c r="BD752" s="1"/>
      <c r="BE752" s="27"/>
      <c r="BF752" s="1"/>
      <c r="BG752" s="1"/>
      <c r="BH752" s="4" t="str">
        <f t="shared" si="431"/>
        <v/>
      </c>
      <c r="BI752" s="7"/>
      <c r="BJ752" s="1"/>
      <c r="BK752" s="1"/>
      <c r="BL752" s="27"/>
      <c r="BM752" s="1"/>
      <c r="BN752" s="1"/>
      <c r="BO752" s="4" t="str">
        <f t="shared" si="430"/>
        <v/>
      </c>
      <c r="BP752" s="7"/>
      <c r="BQ752" s="1"/>
      <c r="BR752" s="1"/>
      <c r="BS752" s="27"/>
      <c r="BT752" s="1"/>
      <c r="BU752" s="1"/>
      <c r="BV752" s="4" t="str">
        <f t="shared" si="429"/>
        <v/>
      </c>
      <c r="BW752" s="7"/>
      <c r="BX752" s="1"/>
      <c r="BY752" s="1"/>
      <c r="BZ752" s="27"/>
      <c r="CA752" s="1"/>
      <c r="CB752" s="1"/>
      <c r="CC752" s="1"/>
      <c r="CD752" s="1"/>
      <c r="CE752" s="1"/>
      <c r="CF752" s="1"/>
      <c r="CG752" s="27"/>
      <c r="CH752" s="1"/>
      <c r="CI752" s="1"/>
      <c r="CJ752" s="1"/>
      <c r="CK752" s="1"/>
      <c r="CL752" s="1"/>
      <c r="CM752" s="1"/>
      <c r="CN752" s="27"/>
      <c r="CO752" s="1"/>
      <c r="CP752" s="1"/>
      <c r="CQ752" s="1"/>
      <c r="CR752" s="1"/>
      <c r="CS752" s="1"/>
      <c r="CT752" s="1"/>
      <c r="CU752" s="27"/>
      <c r="CV752" s="1"/>
      <c r="CW752" s="1"/>
      <c r="CX752" s="1"/>
      <c r="CY752" s="1"/>
      <c r="CZ752" s="1"/>
      <c r="DA752" s="1"/>
      <c r="DB752" s="1"/>
      <c r="DC752" s="1"/>
      <c r="DD752" s="1"/>
      <c r="DE752" s="1"/>
      <c r="DF752" s="1"/>
      <c r="DG752" s="1"/>
      <c r="DH752" s="1"/>
      <c r="DI752" s="1"/>
    </row>
    <row r="753" spans="1:113" ht="15" hidden="1" x14ac:dyDescent="0.25">
      <c r="A753" s="27"/>
      <c r="B753" s="1"/>
      <c r="C753" s="1"/>
      <c r="D753" s="4" t="str">
        <f t="shared" si="426"/>
        <v/>
      </c>
      <c r="E753" s="7"/>
      <c r="F753" s="1"/>
      <c r="G753" s="1"/>
      <c r="H753" s="27"/>
      <c r="I753" s="1"/>
      <c r="J753" s="1"/>
      <c r="K753" s="1"/>
      <c r="L753" s="1"/>
      <c r="M753" s="1"/>
      <c r="N753" s="1"/>
      <c r="O753" s="27"/>
      <c r="P753" s="1"/>
      <c r="Q753" s="1"/>
      <c r="R753" s="1"/>
      <c r="S753" s="1"/>
      <c r="T753" s="1"/>
      <c r="U753" s="1"/>
      <c r="V753" s="27"/>
      <c r="W753" s="1"/>
      <c r="X753" s="1"/>
      <c r="Y753" s="4" t="str">
        <f t="shared" si="428"/>
        <v/>
      </c>
      <c r="Z753" s="7"/>
      <c r="AA753" s="1"/>
      <c r="AB753" s="1"/>
      <c r="AC753" s="27"/>
      <c r="AD753" s="1"/>
      <c r="AE753" s="1"/>
      <c r="AF753" s="4" t="str">
        <f t="shared" si="427"/>
        <v/>
      </c>
      <c r="AG753" s="7"/>
      <c r="AH753" s="1"/>
      <c r="AI753" s="1"/>
      <c r="AJ753" s="27"/>
      <c r="AK753" s="1"/>
      <c r="AL753" s="1"/>
      <c r="AM753" s="1"/>
      <c r="AN753" s="1"/>
      <c r="AO753" s="1"/>
      <c r="AP753" s="1"/>
      <c r="AQ753" s="27"/>
      <c r="AR753" s="1"/>
      <c r="AS753" s="1"/>
      <c r="AT753" s="1"/>
      <c r="AU753" s="1"/>
      <c r="AV753" s="1"/>
      <c r="AW753" s="1"/>
      <c r="AX753" s="27"/>
      <c r="AY753" s="1"/>
      <c r="AZ753" s="1"/>
      <c r="BA753" s="4" t="str">
        <f t="shared" si="425"/>
        <v/>
      </c>
      <c r="BB753" s="7"/>
      <c r="BC753" s="1"/>
      <c r="BD753" s="1"/>
      <c r="BE753" s="27"/>
      <c r="BF753" s="1"/>
      <c r="BG753" s="1"/>
      <c r="BH753" s="4" t="str">
        <f t="shared" si="431"/>
        <v/>
      </c>
      <c r="BI753" s="7"/>
      <c r="BJ753" s="1"/>
      <c r="BK753" s="1"/>
      <c r="BL753" s="27"/>
      <c r="BM753" s="1"/>
      <c r="BN753" s="1"/>
      <c r="BO753" s="4" t="str">
        <f t="shared" si="430"/>
        <v/>
      </c>
      <c r="BP753" s="7"/>
      <c r="BQ753" s="1"/>
      <c r="BR753" s="1"/>
      <c r="BS753" s="27"/>
      <c r="BT753" s="1"/>
      <c r="BU753" s="1"/>
      <c r="BV753" s="4" t="str">
        <f t="shared" si="429"/>
        <v/>
      </c>
      <c r="BW753" s="7"/>
      <c r="BX753" s="1"/>
      <c r="BY753" s="1"/>
      <c r="BZ753" s="27"/>
      <c r="CA753" s="1"/>
      <c r="CB753" s="1"/>
      <c r="CC753" s="1"/>
      <c r="CD753" s="1"/>
      <c r="CE753" s="1"/>
      <c r="CF753" s="1"/>
      <c r="CG753" s="27"/>
      <c r="CH753" s="1"/>
      <c r="CI753" s="1"/>
      <c r="CJ753" s="1"/>
      <c r="CK753" s="1"/>
      <c r="CL753" s="1"/>
      <c r="CM753" s="1"/>
      <c r="CN753" s="27"/>
      <c r="CO753" s="1"/>
      <c r="CP753" s="1"/>
      <c r="CQ753" s="1"/>
      <c r="CR753" s="1"/>
      <c r="CS753" s="1"/>
      <c r="CT753" s="1"/>
      <c r="CU753" s="27"/>
      <c r="CV753" s="1"/>
      <c r="CW753" s="1"/>
      <c r="CX753" s="1"/>
      <c r="CY753" s="1"/>
      <c r="CZ753" s="1"/>
      <c r="DA753" s="1"/>
      <c r="DB753" s="1"/>
      <c r="DC753" s="1"/>
      <c r="DD753" s="1"/>
      <c r="DE753" s="1"/>
      <c r="DF753" s="1"/>
      <c r="DG753" s="1"/>
      <c r="DH753" s="1"/>
      <c r="DI753" s="1"/>
    </row>
    <row r="754" spans="1:113" ht="15" hidden="1" x14ac:dyDescent="0.25">
      <c r="A754" s="27"/>
      <c r="B754" s="1"/>
      <c r="C754" s="1"/>
      <c r="D754" s="4" t="str">
        <f t="shared" si="426"/>
        <v/>
      </c>
      <c r="E754" s="7"/>
      <c r="F754" s="1"/>
      <c r="G754" s="1"/>
      <c r="H754" s="27"/>
      <c r="I754" s="1"/>
      <c r="J754" s="1"/>
      <c r="K754" s="1"/>
      <c r="L754" s="1"/>
      <c r="M754" s="1"/>
      <c r="N754" s="1"/>
      <c r="O754" s="27"/>
      <c r="P754" s="1"/>
      <c r="Q754" s="1"/>
      <c r="R754" s="1"/>
      <c r="S754" s="1"/>
      <c r="T754" s="1"/>
      <c r="U754" s="1"/>
      <c r="V754" s="27"/>
      <c r="W754" s="1"/>
      <c r="X754" s="1"/>
      <c r="Y754" s="4" t="str">
        <f t="shared" si="428"/>
        <v/>
      </c>
      <c r="Z754" s="7"/>
      <c r="AA754" s="1"/>
      <c r="AB754" s="1"/>
      <c r="AC754" s="27"/>
      <c r="AD754" s="1"/>
      <c r="AE754" s="1"/>
      <c r="AF754" s="4" t="str">
        <f t="shared" si="427"/>
        <v/>
      </c>
      <c r="AG754" s="7"/>
      <c r="AH754" s="1"/>
      <c r="AI754" s="1"/>
      <c r="AJ754" s="27"/>
      <c r="AK754" s="1"/>
      <c r="AL754" s="1"/>
      <c r="AM754" s="1"/>
      <c r="AN754" s="1"/>
      <c r="AO754" s="1"/>
      <c r="AP754" s="1"/>
      <c r="AQ754" s="27"/>
      <c r="AR754" s="1"/>
      <c r="AS754" s="1"/>
      <c r="AT754" s="1"/>
      <c r="AU754" s="1"/>
      <c r="AV754" s="1"/>
      <c r="AW754" s="1"/>
      <c r="AX754" s="27"/>
      <c r="AY754" s="1"/>
      <c r="AZ754" s="1"/>
      <c r="BA754" s="4" t="str">
        <f t="shared" si="425"/>
        <v/>
      </c>
      <c r="BB754" s="7"/>
      <c r="BC754" s="1"/>
      <c r="BD754" s="1"/>
      <c r="BE754" s="27"/>
      <c r="BF754" s="1"/>
      <c r="BG754" s="1"/>
      <c r="BH754" s="4" t="str">
        <f t="shared" si="431"/>
        <v/>
      </c>
      <c r="BI754" s="7"/>
      <c r="BJ754" s="1"/>
      <c r="BK754" s="1"/>
      <c r="BL754" s="27"/>
      <c r="BM754" s="1"/>
      <c r="BN754" s="1"/>
      <c r="BO754" s="4" t="str">
        <f t="shared" si="430"/>
        <v/>
      </c>
      <c r="BP754" s="7"/>
      <c r="BQ754" s="1"/>
      <c r="BR754" s="1"/>
      <c r="BS754" s="27"/>
      <c r="BT754" s="1"/>
      <c r="BU754" s="1"/>
      <c r="BV754" s="4" t="str">
        <f t="shared" si="429"/>
        <v/>
      </c>
      <c r="BW754" s="7"/>
      <c r="BX754" s="1"/>
      <c r="BY754" s="1"/>
      <c r="BZ754" s="27"/>
      <c r="CA754" s="1"/>
      <c r="CB754" s="1"/>
      <c r="CC754" s="1"/>
      <c r="CD754" s="1"/>
      <c r="CE754" s="1"/>
      <c r="CF754" s="1"/>
      <c r="CG754" s="27"/>
      <c r="CH754" s="1"/>
      <c r="CI754" s="1"/>
      <c r="CJ754" s="1"/>
      <c r="CK754" s="1"/>
      <c r="CL754" s="1"/>
      <c r="CM754" s="1"/>
      <c r="CN754" s="27"/>
      <c r="CO754" s="1"/>
      <c r="CP754" s="1"/>
      <c r="CQ754" s="1"/>
      <c r="CR754" s="1"/>
      <c r="CS754" s="1"/>
      <c r="CT754" s="1"/>
      <c r="CU754" s="27"/>
      <c r="CV754" s="1"/>
      <c r="CW754" s="1"/>
      <c r="CX754" s="1"/>
      <c r="CY754" s="1"/>
      <c r="CZ754" s="1"/>
      <c r="DA754" s="1"/>
      <c r="DB754" s="1"/>
      <c r="DC754" s="1"/>
      <c r="DD754" s="1"/>
      <c r="DE754" s="1"/>
      <c r="DF754" s="1"/>
      <c r="DG754" s="1"/>
      <c r="DH754" s="1"/>
      <c r="DI754" s="1"/>
    </row>
    <row r="755" spans="1:113" ht="15" hidden="1" x14ac:dyDescent="0.25">
      <c r="A755" s="27"/>
      <c r="B755" s="1"/>
      <c r="C755" s="1"/>
      <c r="D755" s="4" t="str">
        <f t="shared" si="426"/>
        <v/>
      </c>
      <c r="E755" s="7"/>
      <c r="F755" s="1"/>
      <c r="G755" s="1"/>
      <c r="H755" s="27"/>
      <c r="I755" s="1"/>
      <c r="J755" s="1"/>
      <c r="K755" s="1"/>
      <c r="L755" s="1"/>
      <c r="M755" s="1"/>
      <c r="N755" s="1"/>
      <c r="O755" s="27"/>
      <c r="P755" s="1"/>
      <c r="Q755" s="1"/>
      <c r="R755" s="1"/>
      <c r="S755" s="1"/>
      <c r="T755" s="1"/>
      <c r="U755" s="1"/>
      <c r="V755" s="27"/>
      <c r="W755" s="1"/>
      <c r="X755" s="1"/>
      <c r="Y755" s="4" t="str">
        <f t="shared" si="428"/>
        <v/>
      </c>
      <c r="Z755" s="7"/>
      <c r="AA755" s="1"/>
      <c r="AB755" s="1"/>
      <c r="AC755" s="27"/>
      <c r="AD755" s="1"/>
      <c r="AE755" s="1"/>
      <c r="AF755" s="4" t="str">
        <f t="shared" si="427"/>
        <v/>
      </c>
      <c r="AG755" s="7"/>
      <c r="AH755" s="1"/>
      <c r="AI755" s="1"/>
      <c r="AJ755" s="27"/>
      <c r="AK755" s="1"/>
      <c r="AL755" s="1"/>
      <c r="AM755" s="1"/>
      <c r="AN755" s="1"/>
      <c r="AO755" s="1"/>
      <c r="AP755" s="1"/>
      <c r="AQ755" s="27"/>
      <c r="AR755" s="1"/>
      <c r="AS755" s="1"/>
      <c r="AT755" s="1"/>
      <c r="AU755" s="1"/>
      <c r="AV755" s="1"/>
      <c r="AW755" s="1"/>
      <c r="AX755" s="27"/>
      <c r="AY755" s="1"/>
      <c r="AZ755" s="1"/>
      <c r="BA755" s="4" t="str">
        <f t="shared" ref="BA755:BA1000" si="432">IF(AZ755="","",-PMT(AZ$2/1200,BD$2,BB$2))</f>
        <v/>
      </c>
      <c r="BB755" s="7"/>
      <c r="BC755" s="1"/>
      <c r="BD755" s="1"/>
      <c r="BE755" s="27"/>
      <c r="BF755" s="1"/>
      <c r="BG755" s="1"/>
      <c r="BH755" s="4" t="str">
        <f t="shared" si="431"/>
        <v/>
      </c>
      <c r="BI755" s="7"/>
      <c r="BJ755" s="1"/>
      <c r="BK755" s="1"/>
      <c r="BL755" s="27"/>
      <c r="BM755" s="1"/>
      <c r="BN755" s="1"/>
      <c r="BO755" s="4" t="str">
        <f t="shared" si="430"/>
        <v/>
      </c>
      <c r="BP755" s="7"/>
      <c r="BQ755" s="1"/>
      <c r="BR755" s="1"/>
      <c r="BS755" s="27"/>
      <c r="BT755" s="1"/>
      <c r="BU755" s="1"/>
      <c r="BV755" s="4" t="str">
        <f t="shared" si="429"/>
        <v/>
      </c>
      <c r="BW755" s="7"/>
      <c r="BX755" s="1"/>
      <c r="BY755" s="1"/>
      <c r="BZ755" s="27"/>
      <c r="CA755" s="1"/>
      <c r="CB755" s="1"/>
      <c r="CC755" s="1"/>
      <c r="CD755" s="1"/>
      <c r="CE755" s="1"/>
      <c r="CF755" s="1"/>
      <c r="CG755" s="27"/>
      <c r="CH755" s="1"/>
      <c r="CI755" s="1"/>
      <c r="CJ755" s="1"/>
      <c r="CK755" s="1"/>
      <c r="CL755" s="1"/>
      <c r="CM755" s="1"/>
      <c r="CN755" s="27"/>
      <c r="CO755" s="1"/>
      <c r="CP755" s="1"/>
      <c r="CQ755" s="1"/>
      <c r="CR755" s="1"/>
      <c r="CS755" s="1"/>
      <c r="CT755" s="1"/>
      <c r="CU755" s="27"/>
      <c r="CV755" s="1"/>
      <c r="CW755" s="1"/>
      <c r="CX755" s="1"/>
      <c r="CY755" s="1"/>
      <c r="CZ755" s="1"/>
      <c r="DA755" s="1"/>
      <c r="DB755" s="1"/>
      <c r="DC755" s="1"/>
      <c r="DD755" s="1"/>
      <c r="DE755" s="1"/>
      <c r="DF755" s="1"/>
      <c r="DG755" s="1"/>
      <c r="DH755" s="1"/>
      <c r="DI755" s="1"/>
    </row>
    <row r="756" spans="1:113" ht="15" hidden="1" x14ac:dyDescent="0.25">
      <c r="A756" s="27"/>
      <c r="B756" s="1"/>
      <c r="C756" s="1"/>
      <c r="D756" s="4" t="str">
        <f t="shared" si="426"/>
        <v/>
      </c>
      <c r="E756" s="7"/>
      <c r="F756" s="1"/>
      <c r="G756" s="1"/>
      <c r="H756" s="27"/>
      <c r="I756" s="1"/>
      <c r="J756" s="1"/>
      <c r="K756" s="1"/>
      <c r="L756" s="1"/>
      <c r="M756" s="1"/>
      <c r="N756" s="1"/>
      <c r="O756" s="27"/>
      <c r="P756" s="1"/>
      <c r="Q756" s="1"/>
      <c r="R756" s="1"/>
      <c r="S756" s="1"/>
      <c r="T756" s="1"/>
      <c r="U756" s="1"/>
      <c r="V756" s="27"/>
      <c r="W756" s="1"/>
      <c r="X756" s="1"/>
      <c r="Y756" s="4" t="str">
        <f t="shared" si="428"/>
        <v/>
      </c>
      <c r="Z756" s="7"/>
      <c r="AA756" s="1"/>
      <c r="AB756" s="1"/>
      <c r="AC756" s="27"/>
      <c r="AD756" s="1"/>
      <c r="AE756" s="1"/>
      <c r="AF756" s="4" t="str">
        <f t="shared" si="427"/>
        <v/>
      </c>
      <c r="AG756" s="7"/>
      <c r="AH756" s="1"/>
      <c r="AI756" s="1"/>
      <c r="AJ756" s="27"/>
      <c r="AK756" s="1"/>
      <c r="AL756" s="1"/>
      <c r="AM756" s="1"/>
      <c r="AN756" s="1"/>
      <c r="AO756" s="1"/>
      <c r="AP756" s="1"/>
      <c r="AQ756" s="27"/>
      <c r="AR756" s="1"/>
      <c r="AS756" s="1"/>
      <c r="AT756" s="1"/>
      <c r="AU756" s="1"/>
      <c r="AV756" s="1"/>
      <c r="AW756" s="1"/>
      <c r="AX756" s="27"/>
      <c r="AY756" s="1"/>
      <c r="AZ756" s="1"/>
      <c r="BA756" s="4" t="str">
        <f t="shared" si="432"/>
        <v/>
      </c>
      <c r="BB756" s="7"/>
      <c r="BC756" s="1"/>
      <c r="BD756" s="1"/>
      <c r="BE756" s="27"/>
      <c r="BF756" s="1"/>
      <c r="BG756" s="1"/>
      <c r="BH756" s="4" t="str">
        <f t="shared" si="431"/>
        <v/>
      </c>
      <c r="BI756" s="7"/>
      <c r="BJ756" s="1"/>
      <c r="BK756" s="1"/>
      <c r="BL756" s="27"/>
      <c r="BM756" s="1"/>
      <c r="BN756" s="1"/>
      <c r="BO756" s="4" t="str">
        <f t="shared" si="430"/>
        <v/>
      </c>
      <c r="BP756" s="7"/>
      <c r="BQ756" s="1"/>
      <c r="BR756" s="1"/>
      <c r="BS756" s="27"/>
      <c r="BT756" s="1"/>
      <c r="BU756" s="1"/>
      <c r="BV756" s="4" t="str">
        <f t="shared" si="429"/>
        <v/>
      </c>
      <c r="BW756" s="7"/>
      <c r="BX756" s="1"/>
      <c r="BY756" s="1"/>
      <c r="BZ756" s="27"/>
      <c r="CA756" s="1"/>
      <c r="CB756" s="1"/>
      <c r="CC756" s="1"/>
      <c r="CD756" s="1"/>
      <c r="CE756" s="1"/>
      <c r="CF756" s="1"/>
      <c r="CG756" s="27"/>
      <c r="CH756" s="1"/>
      <c r="CI756" s="1"/>
      <c r="CJ756" s="1"/>
      <c r="CK756" s="1"/>
      <c r="CL756" s="1"/>
      <c r="CM756" s="1"/>
      <c r="CN756" s="27"/>
      <c r="CO756" s="1"/>
      <c r="CP756" s="1"/>
      <c r="CQ756" s="1"/>
      <c r="CR756" s="1"/>
      <c r="CS756" s="1"/>
      <c r="CT756" s="1"/>
      <c r="CU756" s="27"/>
      <c r="CV756" s="1"/>
      <c r="CW756" s="1"/>
      <c r="CX756" s="1"/>
      <c r="CY756" s="1"/>
      <c r="CZ756" s="1"/>
      <c r="DA756" s="1"/>
      <c r="DB756" s="1"/>
      <c r="DC756" s="1"/>
      <c r="DD756" s="1"/>
      <c r="DE756" s="1"/>
      <c r="DF756" s="1"/>
      <c r="DG756" s="1"/>
      <c r="DH756" s="1"/>
      <c r="DI756" s="1"/>
    </row>
    <row r="757" spans="1:113" ht="15" hidden="1" x14ac:dyDescent="0.25">
      <c r="A757" s="27"/>
      <c r="B757" s="1"/>
      <c r="C757" s="1"/>
      <c r="D757" s="4" t="str">
        <f t="shared" si="426"/>
        <v/>
      </c>
      <c r="E757" s="7"/>
      <c r="F757" s="1"/>
      <c r="G757" s="1"/>
      <c r="H757" s="27"/>
      <c r="I757" s="1"/>
      <c r="J757" s="1"/>
      <c r="K757" s="1"/>
      <c r="L757" s="1"/>
      <c r="M757" s="1"/>
      <c r="N757" s="1"/>
      <c r="O757" s="27"/>
      <c r="P757" s="1"/>
      <c r="Q757" s="1"/>
      <c r="R757" s="1"/>
      <c r="S757" s="1"/>
      <c r="T757" s="1"/>
      <c r="U757" s="1"/>
      <c r="V757" s="27"/>
      <c r="W757" s="1"/>
      <c r="X757" s="1"/>
      <c r="Y757" s="4" t="str">
        <f t="shared" si="428"/>
        <v/>
      </c>
      <c r="Z757" s="7"/>
      <c r="AA757" s="1"/>
      <c r="AB757" s="1"/>
      <c r="AC757" s="27"/>
      <c r="AD757" s="1"/>
      <c r="AE757" s="1"/>
      <c r="AF757" s="4" t="str">
        <f t="shared" si="427"/>
        <v/>
      </c>
      <c r="AG757" s="7"/>
      <c r="AH757" s="1"/>
      <c r="AI757" s="1"/>
      <c r="AJ757" s="27"/>
      <c r="AK757" s="1"/>
      <c r="AL757" s="1"/>
      <c r="AM757" s="1"/>
      <c r="AN757" s="1"/>
      <c r="AO757" s="1"/>
      <c r="AP757" s="1"/>
      <c r="AQ757" s="27"/>
      <c r="AR757" s="1"/>
      <c r="AS757" s="1"/>
      <c r="AT757" s="1"/>
      <c r="AU757" s="1"/>
      <c r="AV757" s="1"/>
      <c r="AW757" s="1"/>
      <c r="AX757" s="27"/>
      <c r="AY757" s="1"/>
      <c r="AZ757" s="1"/>
      <c r="BA757" s="4" t="str">
        <f t="shared" si="432"/>
        <v/>
      </c>
      <c r="BB757" s="7"/>
      <c r="BC757" s="1"/>
      <c r="BD757" s="1"/>
      <c r="BE757" s="27"/>
      <c r="BF757" s="1"/>
      <c r="BG757" s="1"/>
      <c r="BH757" s="4" t="str">
        <f t="shared" si="431"/>
        <v/>
      </c>
      <c r="BI757" s="7"/>
      <c r="BJ757" s="1"/>
      <c r="BK757" s="1"/>
      <c r="BL757" s="27"/>
      <c r="BM757" s="1"/>
      <c r="BN757" s="1"/>
      <c r="BO757" s="4" t="str">
        <f t="shared" si="430"/>
        <v/>
      </c>
      <c r="BP757" s="7"/>
      <c r="BQ757" s="1"/>
      <c r="BR757" s="1"/>
      <c r="BS757" s="27"/>
      <c r="BT757" s="1"/>
      <c r="BU757" s="1"/>
      <c r="BV757" s="4" t="str">
        <f t="shared" si="429"/>
        <v/>
      </c>
      <c r="BW757" s="7"/>
      <c r="BX757" s="1"/>
      <c r="BY757" s="1"/>
      <c r="BZ757" s="27"/>
      <c r="CA757" s="1"/>
      <c r="CB757" s="1"/>
      <c r="CC757" s="1"/>
      <c r="CD757" s="1"/>
      <c r="CE757" s="1"/>
      <c r="CF757" s="1"/>
      <c r="CG757" s="27"/>
      <c r="CH757" s="1"/>
      <c r="CI757" s="1"/>
      <c r="CJ757" s="1"/>
      <c r="CK757" s="1"/>
      <c r="CL757" s="1"/>
      <c r="CM757" s="1"/>
      <c r="CN757" s="27"/>
      <c r="CO757" s="1"/>
      <c r="CP757" s="1"/>
      <c r="CQ757" s="1"/>
      <c r="CR757" s="1"/>
      <c r="CS757" s="1"/>
      <c r="CT757" s="1"/>
      <c r="CU757" s="27"/>
      <c r="CV757" s="1"/>
      <c r="CW757" s="1"/>
      <c r="CX757" s="1"/>
      <c r="CY757" s="1"/>
      <c r="CZ757" s="1"/>
      <c r="DA757" s="1"/>
      <c r="DB757" s="1"/>
      <c r="DC757" s="1"/>
      <c r="DD757" s="1"/>
      <c r="DE757" s="1"/>
      <c r="DF757" s="1"/>
      <c r="DG757" s="1"/>
      <c r="DH757" s="1"/>
      <c r="DI757" s="1"/>
    </row>
    <row r="758" spans="1:113" ht="15" hidden="1" x14ac:dyDescent="0.25">
      <c r="A758" s="27"/>
      <c r="B758" s="1"/>
      <c r="C758" s="1"/>
      <c r="D758" s="4" t="str">
        <f t="shared" si="426"/>
        <v/>
      </c>
      <c r="E758" s="7"/>
      <c r="F758" s="1"/>
      <c r="G758" s="1"/>
      <c r="H758" s="27"/>
      <c r="I758" s="1"/>
      <c r="J758" s="1"/>
      <c r="K758" s="1"/>
      <c r="L758" s="1"/>
      <c r="M758" s="1"/>
      <c r="N758" s="1"/>
      <c r="O758" s="27"/>
      <c r="P758" s="1"/>
      <c r="Q758" s="1"/>
      <c r="R758" s="1"/>
      <c r="S758" s="1"/>
      <c r="T758" s="1"/>
      <c r="U758" s="1"/>
      <c r="V758" s="27"/>
      <c r="W758" s="1"/>
      <c r="X758" s="1"/>
      <c r="Y758" s="4" t="str">
        <f t="shared" si="428"/>
        <v/>
      </c>
      <c r="Z758" s="7"/>
      <c r="AA758" s="1"/>
      <c r="AB758" s="1"/>
      <c r="AC758" s="27"/>
      <c r="AD758" s="1"/>
      <c r="AE758" s="1"/>
      <c r="AF758" s="4" t="str">
        <f t="shared" si="427"/>
        <v/>
      </c>
      <c r="AG758" s="7"/>
      <c r="AH758" s="1"/>
      <c r="AI758" s="1"/>
      <c r="AJ758" s="27"/>
      <c r="AK758" s="1"/>
      <c r="AL758" s="1"/>
      <c r="AM758" s="1"/>
      <c r="AN758" s="1"/>
      <c r="AO758" s="1"/>
      <c r="AP758" s="1"/>
      <c r="AQ758" s="27"/>
      <c r="AR758" s="1"/>
      <c r="AS758" s="1"/>
      <c r="AT758" s="1"/>
      <c r="AU758" s="1"/>
      <c r="AV758" s="1"/>
      <c r="AW758" s="1"/>
      <c r="AX758" s="27"/>
      <c r="AY758" s="1"/>
      <c r="AZ758" s="1"/>
      <c r="BA758" s="4" t="str">
        <f t="shared" si="432"/>
        <v/>
      </c>
      <c r="BB758" s="7"/>
      <c r="BC758" s="1"/>
      <c r="BD758" s="1"/>
      <c r="BE758" s="27"/>
      <c r="BF758" s="1"/>
      <c r="BG758" s="1"/>
      <c r="BH758" s="4" t="str">
        <f t="shared" si="431"/>
        <v/>
      </c>
      <c r="BI758" s="7"/>
      <c r="BJ758" s="1"/>
      <c r="BK758" s="1"/>
      <c r="BL758" s="27"/>
      <c r="BM758" s="1"/>
      <c r="BN758" s="1"/>
      <c r="BO758" s="4" t="str">
        <f t="shared" si="430"/>
        <v/>
      </c>
      <c r="BP758" s="7"/>
      <c r="BQ758" s="1"/>
      <c r="BR758" s="1"/>
      <c r="BS758" s="27"/>
      <c r="BT758" s="1"/>
      <c r="BU758" s="1"/>
      <c r="BV758" s="4" t="str">
        <f t="shared" si="429"/>
        <v/>
      </c>
      <c r="BW758" s="7"/>
      <c r="BX758" s="1"/>
      <c r="BY758" s="1"/>
      <c r="BZ758" s="27"/>
      <c r="CA758" s="1"/>
      <c r="CB758" s="1"/>
      <c r="CC758" s="1"/>
      <c r="CD758" s="1"/>
      <c r="CE758" s="1"/>
      <c r="CF758" s="1"/>
      <c r="CG758" s="27"/>
      <c r="CH758" s="1"/>
      <c r="CI758" s="1"/>
      <c r="CJ758" s="1"/>
      <c r="CK758" s="1"/>
      <c r="CL758" s="1"/>
      <c r="CM758" s="1"/>
      <c r="CN758" s="27"/>
      <c r="CO758" s="1"/>
      <c r="CP758" s="1"/>
      <c r="CQ758" s="1"/>
      <c r="CR758" s="1"/>
      <c r="CS758" s="1"/>
      <c r="CT758" s="1"/>
      <c r="CU758" s="27"/>
      <c r="CV758" s="1"/>
      <c r="CW758" s="1"/>
      <c r="CX758" s="1"/>
      <c r="CY758" s="1"/>
      <c r="CZ758" s="1"/>
      <c r="DA758" s="1"/>
      <c r="DB758" s="1"/>
      <c r="DC758" s="1"/>
      <c r="DD758" s="1"/>
      <c r="DE758" s="1"/>
      <c r="DF758" s="1"/>
      <c r="DG758" s="1"/>
      <c r="DH758" s="1"/>
      <c r="DI758" s="1"/>
    </row>
    <row r="759" spans="1:113" ht="15" hidden="1" x14ac:dyDescent="0.25">
      <c r="A759" s="27"/>
      <c r="B759" s="1"/>
      <c r="C759" s="1"/>
      <c r="D759" s="4" t="str">
        <f t="shared" si="426"/>
        <v/>
      </c>
      <c r="E759" s="7"/>
      <c r="F759" s="1"/>
      <c r="G759" s="1"/>
      <c r="H759" s="27"/>
      <c r="I759" s="1"/>
      <c r="J759" s="1"/>
      <c r="K759" s="1"/>
      <c r="L759" s="1"/>
      <c r="M759" s="1"/>
      <c r="N759" s="1"/>
      <c r="O759" s="27"/>
      <c r="P759" s="1"/>
      <c r="Q759" s="1"/>
      <c r="R759" s="1"/>
      <c r="S759" s="1"/>
      <c r="T759" s="1"/>
      <c r="U759" s="1"/>
      <c r="V759" s="27"/>
      <c r="W759" s="1"/>
      <c r="X759" s="1"/>
      <c r="Y759" s="4" t="str">
        <f t="shared" si="428"/>
        <v/>
      </c>
      <c r="Z759" s="7"/>
      <c r="AA759" s="1"/>
      <c r="AB759" s="1"/>
      <c r="AC759" s="27"/>
      <c r="AD759" s="1"/>
      <c r="AE759" s="1"/>
      <c r="AF759" s="4" t="str">
        <f t="shared" si="427"/>
        <v/>
      </c>
      <c r="AG759" s="7"/>
      <c r="AH759" s="1"/>
      <c r="AI759" s="1"/>
      <c r="AJ759" s="27"/>
      <c r="AK759" s="1"/>
      <c r="AL759" s="1"/>
      <c r="AM759" s="1"/>
      <c r="AN759" s="1"/>
      <c r="AO759" s="1"/>
      <c r="AP759" s="1"/>
      <c r="AQ759" s="27"/>
      <c r="AR759" s="1"/>
      <c r="AS759" s="1"/>
      <c r="AT759" s="1"/>
      <c r="AU759" s="1"/>
      <c r="AV759" s="1"/>
      <c r="AW759" s="1"/>
      <c r="AX759" s="27"/>
      <c r="AY759" s="1"/>
      <c r="AZ759" s="1"/>
      <c r="BA759" s="4" t="str">
        <f t="shared" si="432"/>
        <v/>
      </c>
      <c r="BB759" s="7"/>
      <c r="BC759" s="1"/>
      <c r="BD759" s="1"/>
      <c r="BE759" s="27"/>
      <c r="BF759" s="1"/>
      <c r="BG759" s="1"/>
      <c r="BH759" s="4" t="str">
        <f t="shared" si="431"/>
        <v/>
      </c>
      <c r="BI759" s="7"/>
      <c r="BJ759" s="1"/>
      <c r="BK759" s="1"/>
      <c r="BL759" s="27"/>
      <c r="BM759" s="1"/>
      <c r="BN759" s="1"/>
      <c r="BO759" s="4" t="str">
        <f t="shared" si="430"/>
        <v/>
      </c>
      <c r="BP759" s="7"/>
      <c r="BQ759" s="1"/>
      <c r="BR759" s="1"/>
      <c r="BS759" s="27"/>
      <c r="BT759" s="1"/>
      <c r="BU759" s="1"/>
      <c r="BV759" s="4" t="str">
        <f t="shared" si="429"/>
        <v/>
      </c>
      <c r="BW759" s="7"/>
      <c r="BX759" s="1"/>
      <c r="BY759" s="1"/>
      <c r="BZ759" s="27"/>
      <c r="CA759" s="1"/>
      <c r="CB759" s="1"/>
      <c r="CC759" s="1"/>
      <c r="CD759" s="1"/>
      <c r="CE759" s="1"/>
      <c r="CF759" s="1"/>
      <c r="CG759" s="27"/>
      <c r="CH759" s="1"/>
      <c r="CI759" s="1"/>
      <c r="CJ759" s="1"/>
      <c r="CK759" s="1"/>
      <c r="CL759" s="1"/>
      <c r="CM759" s="1"/>
      <c r="CN759" s="27"/>
      <c r="CO759" s="1"/>
      <c r="CP759" s="1"/>
      <c r="CQ759" s="1"/>
      <c r="CR759" s="1"/>
      <c r="CS759" s="1"/>
      <c r="CT759" s="1"/>
      <c r="CU759" s="27"/>
      <c r="CV759" s="1"/>
      <c r="CW759" s="1"/>
      <c r="CX759" s="1"/>
      <c r="CY759" s="1"/>
      <c r="CZ759" s="1"/>
      <c r="DA759" s="1"/>
      <c r="DB759" s="1"/>
      <c r="DC759" s="1"/>
      <c r="DD759" s="1"/>
      <c r="DE759" s="1"/>
      <c r="DF759" s="1"/>
      <c r="DG759" s="1"/>
      <c r="DH759" s="1"/>
      <c r="DI759" s="1"/>
    </row>
    <row r="760" spans="1:113" ht="15" hidden="1" x14ac:dyDescent="0.25">
      <c r="A760" s="27"/>
      <c r="B760" s="1"/>
      <c r="C760" s="1"/>
      <c r="D760" s="4" t="str">
        <f t="shared" si="426"/>
        <v/>
      </c>
      <c r="E760" s="7"/>
      <c r="F760" s="1"/>
      <c r="G760" s="1"/>
      <c r="H760" s="27"/>
      <c r="I760" s="1"/>
      <c r="J760" s="1"/>
      <c r="K760" s="1"/>
      <c r="L760" s="1"/>
      <c r="M760" s="1"/>
      <c r="N760" s="1"/>
      <c r="O760" s="27"/>
      <c r="P760" s="1"/>
      <c r="Q760" s="1"/>
      <c r="R760" s="1"/>
      <c r="S760" s="1"/>
      <c r="T760" s="1"/>
      <c r="U760" s="1"/>
      <c r="V760" s="27"/>
      <c r="W760" s="1"/>
      <c r="X760" s="1"/>
      <c r="Y760" s="4" t="str">
        <f t="shared" si="428"/>
        <v/>
      </c>
      <c r="Z760" s="7"/>
      <c r="AA760" s="1"/>
      <c r="AB760" s="1"/>
      <c r="AC760" s="27"/>
      <c r="AD760" s="1"/>
      <c r="AE760" s="1"/>
      <c r="AF760" s="4" t="str">
        <f t="shared" si="427"/>
        <v/>
      </c>
      <c r="AG760" s="7"/>
      <c r="AH760" s="1"/>
      <c r="AI760" s="1"/>
      <c r="AJ760" s="27"/>
      <c r="AK760" s="1"/>
      <c r="AL760" s="1"/>
      <c r="AM760" s="1"/>
      <c r="AN760" s="1"/>
      <c r="AO760" s="1"/>
      <c r="AP760" s="1"/>
      <c r="AQ760" s="27"/>
      <c r="AR760" s="1"/>
      <c r="AS760" s="1"/>
      <c r="AT760" s="1"/>
      <c r="AU760" s="1"/>
      <c r="AV760" s="1"/>
      <c r="AW760" s="1"/>
      <c r="AX760" s="27"/>
      <c r="AY760" s="1"/>
      <c r="AZ760" s="1"/>
      <c r="BA760" s="4" t="str">
        <f t="shared" si="432"/>
        <v/>
      </c>
      <c r="BB760" s="7"/>
      <c r="BC760" s="1"/>
      <c r="BD760" s="1"/>
      <c r="BE760" s="27"/>
      <c r="BF760" s="1"/>
      <c r="BG760" s="1"/>
      <c r="BH760" s="4" t="str">
        <f t="shared" si="431"/>
        <v/>
      </c>
      <c r="BI760" s="7"/>
      <c r="BJ760" s="1"/>
      <c r="BK760" s="1"/>
      <c r="BL760" s="27"/>
      <c r="BM760" s="1"/>
      <c r="BN760" s="1"/>
      <c r="BO760" s="4" t="str">
        <f t="shared" si="430"/>
        <v/>
      </c>
      <c r="BP760" s="7"/>
      <c r="BQ760" s="1"/>
      <c r="BR760" s="1"/>
      <c r="BS760" s="27"/>
      <c r="BT760" s="1"/>
      <c r="BU760" s="1"/>
      <c r="BV760" s="4" t="str">
        <f t="shared" si="429"/>
        <v/>
      </c>
      <c r="BW760" s="7"/>
      <c r="BX760" s="1"/>
      <c r="BY760" s="1"/>
      <c r="BZ760" s="27"/>
      <c r="CA760" s="1"/>
      <c r="CB760" s="1"/>
      <c r="CC760" s="1"/>
      <c r="CD760" s="1"/>
      <c r="CE760" s="1"/>
      <c r="CF760" s="1"/>
      <c r="CG760" s="27"/>
      <c r="CH760" s="1"/>
      <c r="CI760" s="1"/>
      <c r="CJ760" s="1"/>
      <c r="CK760" s="1"/>
      <c r="CL760" s="1"/>
      <c r="CM760" s="1"/>
      <c r="CN760" s="27"/>
      <c r="CO760" s="1"/>
      <c r="CP760" s="1"/>
      <c r="CQ760" s="1"/>
      <c r="CR760" s="1"/>
      <c r="CS760" s="1"/>
      <c r="CT760" s="1"/>
      <c r="CU760" s="27"/>
      <c r="CV760" s="1"/>
      <c r="CW760" s="1"/>
      <c r="CX760" s="1"/>
      <c r="CY760" s="1"/>
      <c r="CZ760" s="1"/>
      <c r="DA760" s="1"/>
      <c r="DB760" s="1"/>
      <c r="DC760" s="1"/>
      <c r="DD760" s="1"/>
      <c r="DE760" s="1"/>
      <c r="DF760" s="1"/>
      <c r="DG760" s="1"/>
      <c r="DH760" s="1"/>
      <c r="DI760" s="1"/>
    </row>
    <row r="761" spans="1:113" ht="15" hidden="1" x14ac:dyDescent="0.25">
      <c r="A761" s="27"/>
      <c r="B761" s="1"/>
      <c r="C761" s="1"/>
      <c r="D761" s="4" t="str">
        <f t="shared" si="426"/>
        <v/>
      </c>
      <c r="E761" s="7"/>
      <c r="F761" s="1"/>
      <c r="G761" s="1"/>
      <c r="H761" s="27"/>
      <c r="I761" s="1"/>
      <c r="J761" s="1"/>
      <c r="K761" s="1"/>
      <c r="L761" s="1"/>
      <c r="M761" s="1"/>
      <c r="N761" s="1"/>
      <c r="O761" s="27"/>
      <c r="P761" s="1"/>
      <c r="Q761" s="1"/>
      <c r="R761" s="1"/>
      <c r="S761" s="1"/>
      <c r="T761" s="1"/>
      <c r="U761" s="1"/>
      <c r="V761" s="27"/>
      <c r="W761" s="1"/>
      <c r="X761" s="1"/>
      <c r="Y761" s="4" t="str">
        <f t="shared" si="428"/>
        <v/>
      </c>
      <c r="Z761" s="7"/>
      <c r="AA761" s="1"/>
      <c r="AB761" s="1"/>
      <c r="AC761" s="27"/>
      <c r="AD761" s="1"/>
      <c r="AE761" s="1"/>
      <c r="AF761" s="4" t="str">
        <f t="shared" si="427"/>
        <v/>
      </c>
      <c r="AG761" s="7"/>
      <c r="AH761" s="1"/>
      <c r="AI761" s="1"/>
      <c r="AJ761" s="27"/>
      <c r="AK761" s="1"/>
      <c r="AL761" s="1"/>
      <c r="AM761" s="1"/>
      <c r="AN761" s="1"/>
      <c r="AO761" s="1"/>
      <c r="AP761" s="1"/>
      <c r="AQ761" s="27"/>
      <c r="AR761" s="1"/>
      <c r="AS761" s="1"/>
      <c r="AT761" s="1"/>
      <c r="AU761" s="1"/>
      <c r="AV761" s="1"/>
      <c r="AW761" s="1"/>
      <c r="AX761" s="27"/>
      <c r="AY761" s="1"/>
      <c r="AZ761" s="1"/>
      <c r="BA761" s="4" t="str">
        <f t="shared" si="432"/>
        <v/>
      </c>
      <c r="BB761" s="7"/>
      <c r="BC761" s="1"/>
      <c r="BD761" s="1"/>
      <c r="BE761" s="27"/>
      <c r="BF761" s="1"/>
      <c r="BG761" s="1"/>
      <c r="BH761" s="4" t="str">
        <f t="shared" si="431"/>
        <v/>
      </c>
      <c r="BI761" s="7"/>
      <c r="BJ761" s="1"/>
      <c r="BK761" s="1"/>
      <c r="BL761" s="27"/>
      <c r="BM761" s="1"/>
      <c r="BN761" s="1"/>
      <c r="BO761" s="4" t="str">
        <f t="shared" si="430"/>
        <v/>
      </c>
      <c r="BP761" s="7"/>
      <c r="BQ761" s="1"/>
      <c r="BR761" s="1"/>
      <c r="BS761" s="27"/>
      <c r="BT761" s="1"/>
      <c r="BU761" s="1"/>
      <c r="BV761" s="4" t="str">
        <f t="shared" si="429"/>
        <v/>
      </c>
      <c r="BW761" s="7"/>
      <c r="BX761" s="1"/>
      <c r="BY761" s="1"/>
      <c r="BZ761" s="27"/>
      <c r="CA761" s="1"/>
      <c r="CB761" s="1"/>
      <c r="CC761" s="1"/>
      <c r="CD761" s="1"/>
      <c r="CE761" s="1"/>
      <c r="CF761" s="1"/>
      <c r="CG761" s="27"/>
      <c r="CH761" s="1"/>
      <c r="CI761" s="1"/>
      <c r="CJ761" s="1"/>
      <c r="CK761" s="1"/>
      <c r="CL761" s="1"/>
      <c r="CM761" s="1"/>
      <c r="CN761" s="27"/>
      <c r="CO761" s="1"/>
      <c r="CP761" s="1"/>
      <c r="CQ761" s="1"/>
      <c r="CR761" s="1"/>
      <c r="CS761" s="1"/>
      <c r="CT761" s="1"/>
      <c r="CU761" s="27"/>
      <c r="CV761" s="1"/>
      <c r="CW761" s="1"/>
      <c r="CX761" s="1"/>
      <c r="CY761" s="1"/>
      <c r="CZ761" s="1"/>
      <c r="DA761" s="1"/>
      <c r="DB761" s="1"/>
      <c r="DC761" s="1"/>
      <c r="DD761" s="1"/>
      <c r="DE761" s="1"/>
      <c r="DF761" s="1"/>
      <c r="DG761" s="1"/>
      <c r="DH761" s="1"/>
      <c r="DI761" s="1"/>
    </row>
    <row r="762" spans="1:113" ht="15" hidden="1" x14ac:dyDescent="0.25">
      <c r="A762" s="27"/>
      <c r="B762" s="1"/>
      <c r="C762" s="1"/>
      <c r="D762" s="4" t="str">
        <f t="shared" si="426"/>
        <v/>
      </c>
      <c r="E762" s="7"/>
      <c r="F762" s="1"/>
      <c r="G762" s="1"/>
      <c r="H762" s="27"/>
      <c r="I762" s="1"/>
      <c r="J762" s="1"/>
      <c r="K762" s="1"/>
      <c r="L762" s="1"/>
      <c r="M762" s="1"/>
      <c r="N762" s="1"/>
      <c r="O762" s="27"/>
      <c r="P762" s="1"/>
      <c r="Q762" s="1"/>
      <c r="R762" s="1"/>
      <c r="S762" s="1"/>
      <c r="T762" s="1"/>
      <c r="U762" s="1"/>
      <c r="V762" s="27"/>
      <c r="W762" s="1"/>
      <c r="X762" s="1"/>
      <c r="Y762" s="4" t="str">
        <f t="shared" si="428"/>
        <v/>
      </c>
      <c r="Z762" s="7"/>
      <c r="AA762" s="1"/>
      <c r="AB762" s="1"/>
      <c r="AC762" s="27"/>
      <c r="AD762" s="1"/>
      <c r="AE762" s="1"/>
      <c r="AF762" s="4" t="str">
        <f t="shared" si="427"/>
        <v/>
      </c>
      <c r="AG762" s="7"/>
      <c r="AH762" s="1"/>
      <c r="AI762" s="1"/>
      <c r="AJ762" s="27"/>
      <c r="AK762" s="1"/>
      <c r="AL762" s="1"/>
      <c r="AM762" s="1"/>
      <c r="AN762" s="1"/>
      <c r="AO762" s="1"/>
      <c r="AP762" s="1"/>
      <c r="AQ762" s="27"/>
      <c r="AR762" s="1"/>
      <c r="AS762" s="1"/>
      <c r="AT762" s="1"/>
      <c r="AU762" s="1"/>
      <c r="AV762" s="1"/>
      <c r="AW762" s="1"/>
      <c r="AX762" s="27"/>
      <c r="AY762" s="1"/>
      <c r="AZ762" s="1"/>
      <c r="BA762" s="4" t="str">
        <f t="shared" si="432"/>
        <v/>
      </c>
      <c r="BB762" s="7"/>
      <c r="BC762" s="1"/>
      <c r="BD762" s="1"/>
      <c r="BE762" s="27"/>
      <c r="BF762" s="1"/>
      <c r="BG762" s="1"/>
      <c r="BH762" s="4" t="str">
        <f t="shared" si="431"/>
        <v/>
      </c>
      <c r="BI762" s="7"/>
      <c r="BJ762" s="1"/>
      <c r="BK762" s="1"/>
      <c r="BL762" s="27"/>
      <c r="BM762" s="1"/>
      <c r="BN762" s="1"/>
      <c r="BO762" s="4" t="str">
        <f t="shared" si="430"/>
        <v/>
      </c>
      <c r="BP762" s="7"/>
      <c r="BQ762" s="1"/>
      <c r="BR762" s="1"/>
      <c r="BS762" s="27"/>
      <c r="BT762" s="1"/>
      <c r="BU762" s="1"/>
      <c r="BV762" s="4" t="str">
        <f t="shared" si="429"/>
        <v/>
      </c>
      <c r="BW762" s="7"/>
      <c r="BX762" s="1"/>
      <c r="BY762" s="1"/>
      <c r="BZ762" s="27"/>
      <c r="CA762" s="1"/>
      <c r="CB762" s="1"/>
      <c r="CC762" s="1"/>
      <c r="CD762" s="1"/>
      <c r="CE762" s="1"/>
      <c r="CF762" s="1"/>
      <c r="CG762" s="27"/>
      <c r="CH762" s="1"/>
      <c r="CI762" s="1"/>
      <c r="CJ762" s="1"/>
      <c r="CK762" s="1"/>
      <c r="CL762" s="1"/>
      <c r="CM762" s="1"/>
      <c r="CN762" s="27"/>
      <c r="CO762" s="1"/>
      <c r="CP762" s="1"/>
      <c r="CQ762" s="1"/>
      <c r="CR762" s="1"/>
      <c r="CS762" s="1"/>
      <c r="CT762" s="1"/>
      <c r="CU762" s="27"/>
      <c r="CV762" s="1"/>
      <c r="CW762" s="1"/>
      <c r="CX762" s="1"/>
      <c r="CY762" s="1"/>
      <c r="CZ762" s="1"/>
      <c r="DA762" s="1"/>
      <c r="DB762" s="1"/>
      <c r="DC762" s="1"/>
      <c r="DD762" s="1"/>
      <c r="DE762" s="1"/>
      <c r="DF762" s="1"/>
      <c r="DG762" s="1"/>
      <c r="DH762" s="1"/>
      <c r="DI762" s="1"/>
    </row>
    <row r="763" spans="1:113" ht="15" hidden="1" x14ac:dyDescent="0.25">
      <c r="A763" s="27"/>
      <c r="B763" s="1"/>
      <c r="C763" s="1"/>
      <c r="D763" s="4" t="str">
        <f t="shared" si="426"/>
        <v/>
      </c>
      <c r="E763" s="7"/>
      <c r="F763" s="1"/>
      <c r="G763" s="1"/>
      <c r="H763" s="27"/>
      <c r="I763" s="1"/>
      <c r="J763" s="1"/>
      <c r="K763" s="1"/>
      <c r="L763" s="1"/>
      <c r="M763" s="1"/>
      <c r="N763" s="1"/>
      <c r="O763" s="27"/>
      <c r="P763" s="1"/>
      <c r="Q763" s="1"/>
      <c r="R763" s="1"/>
      <c r="S763" s="1"/>
      <c r="T763" s="1"/>
      <c r="U763" s="1"/>
      <c r="V763" s="27"/>
      <c r="W763" s="1"/>
      <c r="X763" s="1"/>
      <c r="Y763" s="4" t="str">
        <f t="shared" si="428"/>
        <v/>
      </c>
      <c r="Z763" s="7"/>
      <c r="AA763" s="1"/>
      <c r="AB763" s="1"/>
      <c r="AC763" s="27"/>
      <c r="AD763" s="1"/>
      <c r="AE763" s="1"/>
      <c r="AF763" s="4" t="str">
        <f t="shared" si="427"/>
        <v/>
      </c>
      <c r="AG763" s="7"/>
      <c r="AH763" s="1"/>
      <c r="AI763" s="1"/>
      <c r="AJ763" s="27"/>
      <c r="AK763" s="1"/>
      <c r="AL763" s="1"/>
      <c r="AM763" s="1"/>
      <c r="AN763" s="1"/>
      <c r="AO763" s="1"/>
      <c r="AP763" s="1"/>
      <c r="AQ763" s="27"/>
      <c r="AR763" s="1"/>
      <c r="AS763" s="1"/>
      <c r="AT763" s="1"/>
      <c r="AU763" s="1"/>
      <c r="AV763" s="1"/>
      <c r="AW763" s="1"/>
      <c r="AX763" s="27"/>
      <c r="AY763" s="1"/>
      <c r="AZ763" s="1"/>
      <c r="BA763" s="4" t="str">
        <f t="shared" si="432"/>
        <v/>
      </c>
      <c r="BB763" s="7"/>
      <c r="BC763" s="1"/>
      <c r="BD763" s="1"/>
      <c r="BE763" s="27"/>
      <c r="BF763" s="1"/>
      <c r="BG763" s="1"/>
      <c r="BH763" s="4" t="str">
        <f t="shared" si="431"/>
        <v/>
      </c>
      <c r="BI763" s="7"/>
      <c r="BJ763" s="1"/>
      <c r="BK763" s="1"/>
      <c r="BL763" s="27"/>
      <c r="BM763" s="1"/>
      <c r="BN763" s="1"/>
      <c r="BO763" s="4" t="str">
        <f t="shared" si="430"/>
        <v/>
      </c>
      <c r="BP763" s="7"/>
      <c r="BQ763" s="1"/>
      <c r="BR763" s="1"/>
      <c r="BS763" s="27"/>
      <c r="BT763" s="1"/>
      <c r="BU763" s="1"/>
      <c r="BV763" s="4" t="str">
        <f t="shared" si="429"/>
        <v/>
      </c>
      <c r="BW763" s="7"/>
      <c r="BX763" s="1"/>
      <c r="BY763" s="1"/>
      <c r="BZ763" s="27"/>
      <c r="CA763" s="1"/>
      <c r="CB763" s="1"/>
      <c r="CC763" s="1"/>
      <c r="CD763" s="1"/>
      <c r="CE763" s="1"/>
      <c r="CF763" s="1"/>
      <c r="CG763" s="27"/>
      <c r="CH763" s="1"/>
      <c r="CI763" s="1"/>
      <c r="CJ763" s="1"/>
      <c r="CK763" s="1"/>
      <c r="CL763" s="1"/>
      <c r="CM763" s="1"/>
      <c r="CN763" s="27"/>
      <c r="CO763" s="1"/>
      <c r="CP763" s="1"/>
      <c r="CQ763" s="1"/>
      <c r="CR763" s="1"/>
      <c r="CS763" s="1"/>
      <c r="CT763" s="1"/>
      <c r="CU763" s="27"/>
      <c r="CV763" s="1"/>
      <c r="CW763" s="1"/>
      <c r="CX763" s="1"/>
      <c r="CY763" s="1"/>
      <c r="CZ763" s="1"/>
      <c r="DA763" s="1"/>
      <c r="DB763" s="1"/>
      <c r="DC763" s="1"/>
      <c r="DD763" s="1"/>
      <c r="DE763" s="1"/>
      <c r="DF763" s="1"/>
      <c r="DG763" s="1"/>
      <c r="DH763" s="1"/>
      <c r="DI763" s="1"/>
    </row>
    <row r="764" spans="1:113" ht="15" hidden="1" x14ac:dyDescent="0.25">
      <c r="A764" s="27"/>
      <c r="B764" s="1"/>
      <c r="C764" s="1"/>
      <c r="D764" s="4" t="str">
        <f t="shared" si="426"/>
        <v/>
      </c>
      <c r="E764" s="7"/>
      <c r="F764" s="1"/>
      <c r="G764" s="1"/>
      <c r="H764" s="27"/>
      <c r="I764" s="1"/>
      <c r="J764" s="1"/>
      <c r="K764" s="1"/>
      <c r="L764" s="1"/>
      <c r="M764" s="1"/>
      <c r="N764" s="1"/>
      <c r="O764" s="27"/>
      <c r="P764" s="1"/>
      <c r="Q764" s="1"/>
      <c r="R764" s="1"/>
      <c r="S764" s="1"/>
      <c r="T764" s="1"/>
      <c r="U764" s="1"/>
      <c r="V764" s="27"/>
      <c r="W764" s="1"/>
      <c r="X764" s="1"/>
      <c r="Y764" s="4" t="str">
        <f t="shared" si="428"/>
        <v/>
      </c>
      <c r="Z764" s="7"/>
      <c r="AA764" s="1"/>
      <c r="AB764" s="1"/>
      <c r="AC764" s="27"/>
      <c r="AD764" s="1"/>
      <c r="AE764" s="1"/>
      <c r="AF764" s="4" t="str">
        <f t="shared" si="427"/>
        <v/>
      </c>
      <c r="AG764" s="7"/>
      <c r="AH764" s="1"/>
      <c r="AI764" s="1"/>
      <c r="AJ764" s="27"/>
      <c r="AK764" s="1"/>
      <c r="AL764" s="1"/>
      <c r="AM764" s="1"/>
      <c r="AN764" s="1"/>
      <c r="AO764" s="1"/>
      <c r="AP764" s="1"/>
      <c r="AQ764" s="27"/>
      <c r="AR764" s="1"/>
      <c r="AS764" s="1"/>
      <c r="AT764" s="1"/>
      <c r="AU764" s="1"/>
      <c r="AV764" s="1"/>
      <c r="AW764" s="1"/>
      <c r="AX764" s="27"/>
      <c r="AY764" s="1"/>
      <c r="AZ764" s="1"/>
      <c r="BA764" s="4" t="str">
        <f t="shared" si="432"/>
        <v/>
      </c>
      <c r="BB764" s="7"/>
      <c r="BC764" s="1"/>
      <c r="BD764" s="1"/>
      <c r="BE764" s="27"/>
      <c r="BF764" s="1"/>
      <c r="BG764" s="1"/>
      <c r="BH764" s="4" t="str">
        <f t="shared" si="431"/>
        <v/>
      </c>
      <c r="BI764" s="7"/>
      <c r="BJ764" s="1"/>
      <c r="BK764" s="1"/>
      <c r="BL764" s="27"/>
      <c r="BM764" s="1"/>
      <c r="BN764" s="1"/>
      <c r="BO764" s="4" t="str">
        <f t="shared" si="430"/>
        <v/>
      </c>
      <c r="BP764" s="7"/>
      <c r="BQ764" s="1"/>
      <c r="BR764" s="1"/>
      <c r="BS764" s="27"/>
      <c r="BT764" s="1"/>
      <c r="BU764" s="1"/>
      <c r="BV764" s="4" t="str">
        <f t="shared" si="429"/>
        <v/>
      </c>
      <c r="BW764" s="7"/>
      <c r="BX764" s="1"/>
      <c r="BY764" s="1"/>
      <c r="BZ764" s="27"/>
      <c r="CA764" s="1"/>
      <c r="CB764" s="1"/>
      <c r="CC764" s="1"/>
      <c r="CD764" s="1"/>
      <c r="CE764" s="1"/>
      <c r="CF764" s="1"/>
      <c r="CG764" s="27"/>
      <c r="CH764" s="1"/>
      <c r="CI764" s="1"/>
      <c r="CJ764" s="1"/>
      <c r="CK764" s="1"/>
      <c r="CL764" s="1"/>
      <c r="CM764" s="1"/>
      <c r="CN764" s="27"/>
      <c r="CO764" s="1"/>
      <c r="CP764" s="1"/>
      <c r="CQ764" s="1"/>
      <c r="CR764" s="1"/>
      <c r="CS764" s="1"/>
      <c r="CT764" s="1"/>
      <c r="CU764" s="27"/>
      <c r="CV764" s="1"/>
      <c r="CW764" s="1"/>
      <c r="CX764" s="1"/>
      <c r="CY764" s="1"/>
      <c r="CZ764" s="1"/>
      <c r="DA764" s="1"/>
      <c r="DB764" s="1"/>
      <c r="DC764" s="1"/>
      <c r="DD764" s="1"/>
      <c r="DE764" s="1"/>
      <c r="DF764" s="1"/>
      <c r="DG764" s="1"/>
      <c r="DH764" s="1"/>
      <c r="DI764" s="1"/>
    </row>
    <row r="765" spans="1:113" ht="15" hidden="1" x14ac:dyDescent="0.25">
      <c r="A765" s="27"/>
      <c r="B765" s="1"/>
      <c r="C765" s="1"/>
      <c r="D765" s="4" t="str">
        <f t="shared" si="426"/>
        <v/>
      </c>
      <c r="E765" s="7"/>
      <c r="F765" s="1"/>
      <c r="G765" s="1"/>
      <c r="H765" s="27"/>
      <c r="I765" s="1"/>
      <c r="J765" s="1"/>
      <c r="K765" s="1"/>
      <c r="L765" s="1"/>
      <c r="M765" s="1"/>
      <c r="N765" s="1"/>
      <c r="O765" s="27"/>
      <c r="P765" s="1"/>
      <c r="Q765" s="1"/>
      <c r="R765" s="1"/>
      <c r="S765" s="1"/>
      <c r="T765" s="1"/>
      <c r="U765" s="1"/>
      <c r="V765" s="27"/>
      <c r="W765" s="1"/>
      <c r="X765" s="1"/>
      <c r="Y765" s="4" t="str">
        <f t="shared" si="428"/>
        <v/>
      </c>
      <c r="Z765" s="7"/>
      <c r="AA765" s="1"/>
      <c r="AB765" s="1"/>
      <c r="AC765" s="27"/>
      <c r="AD765" s="1"/>
      <c r="AE765" s="1"/>
      <c r="AF765" s="4" t="str">
        <f t="shared" si="427"/>
        <v/>
      </c>
      <c r="AG765" s="7"/>
      <c r="AH765" s="1"/>
      <c r="AI765" s="1"/>
      <c r="AJ765" s="27"/>
      <c r="AK765" s="1"/>
      <c r="AL765" s="1"/>
      <c r="AM765" s="1"/>
      <c r="AN765" s="1"/>
      <c r="AO765" s="1"/>
      <c r="AP765" s="1"/>
      <c r="AQ765" s="27"/>
      <c r="AR765" s="1"/>
      <c r="AS765" s="1"/>
      <c r="AT765" s="1"/>
      <c r="AU765" s="1"/>
      <c r="AV765" s="1"/>
      <c r="AW765" s="1"/>
      <c r="AX765" s="27"/>
      <c r="AY765" s="1"/>
      <c r="AZ765" s="1"/>
      <c r="BA765" s="4" t="str">
        <f t="shared" si="432"/>
        <v/>
      </c>
      <c r="BB765" s="7"/>
      <c r="BC765" s="1"/>
      <c r="BD765" s="1"/>
      <c r="BE765" s="27"/>
      <c r="BF765" s="1"/>
      <c r="BG765" s="1"/>
      <c r="BH765" s="4" t="str">
        <f t="shared" si="431"/>
        <v/>
      </c>
      <c r="BI765" s="7"/>
      <c r="BJ765" s="1"/>
      <c r="BK765" s="1"/>
      <c r="BL765" s="27"/>
      <c r="BM765" s="1"/>
      <c r="BN765" s="1"/>
      <c r="BO765" s="4" t="str">
        <f t="shared" si="430"/>
        <v/>
      </c>
      <c r="BP765" s="7"/>
      <c r="BQ765" s="1"/>
      <c r="BR765" s="1"/>
      <c r="BS765" s="27"/>
      <c r="BT765" s="1"/>
      <c r="BU765" s="1"/>
      <c r="BV765" s="4" t="str">
        <f t="shared" si="429"/>
        <v/>
      </c>
      <c r="BW765" s="7"/>
      <c r="BX765" s="1"/>
      <c r="BY765" s="1"/>
      <c r="BZ765" s="27"/>
      <c r="CA765" s="1"/>
      <c r="CB765" s="1"/>
      <c r="CC765" s="1"/>
      <c r="CD765" s="1"/>
      <c r="CE765" s="1"/>
      <c r="CF765" s="1"/>
      <c r="CG765" s="27"/>
      <c r="CH765" s="1"/>
      <c r="CI765" s="1"/>
      <c r="CJ765" s="1"/>
      <c r="CK765" s="1"/>
      <c r="CL765" s="1"/>
      <c r="CM765" s="1"/>
      <c r="CN765" s="27"/>
      <c r="CO765" s="1"/>
      <c r="CP765" s="1"/>
      <c r="CQ765" s="1"/>
      <c r="CR765" s="1"/>
      <c r="CS765" s="1"/>
      <c r="CT765" s="1"/>
      <c r="CU765" s="27"/>
      <c r="CV765" s="1"/>
      <c r="CW765" s="1"/>
      <c r="CX765" s="1"/>
      <c r="CY765" s="1"/>
      <c r="CZ765" s="1"/>
      <c r="DA765" s="1"/>
      <c r="DB765" s="1"/>
      <c r="DC765" s="1"/>
      <c r="DD765" s="1"/>
      <c r="DE765" s="1"/>
      <c r="DF765" s="1"/>
      <c r="DG765" s="1"/>
      <c r="DH765" s="1"/>
      <c r="DI765" s="1"/>
    </row>
    <row r="766" spans="1:113" ht="15" hidden="1" x14ac:dyDescent="0.25">
      <c r="A766" s="27"/>
      <c r="B766" s="1"/>
      <c r="C766" s="1"/>
      <c r="D766" s="4" t="str">
        <f t="shared" si="426"/>
        <v/>
      </c>
      <c r="E766" s="7"/>
      <c r="F766" s="1"/>
      <c r="G766" s="1"/>
      <c r="H766" s="27"/>
      <c r="I766" s="1"/>
      <c r="J766" s="1"/>
      <c r="K766" s="1"/>
      <c r="L766" s="1"/>
      <c r="M766" s="1"/>
      <c r="N766" s="1"/>
      <c r="O766" s="27"/>
      <c r="P766" s="1"/>
      <c r="Q766" s="1"/>
      <c r="R766" s="1"/>
      <c r="S766" s="1"/>
      <c r="T766" s="1"/>
      <c r="U766" s="1"/>
      <c r="V766" s="27"/>
      <c r="W766" s="1"/>
      <c r="X766" s="1"/>
      <c r="Y766" s="4" t="str">
        <f t="shared" si="428"/>
        <v/>
      </c>
      <c r="Z766" s="7"/>
      <c r="AA766" s="1"/>
      <c r="AB766" s="1"/>
      <c r="AC766" s="27"/>
      <c r="AD766" s="1"/>
      <c r="AE766" s="1"/>
      <c r="AF766" s="4" t="str">
        <f t="shared" si="427"/>
        <v/>
      </c>
      <c r="AG766" s="7"/>
      <c r="AH766" s="1"/>
      <c r="AI766" s="1"/>
      <c r="AJ766" s="27"/>
      <c r="AK766" s="1"/>
      <c r="AL766" s="1"/>
      <c r="AM766" s="1"/>
      <c r="AN766" s="1"/>
      <c r="AO766" s="1"/>
      <c r="AP766" s="1"/>
      <c r="AQ766" s="27"/>
      <c r="AR766" s="1"/>
      <c r="AS766" s="1"/>
      <c r="AT766" s="1"/>
      <c r="AU766" s="1"/>
      <c r="AV766" s="1"/>
      <c r="AW766" s="1"/>
      <c r="AX766" s="27"/>
      <c r="AY766" s="1"/>
      <c r="AZ766" s="1"/>
      <c r="BA766" s="4" t="str">
        <f t="shared" si="432"/>
        <v/>
      </c>
      <c r="BB766" s="7"/>
      <c r="BC766" s="1"/>
      <c r="BD766" s="1"/>
      <c r="BE766" s="27"/>
      <c r="BF766" s="1"/>
      <c r="BG766" s="1"/>
      <c r="BH766" s="4" t="str">
        <f t="shared" si="431"/>
        <v/>
      </c>
      <c r="BI766" s="7"/>
      <c r="BJ766" s="1"/>
      <c r="BK766" s="1"/>
      <c r="BL766" s="27"/>
      <c r="BM766" s="1"/>
      <c r="BN766" s="1"/>
      <c r="BO766" s="4" t="str">
        <f t="shared" si="430"/>
        <v/>
      </c>
      <c r="BP766" s="7"/>
      <c r="BQ766" s="1"/>
      <c r="BR766" s="1"/>
      <c r="BS766" s="27"/>
      <c r="BT766" s="1"/>
      <c r="BU766" s="1"/>
      <c r="BV766" s="4" t="str">
        <f t="shared" si="429"/>
        <v/>
      </c>
      <c r="BW766" s="7"/>
      <c r="BX766" s="1"/>
      <c r="BY766" s="1"/>
      <c r="BZ766" s="27"/>
      <c r="CA766" s="1"/>
      <c r="CB766" s="1"/>
      <c r="CC766" s="1"/>
      <c r="CD766" s="1"/>
      <c r="CE766" s="1"/>
      <c r="CF766" s="1"/>
      <c r="CG766" s="27"/>
      <c r="CH766" s="1"/>
      <c r="CI766" s="1"/>
      <c r="CJ766" s="1"/>
      <c r="CK766" s="1"/>
      <c r="CL766" s="1"/>
      <c r="CM766" s="1"/>
      <c r="CN766" s="27"/>
      <c r="CO766" s="1"/>
      <c r="CP766" s="1"/>
      <c r="CQ766" s="1"/>
      <c r="CR766" s="1"/>
      <c r="CS766" s="1"/>
      <c r="CT766" s="1"/>
      <c r="CU766" s="27"/>
      <c r="CV766" s="1"/>
      <c r="CW766" s="1"/>
      <c r="CX766" s="1"/>
      <c r="CY766" s="1"/>
      <c r="CZ766" s="1"/>
      <c r="DA766" s="1"/>
      <c r="DB766" s="1"/>
      <c r="DC766" s="1"/>
      <c r="DD766" s="1"/>
      <c r="DE766" s="1"/>
      <c r="DF766" s="1"/>
      <c r="DG766" s="1"/>
      <c r="DH766" s="1"/>
      <c r="DI766" s="1"/>
    </row>
    <row r="767" spans="1:113" ht="15" hidden="1" x14ac:dyDescent="0.25">
      <c r="A767" s="27"/>
      <c r="B767" s="1"/>
      <c r="C767" s="1"/>
      <c r="D767" s="4" t="str">
        <f t="shared" si="426"/>
        <v/>
      </c>
      <c r="E767" s="7"/>
      <c r="F767" s="1"/>
      <c r="G767" s="1"/>
      <c r="H767" s="27"/>
      <c r="I767" s="1"/>
      <c r="J767" s="1"/>
      <c r="K767" s="1"/>
      <c r="L767" s="1"/>
      <c r="M767" s="1"/>
      <c r="N767" s="1"/>
      <c r="O767" s="27"/>
      <c r="P767" s="1"/>
      <c r="Q767" s="1"/>
      <c r="R767" s="1"/>
      <c r="S767" s="1"/>
      <c r="T767" s="1"/>
      <c r="U767" s="1"/>
      <c r="V767" s="27"/>
      <c r="W767" s="1"/>
      <c r="X767" s="1"/>
      <c r="Y767" s="4" t="str">
        <f t="shared" si="428"/>
        <v/>
      </c>
      <c r="Z767" s="7"/>
      <c r="AA767" s="1"/>
      <c r="AB767" s="1"/>
      <c r="AC767" s="27"/>
      <c r="AD767" s="1"/>
      <c r="AE767" s="1"/>
      <c r="AF767" s="4" t="str">
        <f t="shared" si="427"/>
        <v/>
      </c>
      <c r="AG767" s="7"/>
      <c r="AH767" s="1"/>
      <c r="AI767" s="1"/>
      <c r="AJ767" s="27"/>
      <c r="AK767" s="1"/>
      <c r="AL767" s="1"/>
      <c r="AM767" s="1"/>
      <c r="AN767" s="1"/>
      <c r="AO767" s="1"/>
      <c r="AP767" s="1"/>
      <c r="AQ767" s="27"/>
      <c r="AR767" s="1"/>
      <c r="AS767" s="1"/>
      <c r="AT767" s="1"/>
      <c r="AU767" s="1"/>
      <c r="AV767" s="1"/>
      <c r="AW767" s="1"/>
      <c r="AX767" s="27"/>
      <c r="AY767" s="1"/>
      <c r="AZ767" s="1"/>
      <c r="BA767" s="4" t="str">
        <f t="shared" si="432"/>
        <v/>
      </c>
      <c r="BB767" s="7"/>
      <c r="BC767" s="1"/>
      <c r="BD767" s="1"/>
      <c r="BE767" s="27"/>
      <c r="BF767" s="1"/>
      <c r="BG767" s="1"/>
      <c r="BH767" s="4" t="str">
        <f t="shared" si="431"/>
        <v/>
      </c>
      <c r="BI767" s="7"/>
      <c r="BJ767" s="1"/>
      <c r="BK767" s="1"/>
      <c r="BL767" s="27"/>
      <c r="BM767" s="1"/>
      <c r="BN767" s="1"/>
      <c r="BO767" s="4" t="str">
        <f t="shared" si="430"/>
        <v/>
      </c>
      <c r="BP767" s="7"/>
      <c r="BQ767" s="1"/>
      <c r="BR767" s="1"/>
      <c r="BS767" s="27"/>
      <c r="BT767" s="1"/>
      <c r="BU767" s="1"/>
      <c r="BV767" s="4" t="str">
        <f t="shared" si="429"/>
        <v/>
      </c>
      <c r="BW767" s="7"/>
      <c r="BX767" s="1"/>
      <c r="BY767" s="1"/>
      <c r="BZ767" s="27"/>
      <c r="CA767" s="1"/>
      <c r="CB767" s="1"/>
      <c r="CC767" s="1"/>
      <c r="CD767" s="1"/>
      <c r="CE767" s="1"/>
      <c r="CF767" s="1"/>
      <c r="CG767" s="27"/>
      <c r="CH767" s="1"/>
      <c r="CI767" s="1"/>
      <c r="CJ767" s="1"/>
      <c r="CK767" s="1"/>
      <c r="CL767" s="1"/>
      <c r="CM767" s="1"/>
      <c r="CN767" s="27"/>
      <c r="CO767" s="1"/>
      <c r="CP767" s="1"/>
      <c r="CQ767" s="1"/>
      <c r="CR767" s="1"/>
      <c r="CS767" s="1"/>
      <c r="CT767" s="1"/>
      <c r="CU767" s="27"/>
      <c r="CV767" s="1"/>
      <c r="CW767" s="1"/>
      <c r="CX767" s="1"/>
      <c r="CY767" s="1"/>
      <c r="CZ767" s="1"/>
      <c r="DA767" s="1"/>
      <c r="DB767" s="1"/>
      <c r="DC767" s="1"/>
      <c r="DD767" s="1"/>
      <c r="DE767" s="1"/>
      <c r="DF767" s="1"/>
      <c r="DG767" s="1"/>
      <c r="DH767" s="1"/>
      <c r="DI767" s="1"/>
    </row>
    <row r="768" spans="1:113" ht="15" hidden="1" x14ac:dyDescent="0.25">
      <c r="A768" s="27"/>
      <c r="B768" s="1"/>
      <c r="C768" s="1"/>
      <c r="D768" s="4" t="str">
        <f t="shared" si="426"/>
        <v/>
      </c>
      <c r="E768" s="7"/>
      <c r="F768" s="1"/>
      <c r="G768" s="1"/>
      <c r="H768" s="27"/>
      <c r="I768" s="1"/>
      <c r="J768" s="1"/>
      <c r="K768" s="1"/>
      <c r="L768" s="1"/>
      <c r="M768" s="1"/>
      <c r="N768" s="1"/>
      <c r="O768" s="27"/>
      <c r="P768" s="1"/>
      <c r="Q768" s="1"/>
      <c r="R768" s="1"/>
      <c r="S768" s="1"/>
      <c r="T768" s="1"/>
      <c r="U768" s="1"/>
      <c r="V768" s="27"/>
      <c r="W768" s="1"/>
      <c r="X768" s="1"/>
      <c r="Y768" s="4" t="str">
        <f t="shared" si="428"/>
        <v/>
      </c>
      <c r="Z768" s="7"/>
      <c r="AA768" s="1"/>
      <c r="AB768" s="1"/>
      <c r="AC768" s="27"/>
      <c r="AD768" s="1"/>
      <c r="AE768" s="1"/>
      <c r="AF768" s="4" t="str">
        <f t="shared" si="427"/>
        <v/>
      </c>
      <c r="AG768" s="7"/>
      <c r="AH768" s="1"/>
      <c r="AI768" s="1"/>
      <c r="AJ768" s="27"/>
      <c r="AK768" s="1"/>
      <c r="AL768" s="1"/>
      <c r="AM768" s="1"/>
      <c r="AN768" s="1"/>
      <c r="AO768" s="1"/>
      <c r="AP768" s="1"/>
      <c r="AQ768" s="27"/>
      <c r="AR768" s="1"/>
      <c r="AS768" s="1"/>
      <c r="AT768" s="1"/>
      <c r="AU768" s="1"/>
      <c r="AV768" s="1"/>
      <c r="AW768" s="1"/>
      <c r="AX768" s="27"/>
      <c r="AY768" s="1"/>
      <c r="AZ768" s="1"/>
      <c r="BA768" s="4" t="str">
        <f t="shared" si="432"/>
        <v/>
      </c>
      <c r="BB768" s="7"/>
      <c r="BC768" s="1"/>
      <c r="BD768" s="1"/>
      <c r="BE768" s="27"/>
      <c r="BF768" s="1"/>
      <c r="BG768" s="1"/>
      <c r="BH768" s="4" t="str">
        <f t="shared" si="431"/>
        <v/>
      </c>
      <c r="BI768" s="7"/>
      <c r="BJ768" s="1"/>
      <c r="BK768" s="1"/>
      <c r="BL768" s="27"/>
      <c r="BM768" s="1"/>
      <c r="BN768" s="1"/>
      <c r="BO768" s="4" t="str">
        <f t="shared" si="430"/>
        <v/>
      </c>
      <c r="BP768" s="7"/>
      <c r="BQ768" s="1"/>
      <c r="BR768" s="1"/>
      <c r="BS768" s="27"/>
      <c r="BT768" s="1"/>
      <c r="BU768" s="1"/>
      <c r="BV768" s="4" t="str">
        <f t="shared" si="429"/>
        <v/>
      </c>
      <c r="BW768" s="7"/>
      <c r="BX768" s="1"/>
      <c r="BY768" s="1"/>
      <c r="BZ768" s="27"/>
      <c r="CA768" s="1"/>
      <c r="CB768" s="1"/>
      <c r="CC768" s="1"/>
      <c r="CD768" s="1"/>
      <c r="CE768" s="1"/>
      <c r="CF768" s="1"/>
      <c r="CG768" s="27"/>
      <c r="CH768" s="1"/>
      <c r="CI768" s="1"/>
      <c r="CJ768" s="1"/>
      <c r="CK768" s="1"/>
      <c r="CL768" s="1"/>
      <c r="CM768" s="1"/>
      <c r="CN768" s="27"/>
      <c r="CO768" s="1"/>
      <c r="CP768" s="1"/>
      <c r="CQ768" s="1"/>
      <c r="CR768" s="1"/>
      <c r="CS768" s="1"/>
      <c r="CT768" s="1"/>
      <c r="CU768" s="27"/>
      <c r="CV768" s="1"/>
      <c r="CW768" s="1"/>
      <c r="CX768" s="1"/>
      <c r="CY768" s="1"/>
      <c r="CZ768" s="1"/>
      <c r="DA768" s="1"/>
      <c r="DB768" s="1"/>
      <c r="DC768" s="1"/>
      <c r="DD768" s="1"/>
      <c r="DE768" s="1"/>
      <c r="DF768" s="1"/>
      <c r="DG768" s="1"/>
      <c r="DH768" s="1"/>
      <c r="DI768" s="1"/>
    </row>
    <row r="769" spans="1:113" ht="15" hidden="1" x14ac:dyDescent="0.25">
      <c r="A769" s="27"/>
      <c r="B769" s="1"/>
      <c r="C769" s="1"/>
      <c r="D769" s="4" t="str">
        <f t="shared" si="426"/>
        <v/>
      </c>
      <c r="E769" s="7"/>
      <c r="F769" s="1"/>
      <c r="G769" s="1"/>
      <c r="H769" s="27"/>
      <c r="I769" s="1"/>
      <c r="J769" s="1"/>
      <c r="K769" s="1"/>
      <c r="L769" s="1"/>
      <c r="M769" s="1"/>
      <c r="N769" s="1"/>
      <c r="O769" s="27"/>
      <c r="P769" s="1"/>
      <c r="Q769" s="1"/>
      <c r="R769" s="1"/>
      <c r="S769" s="1"/>
      <c r="T769" s="1"/>
      <c r="U769" s="1"/>
      <c r="V769" s="27"/>
      <c r="W769" s="1"/>
      <c r="X769" s="1"/>
      <c r="Y769" s="4" t="str">
        <f t="shared" si="428"/>
        <v/>
      </c>
      <c r="Z769" s="7"/>
      <c r="AA769" s="1"/>
      <c r="AB769" s="1"/>
      <c r="AC769" s="27"/>
      <c r="AD769" s="1"/>
      <c r="AE769" s="1"/>
      <c r="AF769" s="4" t="str">
        <f t="shared" si="427"/>
        <v/>
      </c>
      <c r="AG769" s="7"/>
      <c r="AH769" s="1"/>
      <c r="AI769" s="1"/>
      <c r="AJ769" s="27"/>
      <c r="AK769" s="1"/>
      <c r="AL769" s="1"/>
      <c r="AM769" s="1"/>
      <c r="AN769" s="1"/>
      <c r="AO769" s="1"/>
      <c r="AP769" s="1"/>
      <c r="AQ769" s="27"/>
      <c r="AR769" s="1"/>
      <c r="AS769" s="1"/>
      <c r="AT769" s="1"/>
      <c r="AU769" s="1"/>
      <c r="AV769" s="1"/>
      <c r="AW769" s="1"/>
      <c r="AX769" s="27"/>
      <c r="AY769" s="1"/>
      <c r="AZ769" s="1"/>
      <c r="BA769" s="4" t="str">
        <f t="shared" si="432"/>
        <v/>
      </c>
      <c r="BB769" s="7"/>
      <c r="BC769" s="1"/>
      <c r="BD769" s="1"/>
      <c r="BE769" s="27"/>
      <c r="BF769" s="1"/>
      <c r="BG769" s="1"/>
      <c r="BH769" s="4" t="str">
        <f t="shared" si="431"/>
        <v/>
      </c>
      <c r="BI769" s="7"/>
      <c r="BJ769" s="1"/>
      <c r="BK769" s="1"/>
      <c r="BL769" s="27"/>
      <c r="BM769" s="1"/>
      <c r="BN769" s="1"/>
      <c r="BO769" s="4" t="str">
        <f t="shared" si="430"/>
        <v/>
      </c>
      <c r="BP769" s="7"/>
      <c r="BQ769" s="1"/>
      <c r="BR769" s="1"/>
      <c r="BS769" s="27"/>
      <c r="BT769" s="1"/>
      <c r="BU769" s="1"/>
      <c r="BV769" s="4" t="str">
        <f t="shared" si="429"/>
        <v/>
      </c>
      <c r="BW769" s="7"/>
      <c r="BX769" s="1"/>
      <c r="BY769" s="1"/>
      <c r="BZ769" s="27"/>
      <c r="CA769" s="1"/>
      <c r="CB769" s="1"/>
      <c r="CC769" s="1"/>
      <c r="CD769" s="1"/>
      <c r="CE769" s="1"/>
      <c r="CF769" s="1"/>
      <c r="CG769" s="27"/>
      <c r="CH769" s="1"/>
      <c r="CI769" s="1"/>
      <c r="CJ769" s="1"/>
      <c r="CK769" s="1"/>
      <c r="CL769" s="1"/>
      <c r="CM769" s="1"/>
      <c r="CN769" s="27"/>
      <c r="CO769" s="1"/>
      <c r="CP769" s="1"/>
      <c r="CQ769" s="1"/>
      <c r="CR769" s="1"/>
      <c r="CS769" s="1"/>
      <c r="CT769" s="1"/>
      <c r="CU769" s="27"/>
      <c r="CV769" s="1"/>
      <c r="CW769" s="1"/>
      <c r="CX769" s="1"/>
      <c r="CY769" s="1"/>
      <c r="CZ769" s="1"/>
      <c r="DA769" s="1"/>
      <c r="DB769" s="1"/>
      <c r="DC769" s="1"/>
      <c r="DD769" s="1"/>
      <c r="DE769" s="1"/>
      <c r="DF769" s="1"/>
      <c r="DG769" s="1"/>
      <c r="DH769" s="1"/>
      <c r="DI769" s="1"/>
    </row>
    <row r="770" spans="1:113" ht="15" hidden="1" x14ac:dyDescent="0.25">
      <c r="A770" s="27"/>
      <c r="B770" s="1"/>
      <c r="C770" s="1"/>
      <c r="D770" s="4" t="str">
        <f t="shared" ref="D770:D1000" si="433">IF(C770="","",-PMT(C$2/1200,G$2,E$2))</f>
        <v/>
      </c>
      <c r="E770" s="7"/>
      <c r="F770" s="1"/>
      <c r="G770" s="1"/>
      <c r="H770" s="27"/>
      <c r="I770" s="1"/>
      <c r="J770" s="1"/>
      <c r="K770" s="1"/>
      <c r="L770" s="1"/>
      <c r="M770" s="1"/>
      <c r="N770" s="1"/>
      <c r="O770" s="27"/>
      <c r="P770" s="1"/>
      <c r="Q770" s="1"/>
      <c r="R770" s="1"/>
      <c r="S770" s="1"/>
      <c r="T770" s="1"/>
      <c r="U770" s="1"/>
      <c r="V770" s="27"/>
      <c r="W770" s="1"/>
      <c r="X770" s="1"/>
      <c r="Y770" s="4" t="str">
        <f t="shared" si="428"/>
        <v/>
      </c>
      <c r="Z770" s="7"/>
      <c r="AA770" s="1"/>
      <c r="AB770" s="1"/>
      <c r="AC770" s="27"/>
      <c r="AD770" s="1"/>
      <c r="AE770" s="1"/>
      <c r="AF770" s="4" t="str">
        <f t="shared" si="427"/>
        <v/>
      </c>
      <c r="AG770" s="7"/>
      <c r="AH770" s="1"/>
      <c r="AI770" s="1"/>
      <c r="AJ770" s="27"/>
      <c r="AK770" s="1"/>
      <c r="AL770" s="1"/>
      <c r="AM770" s="1"/>
      <c r="AN770" s="1"/>
      <c r="AO770" s="1"/>
      <c r="AP770" s="1"/>
      <c r="AQ770" s="27"/>
      <c r="AR770" s="1"/>
      <c r="AS770" s="1"/>
      <c r="AT770" s="1"/>
      <c r="AU770" s="1"/>
      <c r="AV770" s="1"/>
      <c r="AW770" s="1"/>
      <c r="AX770" s="27"/>
      <c r="AY770" s="1"/>
      <c r="AZ770" s="1"/>
      <c r="BA770" s="4" t="str">
        <f t="shared" si="432"/>
        <v/>
      </c>
      <c r="BB770" s="7"/>
      <c r="BC770" s="1"/>
      <c r="BD770" s="1"/>
      <c r="BE770" s="27"/>
      <c r="BF770" s="1"/>
      <c r="BG770" s="1"/>
      <c r="BH770" s="4" t="str">
        <f t="shared" si="431"/>
        <v/>
      </c>
      <c r="BI770" s="7"/>
      <c r="BJ770" s="1"/>
      <c r="BK770" s="1"/>
      <c r="BL770" s="27"/>
      <c r="BM770" s="1"/>
      <c r="BN770" s="1"/>
      <c r="BO770" s="4" t="str">
        <f t="shared" si="430"/>
        <v/>
      </c>
      <c r="BP770" s="7"/>
      <c r="BQ770" s="1"/>
      <c r="BR770" s="1"/>
      <c r="BS770" s="27"/>
      <c r="BT770" s="1"/>
      <c r="BU770" s="1"/>
      <c r="BV770" s="4" t="str">
        <f t="shared" si="429"/>
        <v/>
      </c>
      <c r="BW770" s="7"/>
      <c r="BX770" s="1"/>
      <c r="BY770" s="1"/>
      <c r="BZ770" s="27"/>
      <c r="CA770" s="1"/>
      <c r="CB770" s="1"/>
      <c r="CC770" s="1"/>
      <c r="CD770" s="1"/>
      <c r="CE770" s="1"/>
      <c r="CF770" s="1"/>
      <c r="CG770" s="27"/>
      <c r="CH770" s="1"/>
      <c r="CI770" s="1"/>
      <c r="CJ770" s="1"/>
      <c r="CK770" s="1"/>
      <c r="CL770" s="1"/>
      <c r="CM770" s="1"/>
      <c r="CN770" s="27"/>
      <c r="CO770" s="1"/>
      <c r="CP770" s="1"/>
      <c r="CQ770" s="1"/>
      <c r="CR770" s="1"/>
      <c r="CS770" s="1"/>
      <c r="CT770" s="1"/>
      <c r="CU770" s="27"/>
      <c r="CV770" s="1"/>
      <c r="CW770" s="1"/>
      <c r="CX770" s="1"/>
      <c r="CY770" s="1"/>
      <c r="CZ770" s="1"/>
      <c r="DA770" s="1"/>
      <c r="DB770" s="1"/>
      <c r="DC770" s="1"/>
      <c r="DD770" s="1"/>
      <c r="DE770" s="1"/>
      <c r="DF770" s="1"/>
      <c r="DG770" s="1"/>
      <c r="DH770" s="1"/>
      <c r="DI770" s="1"/>
    </row>
    <row r="771" spans="1:113" ht="15" hidden="1" x14ac:dyDescent="0.25">
      <c r="A771" s="27"/>
      <c r="B771" s="1"/>
      <c r="C771" s="1"/>
      <c r="D771" s="4" t="str">
        <f t="shared" si="433"/>
        <v/>
      </c>
      <c r="E771" s="7"/>
      <c r="F771" s="1"/>
      <c r="G771" s="1"/>
      <c r="H771" s="27"/>
      <c r="I771" s="1"/>
      <c r="J771" s="1"/>
      <c r="K771" s="1"/>
      <c r="L771" s="1"/>
      <c r="M771" s="1"/>
      <c r="N771" s="1"/>
      <c r="O771" s="27"/>
      <c r="P771" s="1"/>
      <c r="Q771" s="1"/>
      <c r="R771" s="1"/>
      <c r="S771" s="1"/>
      <c r="T771" s="1"/>
      <c r="U771" s="1"/>
      <c r="V771" s="27"/>
      <c r="W771" s="1"/>
      <c r="X771" s="1"/>
      <c r="Y771" s="4" t="str">
        <f t="shared" si="428"/>
        <v/>
      </c>
      <c r="Z771" s="7"/>
      <c r="AA771" s="1"/>
      <c r="AB771" s="1"/>
      <c r="AC771" s="27"/>
      <c r="AD771" s="1"/>
      <c r="AE771" s="1"/>
      <c r="AF771" s="4" t="str">
        <f t="shared" si="427"/>
        <v/>
      </c>
      <c r="AG771" s="7"/>
      <c r="AH771" s="1"/>
      <c r="AI771" s="1"/>
      <c r="AJ771" s="27"/>
      <c r="AK771" s="1"/>
      <c r="AL771" s="1"/>
      <c r="AM771" s="1"/>
      <c r="AN771" s="1"/>
      <c r="AO771" s="1"/>
      <c r="AP771" s="1"/>
      <c r="AQ771" s="27"/>
      <c r="AR771" s="1"/>
      <c r="AS771" s="1"/>
      <c r="AT771" s="1"/>
      <c r="AU771" s="1"/>
      <c r="AV771" s="1"/>
      <c r="AW771" s="1"/>
      <c r="AX771" s="27"/>
      <c r="AY771" s="1"/>
      <c r="AZ771" s="1"/>
      <c r="BA771" s="4" t="str">
        <f t="shared" si="432"/>
        <v/>
      </c>
      <c r="BB771" s="7"/>
      <c r="BC771" s="1"/>
      <c r="BD771" s="1"/>
      <c r="BE771" s="27"/>
      <c r="BF771" s="1"/>
      <c r="BG771" s="1"/>
      <c r="BH771" s="4" t="str">
        <f t="shared" si="431"/>
        <v/>
      </c>
      <c r="BI771" s="7"/>
      <c r="BJ771" s="1"/>
      <c r="BK771" s="1"/>
      <c r="BL771" s="27"/>
      <c r="BM771" s="1"/>
      <c r="BN771" s="1"/>
      <c r="BO771" s="4" t="str">
        <f t="shared" si="430"/>
        <v/>
      </c>
      <c r="BP771" s="7"/>
      <c r="BQ771" s="1"/>
      <c r="BR771" s="1"/>
      <c r="BS771" s="27"/>
      <c r="BT771" s="1"/>
      <c r="BU771" s="1"/>
      <c r="BV771" s="4" t="str">
        <f t="shared" si="429"/>
        <v/>
      </c>
      <c r="BW771" s="7"/>
      <c r="BX771" s="1"/>
      <c r="BY771" s="1"/>
      <c r="BZ771" s="27"/>
      <c r="CA771" s="1"/>
      <c r="CB771" s="1"/>
      <c r="CC771" s="1"/>
      <c r="CD771" s="1"/>
      <c r="CE771" s="1"/>
      <c r="CF771" s="1"/>
      <c r="CG771" s="27"/>
      <c r="CH771" s="1"/>
      <c r="CI771" s="1"/>
      <c r="CJ771" s="1"/>
      <c r="CK771" s="1"/>
      <c r="CL771" s="1"/>
      <c r="CM771" s="1"/>
      <c r="CN771" s="27"/>
      <c r="CO771" s="1"/>
      <c r="CP771" s="1"/>
      <c r="CQ771" s="1"/>
      <c r="CR771" s="1"/>
      <c r="CS771" s="1"/>
      <c r="CT771" s="1"/>
      <c r="CU771" s="27"/>
      <c r="CV771" s="1"/>
      <c r="CW771" s="1"/>
      <c r="CX771" s="1"/>
      <c r="CY771" s="1"/>
      <c r="CZ771" s="1"/>
      <c r="DA771" s="1"/>
      <c r="DB771" s="1"/>
      <c r="DC771" s="1"/>
      <c r="DD771" s="1"/>
      <c r="DE771" s="1"/>
      <c r="DF771" s="1"/>
      <c r="DG771" s="1"/>
      <c r="DH771" s="1"/>
      <c r="DI771" s="1"/>
    </row>
    <row r="772" spans="1:113" ht="15" hidden="1" x14ac:dyDescent="0.25">
      <c r="A772" s="27"/>
      <c r="B772" s="1"/>
      <c r="C772" s="1"/>
      <c r="D772" s="4" t="str">
        <f t="shared" si="433"/>
        <v/>
      </c>
      <c r="E772" s="7"/>
      <c r="F772" s="1"/>
      <c r="G772" s="1"/>
      <c r="H772" s="27"/>
      <c r="I772" s="1"/>
      <c r="J772" s="1"/>
      <c r="K772" s="1"/>
      <c r="L772" s="1"/>
      <c r="M772" s="1"/>
      <c r="N772" s="1"/>
      <c r="O772" s="27"/>
      <c r="P772" s="1"/>
      <c r="Q772" s="1"/>
      <c r="R772" s="1"/>
      <c r="S772" s="1"/>
      <c r="T772" s="1"/>
      <c r="U772" s="1"/>
      <c r="V772" s="27"/>
      <c r="W772" s="1"/>
      <c r="X772" s="1"/>
      <c r="Y772" s="4" t="str">
        <f t="shared" si="428"/>
        <v/>
      </c>
      <c r="Z772" s="7"/>
      <c r="AA772" s="1"/>
      <c r="AB772" s="1"/>
      <c r="AC772" s="27"/>
      <c r="AD772" s="1"/>
      <c r="AE772" s="1"/>
      <c r="AF772" s="4" t="str">
        <f t="shared" si="427"/>
        <v/>
      </c>
      <c r="AG772" s="7"/>
      <c r="AH772" s="1"/>
      <c r="AI772" s="1"/>
      <c r="AJ772" s="27"/>
      <c r="AK772" s="1"/>
      <c r="AL772" s="1"/>
      <c r="AM772" s="1"/>
      <c r="AN772" s="1"/>
      <c r="AO772" s="1"/>
      <c r="AP772" s="1"/>
      <c r="AQ772" s="27"/>
      <c r="AR772" s="1"/>
      <c r="AS772" s="1"/>
      <c r="AT772" s="1"/>
      <c r="AU772" s="1"/>
      <c r="AV772" s="1"/>
      <c r="AW772" s="1"/>
      <c r="AX772" s="27"/>
      <c r="AY772" s="1"/>
      <c r="AZ772" s="1"/>
      <c r="BA772" s="4" t="str">
        <f t="shared" si="432"/>
        <v/>
      </c>
      <c r="BB772" s="7"/>
      <c r="BC772" s="1"/>
      <c r="BD772" s="1"/>
      <c r="BE772" s="27"/>
      <c r="BF772" s="1"/>
      <c r="BG772" s="1"/>
      <c r="BH772" s="4" t="str">
        <f t="shared" si="431"/>
        <v/>
      </c>
      <c r="BI772" s="7"/>
      <c r="BJ772" s="1"/>
      <c r="BK772" s="1"/>
      <c r="BL772" s="27"/>
      <c r="BM772" s="1"/>
      <c r="BN772" s="1"/>
      <c r="BO772" s="4" t="str">
        <f t="shared" si="430"/>
        <v/>
      </c>
      <c r="BP772" s="7"/>
      <c r="BQ772" s="1"/>
      <c r="BR772" s="1"/>
      <c r="BS772" s="27"/>
      <c r="BT772" s="1"/>
      <c r="BU772" s="1"/>
      <c r="BV772" s="4" t="str">
        <f t="shared" si="429"/>
        <v/>
      </c>
      <c r="BW772" s="7"/>
      <c r="BX772" s="1"/>
      <c r="BY772" s="1"/>
      <c r="BZ772" s="27"/>
      <c r="CA772" s="1"/>
      <c r="CB772" s="1"/>
      <c r="CC772" s="1"/>
      <c r="CD772" s="1"/>
      <c r="CE772" s="1"/>
      <c r="CF772" s="1"/>
      <c r="CG772" s="27"/>
      <c r="CH772" s="1"/>
      <c r="CI772" s="1"/>
      <c r="CJ772" s="1"/>
      <c r="CK772" s="1"/>
      <c r="CL772" s="1"/>
      <c r="CM772" s="1"/>
      <c r="CN772" s="27"/>
      <c r="CO772" s="1"/>
      <c r="CP772" s="1"/>
      <c r="CQ772" s="1"/>
      <c r="CR772" s="1"/>
      <c r="CS772" s="1"/>
      <c r="CT772" s="1"/>
      <c r="CU772" s="27"/>
      <c r="CV772" s="1"/>
      <c r="CW772" s="1"/>
      <c r="CX772" s="1"/>
      <c r="CY772" s="1"/>
      <c r="CZ772" s="1"/>
      <c r="DA772" s="1"/>
      <c r="DB772" s="1"/>
      <c r="DC772" s="1"/>
      <c r="DD772" s="1"/>
      <c r="DE772" s="1"/>
      <c r="DF772" s="1"/>
      <c r="DG772" s="1"/>
      <c r="DH772" s="1"/>
      <c r="DI772" s="1"/>
    </row>
    <row r="773" spans="1:113" ht="15" hidden="1" x14ac:dyDescent="0.25">
      <c r="A773" s="27"/>
      <c r="B773" s="1"/>
      <c r="C773" s="1"/>
      <c r="D773" s="4" t="str">
        <f t="shared" si="433"/>
        <v/>
      </c>
      <c r="E773" s="7"/>
      <c r="F773" s="1"/>
      <c r="G773" s="1"/>
      <c r="H773" s="27"/>
      <c r="I773" s="1"/>
      <c r="J773" s="1"/>
      <c r="K773" s="1"/>
      <c r="L773" s="1"/>
      <c r="M773" s="1"/>
      <c r="N773" s="1"/>
      <c r="O773" s="27"/>
      <c r="P773" s="1"/>
      <c r="Q773" s="1"/>
      <c r="R773" s="1"/>
      <c r="S773" s="1"/>
      <c r="T773" s="1"/>
      <c r="U773" s="1"/>
      <c r="V773" s="27"/>
      <c r="W773" s="1"/>
      <c r="X773" s="1"/>
      <c r="Y773" s="4" t="str">
        <f t="shared" si="428"/>
        <v/>
      </c>
      <c r="Z773" s="7"/>
      <c r="AA773" s="1"/>
      <c r="AB773" s="1"/>
      <c r="AC773" s="27"/>
      <c r="AD773" s="1"/>
      <c r="AE773" s="1"/>
      <c r="AF773" s="4" t="str">
        <f t="shared" si="427"/>
        <v/>
      </c>
      <c r="AG773" s="7"/>
      <c r="AH773" s="1"/>
      <c r="AI773" s="1"/>
      <c r="AJ773" s="27"/>
      <c r="AK773" s="1"/>
      <c r="AL773" s="1"/>
      <c r="AM773" s="1"/>
      <c r="AN773" s="1"/>
      <c r="AO773" s="1"/>
      <c r="AP773" s="1"/>
      <c r="AQ773" s="27"/>
      <c r="AR773" s="1"/>
      <c r="AS773" s="1"/>
      <c r="AT773" s="1"/>
      <c r="AU773" s="1"/>
      <c r="AV773" s="1"/>
      <c r="AW773" s="1"/>
      <c r="AX773" s="27"/>
      <c r="AY773" s="1"/>
      <c r="AZ773" s="1"/>
      <c r="BA773" s="4" t="str">
        <f t="shared" si="432"/>
        <v/>
      </c>
      <c r="BB773" s="7"/>
      <c r="BC773" s="1"/>
      <c r="BD773" s="1"/>
      <c r="BE773" s="27"/>
      <c r="BF773" s="1"/>
      <c r="BG773" s="1"/>
      <c r="BH773" s="4" t="str">
        <f t="shared" si="431"/>
        <v/>
      </c>
      <c r="BI773" s="7"/>
      <c r="BJ773" s="1"/>
      <c r="BK773" s="1"/>
      <c r="BL773" s="27"/>
      <c r="BM773" s="1"/>
      <c r="BN773" s="1"/>
      <c r="BO773" s="4" t="str">
        <f t="shared" si="430"/>
        <v/>
      </c>
      <c r="BP773" s="7"/>
      <c r="BQ773" s="1"/>
      <c r="BR773" s="1"/>
      <c r="BS773" s="27"/>
      <c r="BT773" s="1"/>
      <c r="BU773" s="1"/>
      <c r="BV773" s="4" t="str">
        <f t="shared" si="429"/>
        <v/>
      </c>
      <c r="BW773" s="7"/>
      <c r="BX773" s="1"/>
      <c r="BY773" s="1"/>
      <c r="BZ773" s="27"/>
      <c r="CA773" s="1"/>
      <c r="CB773" s="1"/>
      <c r="CC773" s="1"/>
      <c r="CD773" s="1"/>
      <c r="CE773" s="1"/>
      <c r="CF773" s="1"/>
      <c r="CG773" s="27"/>
      <c r="CH773" s="1"/>
      <c r="CI773" s="1"/>
      <c r="CJ773" s="1"/>
      <c r="CK773" s="1"/>
      <c r="CL773" s="1"/>
      <c r="CM773" s="1"/>
      <c r="CN773" s="27"/>
      <c r="CO773" s="1"/>
      <c r="CP773" s="1"/>
      <c r="CQ773" s="1"/>
      <c r="CR773" s="1"/>
      <c r="CS773" s="1"/>
      <c r="CT773" s="1"/>
      <c r="CU773" s="27"/>
      <c r="CV773" s="1"/>
      <c r="CW773" s="1"/>
      <c r="CX773" s="1"/>
      <c r="CY773" s="1"/>
      <c r="CZ773" s="1"/>
      <c r="DA773" s="1"/>
      <c r="DB773" s="1"/>
      <c r="DC773" s="1"/>
      <c r="DD773" s="1"/>
      <c r="DE773" s="1"/>
      <c r="DF773" s="1"/>
      <c r="DG773" s="1"/>
      <c r="DH773" s="1"/>
      <c r="DI773" s="1"/>
    </row>
    <row r="774" spans="1:113" ht="15" hidden="1" x14ac:dyDescent="0.25">
      <c r="A774" s="27"/>
      <c r="B774" s="1"/>
      <c r="C774" s="1"/>
      <c r="D774" s="4" t="str">
        <f t="shared" si="433"/>
        <v/>
      </c>
      <c r="E774" s="7"/>
      <c r="F774" s="1"/>
      <c r="G774" s="1"/>
      <c r="H774" s="27"/>
      <c r="I774" s="1"/>
      <c r="J774" s="1"/>
      <c r="K774" s="1"/>
      <c r="L774" s="1"/>
      <c r="M774" s="1"/>
      <c r="N774" s="1"/>
      <c r="O774" s="27"/>
      <c r="P774" s="1"/>
      <c r="Q774" s="1"/>
      <c r="R774" s="1"/>
      <c r="S774" s="1"/>
      <c r="T774" s="1"/>
      <c r="U774" s="1"/>
      <c r="V774" s="27"/>
      <c r="W774" s="1"/>
      <c r="X774" s="1"/>
      <c r="Y774" s="4" t="str">
        <f t="shared" si="428"/>
        <v/>
      </c>
      <c r="Z774" s="7"/>
      <c r="AA774" s="1"/>
      <c r="AB774" s="1"/>
      <c r="AC774" s="27"/>
      <c r="AD774" s="1"/>
      <c r="AE774" s="1"/>
      <c r="AF774" s="4" t="str">
        <f t="shared" si="427"/>
        <v/>
      </c>
      <c r="AG774" s="7"/>
      <c r="AH774" s="1"/>
      <c r="AI774" s="1"/>
      <c r="AJ774" s="27"/>
      <c r="AK774" s="1"/>
      <c r="AL774" s="1"/>
      <c r="AM774" s="1"/>
      <c r="AN774" s="1"/>
      <c r="AO774" s="1"/>
      <c r="AP774" s="1"/>
      <c r="AQ774" s="27"/>
      <c r="AR774" s="1"/>
      <c r="AS774" s="1"/>
      <c r="AT774" s="1"/>
      <c r="AU774" s="1"/>
      <c r="AV774" s="1"/>
      <c r="AW774" s="1"/>
      <c r="AX774" s="27"/>
      <c r="AY774" s="1"/>
      <c r="AZ774" s="1"/>
      <c r="BA774" s="4" t="str">
        <f t="shared" si="432"/>
        <v/>
      </c>
      <c r="BB774" s="7"/>
      <c r="BC774" s="1"/>
      <c r="BD774" s="1"/>
      <c r="BE774" s="27"/>
      <c r="BF774" s="1"/>
      <c r="BG774" s="1"/>
      <c r="BH774" s="4" t="str">
        <f t="shared" si="431"/>
        <v/>
      </c>
      <c r="BI774" s="7"/>
      <c r="BJ774" s="1"/>
      <c r="BK774" s="1"/>
      <c r="BL774" s="27"/>
      <c r="BM774" s="1"/>
      <c r="BN774" s="1"/>
      <c r="BO774" s="4" t="str">
        <f t="shared" si="430"/>
        <v/>
      </c>
      <c r="BP774" s="7"/>
      <c r="BQ774" s="1"/>
      <c r="BR774" s="1"/>
      <c r="BS774" s="27"/>
      <c r="BT774" s="1"/>
      <c r="BU774" s="1"/>
      <c r="BV774" s="4" t="str">
        <f t="shared" si="429"/>
        <v/>
      </c>
      <c r="BW774" s="7"/>
      <c r="BX774" s="1"/>
      <c r="BY774" s="1"/>
      <c r="BZ774" s="27"/>
      <c r="CA774" s="1"/>
      <c r="CB774" s="1"/>
      <c r="CC774" s="1"/>
      <c r="CD774" s="1"/>
      <c r="CE774" s="1"/>
      <c r="CF774" s="1"/>
      <c r="CG774" s="27"/>
      <c r="CH774" s="1"/>
      <c r="CI774" s="1"/>
      <c r="CJ774" s="1"/>
      <c r="CK774" s="1"/>
      <c r="CL774" s="1"/>
      <c r="CM774" s="1"/>
      <c r="CN774" s="27"/>
      <c r="CO774" s="1"/>
      <c r="CP774" s="1"/>
      <c r="CQ774" s="1"/>
      <c r="CR774" s="1"/>
      <c r="CS774" s="1"/>
      <c r="CT774" s="1"/>
      <c r="CU774" s="27"/>
      <c r="CV774" s="1"/>
      <c r="CW774" s="1"/>
      <c r="CX774" s="1"/>
      <c r="CY774" s="1"/>
      <c r="CZ774" s="1"/>
      <c r="DA774" s="1"/>
      <c r="DB774" s="1"/>
      <c r="DC774" s="1"/>
      <c r="DD774" s="1"/>
      <c r="DE774" s="1"/>
      <c r="DF774" s="1"/>
      <c r="DG774" s="1"/>
      <c r="DH774" s="1"/>
      <c r="DI774" s="1"/>
    </row>
    <row r="775" spans="1:113" ht="15" hidden="1" x14ac:dyDescent="0.25">
      <c r="A775" s="27"/>
      <c r="B775" s="1"/>
      <c r="C775" s="1"/>
      <c r="D775" s="4" t="str">
        <f t="shared" si="433"/>
        <v/>
      </c>
      <c r="E775" s="7"/>
      <c r="F775" s="1"/>
      <c r="G775" s="1"/>
      <c r="H775" s="27"/>
      <c r="I775" s="1"/>
      <c r="J775" s="1"/>
      <c r="K775" s="1"/>
      <c r="L775" s="1"/>
      <c r="M775" s="1"/>
      <c r="N775" s="1"/>
      <c r="O775" s="27"/>
      <c r="P775" s="1"/>
      <c r="Q775" s="1"/>
      <c r="R775" s="1"/>
      <c r="S775" s="1"/>
      <c r="T775" s="1"/>
      <c r="U775" s="1"/>
      <c r="V775" s="27"/>
      <c r="W775" s="1"/>
      <c r="X775" s="1"/>
      <c r="Y775" s="4" t="str">
        <f t="shared" si="428"/>
        <v/>
      </c>
      <c r="Z775" s="7"/>
      <c r="AA775" s="1"/>
      <c r="AB775" s="1"/>
      <c r="AC775" s="27"/>
      <c r="AD775" s="1"/>
      <c r="AE775" s="1"/>
      <c r="AF775" s="4" t="str">
        <f t="shared" si="427"/>
        <v/>
      </c>
      <c r="AG775" s="7"/>
      <c r="AH775" s="1"/>
      <c r="AI775" s="1"/>
      <c r="AJ775" s="27"/>
      <c r="AK775" s="1"/>
      <c r="AL775" s="1"/>
      <c r="AM775" s="1"/>
      <c r="AN775" s="1"/>
      <c r="AO775" s="1"/>
      <c r="AP775" s="1"/>
      <c r="AQ775" s="27"/>
      <c r="AR775" s="1"/>
      <c r="AS775" s="1"/>
      <c r="AT775" s="1"/>
      <c r="AU775" s="1"/>
      <c r="AV775" s="1"/>
      <c r="AW775" s="1"/>
      <c r="AX775" s="27"/>
      <c r="AY775" s="1"/>
      <c r="AZ775" s="1"/>
      <c r="BA775" s="4" t="str">
        <f t="shared" si="432"/>
        <v/>
      </c>
      <c r="BB775" s="7"/>
      <c r="BC775" s="1"/>
      <c r="BD775" s="1"/>
      <c r="BE775" s="27"/>
      <c r="BF775" s="1"/>
      <c r="BG775" s="1"/>
      <c r="BH775" s="4" t="str">
        <f t="shared" si="431"/>
        <v/>
      </c>
      <c r="BI775" s="7"/>
      <c r="BJ775" s="1"/>
      <c r="BK775" s="1"/>
      <c r="BL775" s="27"/>
      <c r="BM775" s="1"/>
      <c r="BN775" s="1"/>
      <c r="BO775" s="4" t="str">
        <f t="shared" si="430"/>
        <v/>
      </c>
      <c r="BP775" s="7"/>
      <c r="BQ775" s="1"/>
      <c r="BR775" s="1"/>
      <c r="BS775" s="27"/>
      <c r="BT775" s="1"/>
      <c r="BU775" s="1"/>
      <c r="BV775" s="4" t="str">
        <f t="shared" si="429"/>
        <v/>
      </c>
      <c r="BW775" s="7"/>
      <c r="BX775" s="1"/>
      <c r="BY775" s="1"/>
      <c r="BZ775" s="27"/>
      <c r="CA775" s="1"/>
      <c r="CB775" s="1"/>
      <c r="CC775" s="1"/>
      <c r="CD775" s="1"/>
      <c r="CE775" s="1"/>
      <c r="CF775" s="1"/>
      <c r="CG775" s="27"/>
      <c r="CH775" s="1"/>
      <c r="CI775" s="1"/>
      <c r="CJ775" s="1"/>
      <c r="CK775" s="1"/>
      <c r="CL775" s="1"/>
      <c r="CM775" s="1"/>
      <c r="CN775" s="27"/>
      <c r="CO775" s="1"/>
      <c r="CP775" s="1"/>
      <c r="CQ775" s="1"/>
      <c r="CR775" s="1"/>
      <c r="CS775" s="1"/>
      <c r="CT775" s="1"/>
      <c r="CU775" s="27"/>
      <c r="CV775" s="1"/>
      <c r="CW775" s="1"/>
      <c r="CX775" s="1"/>
      <c r="CY775" s="1"/>
      <c r="CZ775" s="1"/>
      <c r="DA775" s="1"/>
      <c r="DB775" s="1"/>
      <c r="DC775" s="1"/>
      <c r="DD775" s="1"/>
      <c r="DE775" s="1"/>
      <c r="DF775" s="1"/>
      <c r="DG775" s="1"/>
      <c r="DH775" s="1"/>
      <c r="DI775" s="1"/>
    </row>
    <row r="776" spans="1:113" ht="15" hidden="1" x14ac:dyDescent="0.25">
      <c r="A776" s="27"/>
      <c r="B776" s="1"/>
      <c r="C776" s="1"/>
      <c r="D776" s="4" t="str">
        <f t="shared" si="433"/>
        <v/>
      </c>
      <c r="E776" s="7"/>
      <c r="F776" s="1"/>
      <c r="G776" s="1"/>
      <c r="H776" s="27"/>
      <c r="I776" s="1"/>
      <c r="J776" s="1"/>
      <c r="K776" s="1"/>
      <c r="L776" s="1"/>
      <c r="M776" s="1"/>
      <c r="N776" s="1"/>
      <c r="O776" s="27"/>
      <c r="P776" s="1"/>
      <c r="Q776" s="1"/>
      <c r="R776" s="1"/>
      <c r="S776" s="1"/>
      <c r="T776" s="1"/>
      <c r="U776" s="1"/>
      <c r="V776" s="27"/>
      <c r="W776" s="1"/>
      <c r="X776" s="1"/>
      <c r="Y776" s="4" t="str">
        <f t="shared" si="428"/>
        <v/>
      </c>
      <c r="Z776" s="7"/>
      <c r="AA776" s="1"/>
      <c r="AB776" s="1"/>
      <c r="AC776" s="27"/>
      <c r="AD776" s="1"/>
      <c r="AE776" s="1"/>
      <c r="AF776" s="4" t="str">
        <f t="shared" si="427"/>
        <v/>
      </c>
      <c r="AG776" s="7"/>
      <c r="AH776" s="1"/>
      <c r="AI776" s="1"/>
      <c r="AJ776" s="27"/>
      <c r="AK776" s="1"/>
      <c r="AL776" s="1"/>
      <c r="AM776" s="1"/>
      <c r="AN776" s="1"/>
      <c r="AO776" s="1"/>
      <c r="AP776" s="1"/>
      <c r="AQ776" s="27"/>
      <c r="AR776" s="1"/>
      <c r="AS776" s="1"/>
      <c r="AT776" s="1"/>
      <c r="AU776" s="1"/>
      <c r="AV776" s="1"/>
      <c r="AW776" s="1"/>
      <c r="AX776" s="27"/>
      <c r="AY776" s="1"/>
      <c r="AZ776" s="1"/>
      <c r="BA776" s="4" t="str">
        <f t="shared" si="432"/>
        <v/>
      </c>
      <c r="BB776" s="7"/>
      <c r="BC776" s="1"/>
      <c r="BD776" s="1"/>
      <c r="BE776" s="27"/>
      <c r="BF776" s="1"/>
      <c r="BG776" s="1"/>
      <c r="BH776" s="4" t="str">
        <f t="shared" si="431"/>
        <v/>
      </c>
      <c r="BI776" s="7"/>
      <c r="BJ776" s="1"/>
      <c r="BK776" s="1"/>
      <c r="BL776" s="27"/>
      <c r="BM776" s="1"/>
      <c r="BN776" s="1"/>
      <c r="BO776" s="4" t="str">
        <f t="shared" si="430"/>
        <v/>
      </c>
      <c r="BP776" s="7"/>
      <c r="BQ776" s="1"/>
      <c r="BR776" s="1"/>
      <c r="BS776" s="27"/>
      <c r="BT776" s="1"/>
      <c r="BU776" s="1"/>
      <c r="BV776" s="4" t="str">
        <f t="shared" si="429"/>
        <v/>
      </c>
      <c r="BW776" s="7"/>
      <c r="BX776" s="1"/>
      <c r="BY776" s="1"/>
      <c r="BZ776" s="27"/>
      <c r="CA776" s="1"/>
      <c r="CB776" s="1"/>
      <c r="CC776" s="1"/>
      <c r="CD776" s="1"/>
      <c r="CE776" s="1"/>
      <c r="CF776" s="1"/>
      <c r="CG776" s="27"/>
      <c r="CH776" s="1"/>
      <c r="CI776" s="1"/>
      <c r="CJ776" s="1"/>
      <c r="CK776" s="1"/>
      <c r="CL776" s="1"/>
      <c r="CM776" s="1"/>
      <c r="CN776" s="27"/>
      <c r="CO776" s="1"/>
      <c r="CP776" s="1"/>
      <c r="CQ776" s="1"/>
      <c r="CR776" s="1"/>
      <c r="CS776" s="1"/>
      <c r="CT776" s="1"/>
      <c r="CU776" s="27"/>
      <c r="CV776" s="1"/>
      <c r="CW776" s="1"/>
      <c r="CX776" s="1"/>
      <c r="CY776" s="1"/>
      <c r="CZ776" s="1"/>
      <c r="DA776" s="1"/>
      <c r="DB776" s="1"/>
      <c r="DC776" s="1"/>
      <c r="DD776" s="1"/>
      <c r="DE776" s="1"/>
      <c r="DF776" s="1"/>
      <c r="DG776" s="1"/>
      <c r="DH776" s="1"/>
      <c r="DI776" s="1"/>
    </row>
    <row r="777" spans="1:113" ht="15" hidden="1" x14ac:dyDescent="0.25">
      <c r="A777" s="27"/>
      <c r="B777" s="1"/>
      <c r="C777" s="1"/>
      <c r="D777" s="4" t="str">
        <f t="shared" si="433"/>
        <v/>
      </c>
      <c r="E777" s="7"/>
      <c r="F777" s="1"/>
      <c r="G777" s="1"/>
      <c r="H777" s="27"/>
      <c r="I777" s="1"/>
      <c r="J777" s="1"/>
      <c r="K777" s="1"/>
      <c r="L777" s="1"/>
      <c r="M777" s="1"/>
      <c r="N777" s="1"/>
      <c r="O777" s="27"/>
      <c r="P777" s="1"/>
      <c r="Q777" s="1"/>
      <c r="R777" s="1"/>
      <c r="S777" s="1"/>
      <c r="T777" s="1"/>
      <c r="U777" s="1"/>
      <c r="V777" s="27"/>
      <c r="W777" s="1"/>
      <c r="X777" s="1"/>
      <c r="Y777" s="4" t="str">
        <f t="shared" si="428"/>
        <v/>
      </c>
      <c r="Z777" s="7"/>
      <c r="AA777" s="1"/>
      <c r="AB777" s="1"/>
      <c r="AC777" s="27"/>
      <c r="AD777" s="1"/>
      <c r="AE777" s="1"/>
      <c r="AF777" s="4" t="str">
        <f t="shared" si="427"/>
        <v/>
      </c>
      <c r="AG777" s="7"/>
      <c r="AH777" s="1"/>
      <c r="AI777" s="1"/>
      <c r="AJ777" s="27"/>
      <c r="AK777" s="1"/>
      <c r="AL777" s="1"/>
      <c r="AM777" s="1"/>
      <c r="AN777" s="1"/>
      <c r="AO777" s="1"/>
      <c r="AP777" s="1"/>
      <c r="AQ777" s="27"/>
      <c r="AR777" s="1"/>
      <c r="AS777" s="1"/>
      <c r="AT777" s="1"/>
      <c r="AU777" s="1"/>
      <c r="AV777" s="1"/>
      <c r="AW777" s="1"/>
      <c r="AX777" s="27"/>
      <c r="AY777" s="1"/>
      <c r="AZ777" s="1"/>
      <c r="BA777" s="4" t="str">
        <f t="shared" si="432"/>
        <v/>
      </c>
      <c r="BB777" s="7"/>
      <c r="BC777" s="1"/>
      <c r="BD777" s="1"/>
      <c r="BE777" s="27"/>
      <c r="BF777" s="1"/>
      <c r="BG777" s="1"/>
      <c r="BH777" s="4" t="str">
        <f t="shared" si="431"/>
        <v/>
      </c>
      <c r="BI777" s="7"/>
      <c r="BJ777" s="1"/>
      <c r="BK777" s="1"/>
      <c r="BL777" s="27"/>
      <c r="BM777" s="1"/>
      <c r="BN777" s="1"/>
      <c r="BO777" s="4" t="str">
        <f t="shared" si="430"/>
        <v/>
      </c>
      <c r="BP777" s="7"/>
      <c r="BQ777" s="1"/>
      <c r="BR777" s="1"/>
      <c r="BS777" s="27"/>
      <c r="BT777" s="1"/>
      <c r="BU777" s="1"/>
      <c r="BV777" s="4" t="str">
        <f t="shared" si="429"/>
        <v/>
      </c>
      <c r="BW777" s="7"/>
      <c r="BX777" s="1"/>
      <c r="BY777" s="1"/>
      <c r="BZ777" s="27"/>
      <c r="CA777" s="1"/>
      <c r="CB777" s="1"/>
      <c r="CC777" s="1"/>
      <c r="CD777" s="1"/>
      <c r="CE777" s="1"/>
      <c r="CF777" s="1"/>
      <c r="CG777" s="27"/>
      <c r="CH777" s="1"/>
      <c r="CI777" s="1"/>
      <c r="CJ777" s="1"/>
      <c r="CK777" s="1"/>
      <c r="CL777" s="1"/>
      <c r="CM777" s="1"/>
      <c r="CN777" s="27"/>
      <c r="CO777" s="1"/>
      <c r="CP777" s="1"/>
      <c r="CQ777" s="1"/>
      <c r="CR777" s="1"/>
      <c r="CS777" s="1"/>
      <c r="CT777" s="1"/>
      <c r="CU777" s="27"/>
      <c r="CV777" s="1"/>
      <c r="CW777" s="1"/>
      <c r="CX777" s="1"/>
      <c r="CY777" s="1"/>
      <c r="CZ777" s="1"/>
      <c r="DA777" s="1"/>
      <c r="DB777" s="1"/>
      <c r="DC777" s="1"/>
      <c r="DD777" s="1"/>
      <c r="DE777" s="1"/>
      <c r="DF777" s="1"/>
      <c r="DG777" s="1"/>
      <c r="DH777" s="1"/>
      <c r="DI777" s="1"/>
    </row>
    <row r="778" spans="1:113" ht="15" hidden="1" x14ac:dyDescent="0.25">
      <c r="A778" s="27"/>
      <c r="B778" s="1"/>
      <c r="C778" s="1"/>
      <c r="D778" s="4" t="str">
        <f t="shared" si="433"/>
        <v/>
      </c>
      <c r="E778" s="7"/>
      <c r="F778" s="1"/>
      <c r="G778" s="1"/>
      <c r="H778" s="27"/>
      <c r="I778" s="1"/>
      <c r="J778" s="1"/>
      <c r="K778" s="1"/>
      <c r="L778" s="1"/>
      <c r="M778" s="1"/>
      <c r="N778" s="1"/>
      <c r="O778" s="27"/>
      <c r="P778" s="1"/>
      <c r="Q778" s="1"/>
      <c r="R778" s="1"/>
      <c r="S778" s="1"/>
      <c r="T778" s="1"/>
      <c r="U778" s="1"/>
      <c r="V778" s="27"/>
      <c r="W778" s="1"/>
      <c r="X778" s="1"/>
      <c r="Y778" s="4" t="str">
        <f t="shared" si="428"/>
        <v/>
      </c>
      <c r="Z778" s="7"/>
      <c r="AA778" s="1"/>
      <c r="AB778" s="1"/>
      <c r="AC778" s="27"/>
      <c r="AD778" s="1"/>
      <c r="AE778" s="1"/>
      <c r="AF778" s="4" t="str">
        <f t="shared" si="427"/>
        <v/>
      </c>
      <c r="AG778" s="7"/>
      <c r="AH778" s="1"/>
      <c r="AI778" s="1"/>
      <c r="AJ778" s="27"/>
      <c r="AK778" s="1"/>
      <c r="AL778" s="1"/>
      <c r="AM778" s="1"/>
      <c r="AN778" s="1"/>
      <c r="AO778" s="1"/>
      <c r="AP778" s="1"/>
      <c r="AQ778" s="27"/>
      <c r="AR778" s="1"/>
      <c r="AS778" s="1"/>
      <c r="AT778" s="1"/>
      <c r="AU778" s="1"/>
      <c r="AV778" s="1"/>
      <c r="AW778" s="1"/>
      <c r="AX778" s="27"/>
      <c r="AY778" s="1"/>
      <c r="AZ778" s="1"/>
      <c r="BA778" s="4" t="str">
        <f t="shared" si="432"/>
        <v/>
      </c>
      <c r="BB778" s="7"/>
      <c r="BC778" s="1"/>
      <c r="BD778" s="1"/>
      <c r="BE778" s="27"/>
      <c r="BF778" s="1"/>
      <c r="BG778" s="1"/>
      <c r="BH778" s="4" t="str">
        <f t="shared" si="431"/>
        <v/>
      </c>
      <c r="BI778" s="7"/>
      <c r="BJ778" s="1"/>
      <c r="BK778" s="1"/>
      <c r="BL778" s="27"/>
      <c r="BM778" s="1"/>
      <c r="BN778" s="1"/>
      <c r="BO778" s="4" t="str">
        <f t="shared" si="430"/>
        <v/>
      </c>
      <c r="BP778" s="7"/>
      <c r="BQ778" s="1"/>
      <c r="BR778" s="1"/>
      <c r="BS778" s="27"/>
      <c r="BT778" s="1"/>
      <c r="BU778" s="1"/>
      <c r="BV778" s="4" t="str">
        <f t="shared" si="429"/>
        <v/>
      </c>
      <c r="BW778" s="7"/>
      <c r="BX778" s="1"/>
      <c r="BY778" s="1"/>
      <c r="BZ778" s="27"/>
      <c r="CA778" s="1"/>
      <c r="CB778" s="1"/>
      <c r="CC778" s="1"/>
      <c r="CD778" s="1"/>
      <c r="CE778" s="1"/>
      <c r="CF778" s="1"/>
      <c r="CG778" s="27"/>
      <c r="CH778" s="1"/>
      <c r="CI778" s="1"/>
      <c r="CJ778" s="1"/>
      <c r="CK778" s="1"/>
      <c r="CL778" s="1"/>
      <c r="CM778" s="1"/>
      <c r="CN778" s="27"/>
      <c r="CO778" s="1"/>
      <c r="CP778" s="1"/>
      <c r="CQ778" s="1"/>
      <c r="CR778" s="1"/>
      <c r="CS778" s="1"/>
      <c r="CT778" s="1"/>
      <c r="CU778" s="27"/>
      <c r="CV778" s="1"/>
      <c r="CW778" s="1"/>
      <c r="CX778" s="1"/>
      <c r="CY778" s="1"/>
      <c r="CZ778" s="1"/>
      <c r="DA778" s="1"/>
      <c r="DB778" s="1"/>
      <c r="DC778" s="1"/>
      <c r="DD778" s="1"/>
      <c r="DE778" s="1"/>
      <c r="DF778" s="1"/>
      <c r="DG778" s="1"/>
      <c r="DH778" s="1"/>
      <c r="DI778" s="1"/>
    </row>
    <row r="779" spans="1:113" ht="15" hidden="1" x14ac:dyDescent="0.25">
      <c r="A779" s="27"/>
      <c r="B779" s="1"/>
      <c r="C779" s="1"/>
      <c r="D779" s="4" t="str">
        <f t="shared" si="433"/>
        <v/>
      </c>
      <c r="E779" s="7"/>
      <c r="F779" s="1"/>
      <c r="G779" s="1"/>
      <c r="H779" s="27"/>
      <c r="I779" s="1"/>
      <c r="J779" s="1"/>
      <c r="K779" s="1"/>
      <c r="L779" s="1"/>
      <c r="M779" s="1"/>
      <c r="N779" s="1"/>
      <c r="O779" s="27"/>
      <c r="P779" s="1"/>
      <c r="Q779" s="1"/>
      <c r="R779" s="1"/>
      <c r="S779" s="1"/>
      <c r="T779" s="1"/>
      <c r="U779" s="1"/>
      <c r="V779" s="27"/>
      <c r="W779" s="1"/>
      <c r="X779" s="1"/>
      <c r="Y779" s="4" t="str">
        <f t="shared" si="428"/>
        <v/>
      </c>
      <c r="Z779" s="7"/>
      <c r="AA779" s="1"/>
      <c r="AB779" s="1"/>
      <c r="AC779" s="27"/>
      <c r="AD779" s="1"/>
      <c r="AE779" s="1"/>
      <c r="AF779" s="4" t="str">
        <f t="shared" si="427"/>
        <v/>
      </c>
      <c r="AG779" s="7"/>
      <c r="AH779" s="1"/>
      <c r="AI779" s="1"/>
      <c r="AJ779" s="27"/>
      <c r="AK779" s="1"/>
      <c r="AL779" s="1"/>
      <c r="AM779" s="1"/>
      <c r="AN779" s="1"/>
      <c r="AO779" s="1"/>
      <c r="AP779" s="1"/>
      <c r="AQ779" s="27"/>
      <c r="AR779" s="1"/>
      <c r="AS779" s="1"/>
      <c r="AT779" s="1"/>
      <c r="AU779" s="1"/>
      <c r="AV779" s="1"/>
      <c r="AW779" s="1"/>
      <c r="AX779" s="27"/>
      <c r="AY779" s="1"/>
      <c r="AZ779" s="1"/>
      <c r="BA779" s="4" t="str">
        <f t="shared" si="432"/>
        <v/>
      </c>
      <c r="BB779" s="7"/>
      <c r="BC779" s="1"/>
      <c r="BD779" s="1"/>
      <c r="BE779" s="27"/>
      <c r="BF779" s="1"/>
      <c r="BG779" s="1"/>
      <c r="BH779" s="4" t="str">
        <f t="shared" si="431"/>
        <v/>
      </c>
      <c r="BI779" s="7"/>
      <c r="BJ779" s="1"/>
      <c r="BK779" s="1"/>
      <c r="BL779" s="27"/>
      <c r="BM779" s="1"/>
      <c r="BN779" s="1"/>
      <c r="BO779" s="4" t="str">
        <f t="shared" si="430"/>
        <v/>
      </c>
      <c r="BP779" s="7"/>
      <c r="BQ779" s="1"/>
      <c r="BR779" s="1"/>
      <c r="BS779" s="27"/>
      <c r="BT779" s="1"/>
      <c r="BU779" s="1"/>
      <c r="BV779" s="4" t="str">
        <f t="shared" si="429"/>
        <v/>
      </c>
      <c r="BW779" s="7"/>
      <c r="BX779" s="1"/>
      <c r="BY779" s="1"/>
      <c r="BZ779" s="27"/>
      <c r="CA779" s="1"/>
      <c r="CB779" s="1"/>
      <c r="CC779" s="1"/>
      <c r="CD779" s="1"/>
      <c r="CE779" s="1"/>
      <c r="CF779" s="1"/>
      <c r="CG779" s="27"/>
      <c r="CH779" s="1"/>
      <c r="CI779" s="1"/>
      <c r="CJ779" s="1"/>
      <c r="CK779" s="1"/>
      <c r="CL779" s="1"/>
      <c r="CM779" s="1"/>
      <c r="CN779" s="27"/>
      <c r="CO779" s="1"/>
      <c r="CP779" s="1"/>
      <c r="CQ779" s="1"/>
      <c r="CR779" s="1"/>
      <c r="CS779" s="1"/>
      <c r="CT779" s="1"/>
      <c r="CU779" s="27"/>
      <c r="CV779" s="1"/>
      <c r="CW779" s="1"/>
      <c r="CX779" s="1"/>
      <c r="CY779" s="1"/>
      <c r="CZ779" s="1"/>
      <c r="DA779" s="1"/>
      <c r="DB779" s="1"/>
      <c r="DC779" s="1"/>
      <c r="DD779" s="1"/>
      <c r="DE779" s="1"/>
      <c r="DF779" s="1"/>
      <c r="DG779" s="1"/>
      <c r="DH779" s="1"/>
      <c r="DI779" s="1"/>
    </row>
    <row r="780" spans="1:113" ht="15" hidden="1" x14ac:dyDescent="0.25">
      <c r="A780" s="27"/>
      <c r="B780" s="1"/>
      <c r="C780" s="1"/>
      <c r="D780" s="4" t="str">
        <f t="shared" si="433"/>
        <v/>
      </c>
      <c r="E780" s="7"/>
      <c r="F780" s="1"/>
      <c r="G780" s="1"/>
      <c r="H780" s="27"/>
      <c r="I780" s="1"/>
      <c r="J780" s="1"/>
      <c r="K780" s="1"/>
      <c r="L780" s="1"/>
      <c r="M780" s="1"/>
      <c r="N780" s="1"/>
      <c r="O780" s="27"/>
      <c r="P780" s="1"/>
      <c r="Q780" s="1"/>
      <c r="R780" s="1"/>
      <c r="S780" s="1"/>
      <c r="T780" s="1"/>
      <c r="U780" s="1"/>
      <c r="V780" s="27"/>
      <c r="W780" s="1"/>
      <c r="X780" s="1"/>
      <c r="Y780" s="4" t="str">
        <f t="shared" si="428"/>
        <v/>
      </c>
      <c r="Z780" s="7"/>
      <c r="AA780" s="1"/>
      <c r="AB780" s="1"/>
      <c r="AC780" s="27"/>
      <c r="AD780" s="1"/>
      <c r="AE780" s="1"/>
      <c r="AF780" s="4" t="str">
        <f t="shared" si="427"/>
        <v/>
      </c>
      <c r="AG780" s="7"/>
      <c r="AH780" s="1"/>
      <c r="AI780" s="1"/>
      <c r="AJ780" s="27"/>
      <c r="AK780" s="1"/>
      <c r="AL780" s="1"/>
      <c r="AM780" s="1"/>
      <c r="AN780" s="1"/>
      <c r="AO780" s="1"/>
      <c r="AP780" s="1"/>
      <c r="AQ780" s="27"/>
      <c r="AR780" s="1"/>
      <c r="AS780" s="1"/>
      <c r="AT780" s="1"/>
      <c r="AU780" s="1"/>
      <c r="AV780" s="1"/>
      <c r="AW780" s="1"/>
      <c r="AX780" s="27"/>
      <c r="AY780" s="1"/>
      <c r="AZ780" s="1"/>
      <c r="BA780" s="4" t="str">
        <f t="shared" si="432"/>
        <v/>
      </c>
      <c r="BB780" s="7"/>
      <c r="BC780" s="1"/>
      <c r="BD780" s="1"/>
      <c r="BE780" s="27"/>
      <c r="BF780" s="1"/>
      <c r="BG780" s="1"/>
      <c r="BH780" s="4" t="str">
        <f t="shared" si="431"/>
        <v/>
      </c>
      <c r="BI780" s="7"/>
      <c r="BJ780" s="1"/>
      <c r="BK780" s="1"/>
      <c r="BL780" s="27"/>
      <c r="BM780" s="1"/>
      <c r="BN780" s="1"/>
      <c r="BO780" s="4" t="str">
        <f t="shared" si="430"/>
        <v/>
      </c>
      <c r="BP780" s="7"/>
      <c r="BQ780" s="1"/>
      <c r="BR780" s="1"/>
      <c r="BS780" s="27"/>
      <c r="BT780" s="1"/>
      <c r="BU780" s="1"/>
      <c r="BV780" s="4" t="str">
        <f t="shared" si="429"/>
        <v/>
      </c>
      <c r="BW780" s="7"/>
      <c r="BX780" s="1"/>
      <c r="BY780" s="1"/>
      <c r="BZ780" s="27"/>
      <c r="CA780" s="1"/>
      <c r="CB780" s="1"/>
      <c r="CC780" s="1"/>
      <c r="CD780" s="1"/>
      <c r="CE780" s="1"/>
      <c r="CF780" s="1"/>
      <c r="CG780" s="27"/>
      <c r="CH780" s="1"/>
      <c r="CI780" s="1"/>
      <c r="CJ780" s="1"/>
      <c r="CK780" s="1"/>
      <c r="CL780" s="1"/>
      <c r="CM780" s="1"/>
      <c r="CN780" s="27"/>
      <c r="CO780" s="1"/>
      <c r="CP780" s="1"/>
      <c r="CQ780" s="1"/>
      <c r="CR780" s="1"/>
      <c r="CS780" s="1"/>
      <c r="CT780" s="1"/>
      <c r="CU780" s="27"/>
      <c r="CV780" s="1"/>
      <c r="CW780" s="1"/>
      <c r="CX780" s="1"/>
      <c r="CY780" s="1"/>
      <c r="CZ780" s="1"/>
      <c r="DA780" s="1"/>
      <c r="DB780" s="1"/>
      <c r="DC780" s="1"/>
      <c r="DD780" s="1"/>
      <c r="DE780" s="1"/>
      <c r="DF780" s="1"/>
      <c r="DG780" s="1"/>
      <c r="DH780" s="1"/>
      <c r="DI780" s="1"/>
    </row>
    <row r="781" spans="1:113" ht="15" hidden="1" x14ac:dyDescent="0.25">
      <c r="A781" s="27"/>
      <c r="B781" s="1"/>
      <c r="C781" s="1"/>
      <c r="D781" s="4" t="str">
        <f t="shared" si="433"/>
        <v/>
      </c>
      <c r="E781" s="7"/>
      <c r="F781" s="1"/>
      <c r="G781" s="1"/>
      <c r="H781" s="27"/>
      <c r="I781" s="1"/>
      <c r="J781" s="1"/>
      <c r="K781" s="1"/>
      <c r="L781" s="1"/>
      <c r="M781" s="1"/>
      <c r="N781" s="1"/>
      <c r="O781" s="27"/>
      <c r="P781" s="1"/>
      <c r="Q781" s="1"/>
      <c r="R781" s="1"/>
      <c r="S781" s="1"/>
      <c r="T781" s="1"/>
      <c r="U781" s="1"/>
      <c r="V781" s="27"/>
      <c r="W781" s="1"/>
      <c r="X781" s="1"/>
      <c r="Y781" s="4" t="str">
        <f t="shared" si="428"/>
        <v/>
      </c>
      <c r="Z781" s="7"/>
      <c r="AA781" s="1"/>
      <c r="AB781" s="1"/>
      <c r="AC781" s="27"/>
      <c r="AD781" s="1"/>
      <c r="AE781" s="1"/>
      <c r="AF781" s="4" t="str">
        <f t="shared" si="427"/>
        <v/>
      </c>
      <c r="AG781" s="7"/>
      <c r="AH781" s="1"/>
      <c r="AI781" s="1"/>
      <c r="AJ781" s="27"/>
      <c r="AK781" s="1"/>
      <c r="AL781" s="1"/>
      <c r="AM781" s="1"/>
      <c r="AN781" s="1"/>
      <c r="AO781" s="1"/>
      <c r="AP781" s="1"/>
      <c r="AQ781" s="27"/>
      <c r="AR781" s="1"/>
      <c r="AS781" s="1"/>
      <c r="AT781" s="1"/>
      <c r="AU781" s="1"/>
      <c r="AV781" s="1"/>
      <c r="AW781" s="1"/>
      <c r="AX781" s="27"/>
      <c r="AY781" s="1"/>
      <c r="AZ781" s="1"/>
      <c r="BA781" s="4" t="str">
        <f t="shared" si="432"/>
        <v/>
      </c>
      <c r="BB781" s="7"/>
      <c r="BC781" s="1"/>
      <c r="BD781" s="1"/>
      <c r="BE781" s="27"/>
      <c r="BF781" s="1"/>
      <c r="BG781" s="1"/>
      <c r="BH781" s="4" t="str">
        <f t="shared" si="431"/>
        <v/>
      </c>
      <c r="BI781" s="7"/>
      <c r="BJ781" s="1"/>
      <c r="BK781" s="1"/>
      <c r="BL781" s="27"/>
      <c r="BM781" s="1"/>
      <c r="BN781" s="1"/>
      <c r="BO781" s="4" t="str">
        <f t="shared" si="430"/>
        <v/>
      </c>
      <c r="BP781" s="7"/>
      <c r="BQ781" s="1"/>
      <c r="BR781" s="1"/>
      <c r="BS781" s="27"/>
      <c r="BT781" s="1"/>
      <c r="BU781" s="1"/>
      <c r="BV781" s="4" t="str">
        <f t="shared" si="429"/>
        <v/>
      </c>
      <c r="BW781" s="7"/>
      <c r="BX781" s="1"/>
      <c r="BY781" s="1"/>
      <c r="BZ781" s="27"/>
      <c r="CA781" s="1"/>
      <c r="CB781" s="1"/>
      <c r="CC781" s="1"/>
      <c r="CD781" s="1"/>
      <c r="CE781" s="1"/>
      <c r="CF781" s="1"/>
      <c r="CG781" s="27"/>
      <c r="CH781" s="1"/>
      <c r="CI781" s="1"/>
      <c r="CJ781" s="1"/>
      <c r="CK781" s="1"/>
      <c r="CL781" s="1"/>
      <c r="CM781" s="1"/>
      <c r="CN781" s="27"/>
      <c r="CO781" s="1"/>
      <c r="CP781" s="1"/>
      <c r="CQ781" s="1"/>
      <c r="CR781" s="1"/>
      <c r="CS781" s="1"/>
      <c r="CT781" s="1"/>
      <c r="CU781" s="27"/>
      <c r="CV781" s="1"/>
      <c r="CW781" s="1"/>
      <c r="CX781" s="1"/>
      <c r="CY781" s="1"/>
      <c r="CZ781" s="1"/>
      <c r="DA781" s="1"/>
      <c r="DB781" s="1"/>
      <c r="DC781" s="1"/>
      <c r="DD781" s="1"/>
      <c r="DE781" s="1"/>
      <c r="DF781" s="1"/>
      <c r="DG781" s="1"/>
      <c r="DH781" s="1"/>
      <c r="DI781" s="1"/>
    </row>
    <row r="782" spans="1:113" ht="15" hidden="1" x14ac:dyDescent="0.25">
      <c r="A782" s="27"/>
      <c r="B782" s="1"/>
      <c r="C782" s="1"/>
      <c r="D782" s="4" t="str">
        <f t="shared" si="433"/>
        <v/>
      </c>
      <c r="E782" s="7"/>
      <c r="F782" s="1"/>
      <c r="G782" s="1"/>
      <c r="H782" s="27"/>
      <c r="I782" s="1"/>
      <c r="J782" s="1"/>
      <c r="K782" s="1"/>
      <c r="L782" s="1"/>
      <c r="M782" s="1"/>
      <c r="N782" s="1"/>
      <c r="O782" s="27"/>
      <c r="P782" s="1"/>
      <c r="Q782" s="1"/>
      <c r="R782" s="1"/>
      <c r="S782" s="1"/>
      <c r="T782" s="1"/>
      <c r="U782" s="1"/>
      <c r="V782" s="27"/>
      <c r="W782" s="1"/>
      <c r="X782" s="1"/>
      <c r="Y782" s="4" t="str">
        <f t="shared" si="428"/>
        <v/>
      </c>
      <c r="Z782" s="7"/>
      <c r="AA782" s="1"/>
      <c r="AB782" s="1"/>
      <c r="AC782" s="27"/>
      <c r="AD782" s="1"/>
      <c r="AE782" s="1"/>
      <c r="AF782" s="4" t="str">
        <f t="shared" si="427"/>
        <v/>
      </c>
      <c r="AG782" s="7"/>
      <c r="AH782" s="1"/>
      <c r="AI782" s="1"/>
      <c r="AJ782" s="27"/>
      <c r="AK782" s="1"/>
      <c r="AL782" s="1"/>
      <c r="AM782" s="1"/>
      <c r="AN782" s="1"/>
      <c r="AO782" s="1"/>
      <c r="AP782" s="1"/>
      <c r="AQ782" s="27"/>
      <c r="AR782" s="1"/>
      <c r="AS782" s="1"/>
      <c r="AT782" s="1"/>
      <c r="AU782" s="1"/>
      <c r="AV782" s="1"/>
      <c r="AW782" s="1"/>
      <c r="AX782" s="27"/>
      <c r="AY782" s="1"/>
      <c r="AZ782" s="1"/>
      <c r="BA782" s="4" t="str">
        <f t="shared" si="432"/>
        <v/>
      </c>
      <c r="BB782" s="7"/>
      <c r="BC782" s="1"/>
      <c r="BD782" s="1"/>
      <c r="BE782" s="27"/>
      <c r="BF782" s="1"/>
      <c r="BG782" s="1"/>
      <c r="BH782" s="4" t="str">
        <f t="shared" si="431"/>
        <v/>
      </c>
      <c r="BI782" s="7"/>
      <c r="BJ782" s="1"/>
      <c r="BK782" s="1"/>
      <c r="BL782" s="27"/>
      <c r="BM782" s="1"/>
      <c r="BN782" s="1"/>
      <c r="BO782" s="4" t="str">
        <f t="shared" si="430"/>
        <v/>
      </c>
      <c r="BP782" s="7"/>
      <c r="BQ782" s="1"/>
      <c r="BR782" s="1"/>
      <c r="BS782" s="27"/>
      <c r="BT782" s="1"/>
      <c r="BU782" s="1"/>
      <c r="BV782" s="4" t="str">
        <f t="shared" si="429"/>
        <v/>
      </c>
      <c r="BW782" s="7"/>
      <c r="BX782" s="1"/>
      <c r="BY782" s="1"/>
      <c r="BZ782" s="27"/>
      <c r="CA782" s="1"/>
      <c r="CB782" s="1"/>
      <c r="CC782" s="1"/>
      <c r="CD782" s="1"/>
      <c r="CE782" s="1"/>
      <c r="CF782" s="1"/>
      <c r="CG782" s="27"/>
      <c r="CH782" s="1"/>
      <c r="CI782" s="1"/>
      <c r="CJ782" s="1"/>
      <c r="CK782" s="1"/>
      <c r="CL782" s="1"/>
      <c r="CM782" s="1"/>
      <c r="CN782" s="27"/>
      <c r="CO782" s="1"/>
      <c r="CP782" s="1"/>
      <c r="CQ782" s="1"/>
      <c r="CR782" s="1"/>
      <c r="CS782" s="1"/>
      <c r="CT782" s="1"/>
      <c r="CU782" s="27"/>
      <c r="CV782" s="1"/>
      <c r="CW782" s="1"/>
      <c r="CX782" s="1"/>
      <c r="CY782" s="1"/>
      <c r="CZ782" s="1"/>
      <c r="DA782" s="1"/>
      <c r="DB782" s="1"/>
      <c r="DC782" s="1"/>
      <c r="DD782" s="1"/>
      <c r="DE782" s="1"/>
      <c r="DF782" s="1"/>
      <c r="DG782" s="1"/>
      <c r="DH782" s="1"/>
      <c r="DI782" s="1"/>
    </row>
    <row r="783" spans="1:113" ht="15" hidden="1" x14ac:dyDescent="0.25">
      <c r="A783" s="27"/>
      <c r="B783" s="1"/>
      <c r="C783" s="1"/>
      <c r="D783" s="4" t="str">
        <f t="shared" si="433"/>
        <v/>
      </c>
      <c r="E783" s="7"/>
      <c r="F783" s="1"/>
      <c r="G783" s="1"/>
      <c r="H783" s="27"/>
      <c r="I783" s="1"/>
      <c r="J783" s="1"/>
      <c r="K783" s="1"/>
      <c r="L783" s="1"/>
      <c r="M783" s="1"/>
      <c r="N783" s="1"/>
      <c r="O783" s="27"/>
      <c r="P783" s="1"/>
      <c r="Q783" s="1"/>
      <c r="R783" s="1"/>
      <c r="S783" s="1"/>
      <c r="T783" s="1"/>
      <c r="U783" s="1"/>
      <c r="V783" s="27"/>
      <c r="W783" s="1"/>
      <c r="X783" s="1"/>
      <c r="Y783" s="4" t="str">
        <f t="shared" si="428"/>
        <v/>
      </c>
      <c r="Z783" s="7"/>
      <c r="AA783" s="1"/>
      <c r="AB783" s="1"/>
      <c r="AC783" s="27"/>
      <c r="AD783" s="1"/>
      <c r="AE783" s="1"/>
      <c r="AF783" s="4" t="str">
        <f t="shared" si="427"/>
        <v/>
      </c>
      <c r="AG783" s="7"/>
      <c r="AH783" s="1"/>
      <c r="AI783" s="1"/>
      <c r="AJ783" s="27"/>
      <c r="AK783" s="1"/>
      <c r="AL783" s="1"/>
      <c r="AM783" s="1"/>
      <c r="AN783" s="1"/>
      <c r="AO783" s="1"/>
      <c r="AP783" s="1"/>
      <c r="AQ783" s="27"/>
      <c r="AR783" s="1"/>
      <c r="AS783" s="1"/>
      <c r="AT783" s="1"/>
      <c r="AU783" s="1"/>
      <c r="AV783" s="1"/>
      <c r="AW783" s="1"/>
      <c r="AX783" s="27"/>
      <c r="AY783" s="1"/>
      <c r="AZ783" s="1"/>
      <c r="BA783" s="4" t="str">
        <f t="shared" si="432"/>
        <v/>
      </c>
      <c r="BB783" s="7"/>
      <c r="BC783" s="1"/>
      <c r="BD783" s="1"/>
      <c r="BE783" s="27"/>
      <c r="BF783" s="1"/>
      <c r="BG783" s="1"/>
      <c r="BH783" s="4" t="str">
        <f t="shared" si="431"/>
        <v/>
      </c>
      <c r="BI783" s="7"/>
      <c r="BJ783" s="1"/>
      <c r="BK783" s="1"/>
      <c r="BL783" s="27"/>
      <c r="BM783" s="1"/>
      <c r="BN783" s="1"/>
      <c r="BO783" s="4" t="str">
        <f t="shared" si="430"/>
        <v/>
      </c>
      <c r="BP783" s="7"/>
      <c r="BQ783" s="1"/>
      <c r="BR783" s="1"/>
      <c r="BS783" s="27"/>
      <c r="BT783" s="1"/>
      <c r="BU783" s="1"/>
      <c r="BV783" s="4" t="str">
        <f t="shared" si="429"/>
        <v/>
      </c>
      <c r="BW783" s="7"/>
      <c r="BX783" s="1"/>
      <c r="BY783" s="1"/>
      <c r="BZ783" s="27"/>
      <c r="CA783" s="1"/>
      <c r="CB783" s="1"/>
      <c r="CC783" s="1"/>
      <c r="CD783" s="1"/>
      <c r="CE783" s="1"/>
      <c r="CF783" s="1"/>
      <c r="CG783" s="27"/>
      <c r="CH783" s="1"/>
      <c r="CI783" s="1"/>
      <c r="CJ783" s="1"/>
      <c r="CK783" s="1"/>
      <c r="CL783" s="1"/>
      <c r="CM783" s="1"/>
      <c r="CN783" s="27"/>
      <c r="CO783" s="1"/>
      <c r="CP783" s="1"/>
      <c r="CQ783" s="1"/>
      <c r="CR783" s="1"/>
      <c r="CS783" s="1"/>
      <c r="CT783" s="1"/>
      <c r="CU783" s="27"/>
      <c r="CV783" s="1"/>
      <c r="CW783" s="1"/>
      <c r="CX783" s="1"/>
      <c r="CY783" s="1"/>
      <c r="CZ783" s="1"/>
      <c r="DA783" s="1"/>
      <c r="DB783" s="1"/>
      <c r="DC783" s="1"/>
      <c r="DD783" s="1"/>
      <c r="DE783" s="1"/>
      <c r="DF783" s="1"/>
      <c r="DG783" s="1"/>
      <c r="DH783" s="1"/>
      <c r="DI783" s="1"/>
    </row>
    <row r="784" spans="1:113" ht="15" hidden="1" x14ac:dyDescent="0.25">
      <c r="A784" s="27"/>
      <c r="B784" s="1"/>
      <c r="C784" s="1"/>
      <c r="D784" s="4" t="str">
        <f t="shared" si="433"/>
        <v/>
      </c>
      <c r="E784" s="7"/>
      <c r="F784" s="1"/>
      <c r="G784" s="1"/>
      <c r="H784" s="27"/>
      <c r="I784" s="1"/>
      <c r="J784" s="1"/>
      <c r="K784" s="1"/>
      <c r="L784" s="1"/>
      <c r="M784" s="1"/>
      <c r="N784" s="1"/>
      <c r="O784" s="27"/>
      <c r="P784" s="1"/>
      <c r="Q784" s="1"/>
      <c r="R784" s="1"/>
      <c r="S784" s="1"/>
      <c r="T784" s="1"/>
      <c r="U784" s="1"/>
      <c r="V784" s="27"/>
      <c r="W784" s="1"/>
      <c r="X784" s="1"/>
      <c r="Y784" s="4" t="str">
        <f t="shared" si="428"/>
        <v/>
      </c>
      <c r="Z784" s="7"/>
      <c r="AA784" s="1"/>
      <c r="AB784" s="1"/>
      <c r="AC784" s="27"/>
      <c r="AD784" s="1"/>
      <c r="AE784" s="1"/>
      <c r="AF784" s="4" t="str">
        <f t="shared" si="427"/>
        <v/>
      </c>
      <c r="AG784" s="7"/>
      <c r="AH784" s="1"/>
      <c r="AI784" s="1"/>
      <c r="AJ784" s="27"/>
      <c r="AK784" s="1"/>
      <c r="AL784" s="1"/>
      <c r="AM784" s="1"/>
      <c r="AN784" s="1"/>
      <c r="AO784" s="1"/>
      <c r="AP784" s="1"/>
      <c r="AQ784" s="27"/>
      <c r="AR784" s="1"/>
      <c r="AS784" s="1"/>
      <c r="AT784" s="1"/>
      <c r="AU784" s="1"/>
      <c r="AV784" s="1"/>
      <c r="AW784" s="1"/>
      <c r="AX784" s="27"/>
      <c r="AY784" s="1"/>
      <c r="AZ784" s="1"/>
      <c r="BA784" s="4" t="str">
        <f t="shared" si="432"/>
        <v/>
      </c>
      <c r="BB784" s="7"/>
      <c r="BC784" s="1"/>
      <c r="BD784" s="1"/>
      <c r="BE784" s="27"/>
      <c r="BF784" s="1"/>
      <c r="BG784" s="1"/>
      <c r="BH784" s="4" t="str">
        <f t="shared" si="431"/>
        <v/>
      </c>
      <c r="BI784" s="7"/>
      <c r="BJ784" s="1"/>
      <c r="BK784" s="1"/>
      <c r="BL784" s="27"/>
      <c r="BM784" s="1"/>
      <c r="BN784" s="1"/>
      <c r="BO784" s="4" t="str">
        <f t="shared" si="430"/>
        <v/>
      </c>
      <c r="BP784" s="7"/>
      <c r="BQ784" s="1"/>
      <c r="BR784" s="1"/>
      <c r="BS784" s="27"/>
      <c r="BT784" s="1"/>
      <c r="BU784" s="1"/>
      <c r="BV784" s="4" t="str">
        <f t="shared" si="429"/>
        <v/>
      </c>
      <c r="BW784" s="7"/>
      <c r="BX784" s="1"/>
      <c r="BY784" s="1"/>
      <c r="BZ784" s="27"/>
      <c r="CA784" s="1"/>
      <c r="CB784" s="1"/>
      <c r="CC784" s="1"/>
      <c r="CD784" s="1"/>
      <c r="CE784" s="1"/>
      <c r="CF784" s="1"/>
      <c r="CG784" s="27"/>
      <c r="CH784" s="1"/>
      <c r="CI784" s="1"/>
      <c r="CJ784" s="1"/>
      <c r="CK784" s="1"/>
      <c r="CL784" s="1"/>
      <c r="CM784" s="1"/>
      <c r="CN784" s="27"/>
      <c r="CO784" s="1"/>
      <c r="CP784" s="1"/>
      <c r="CQ784" s="1"/>
      <c r="CR784" s="1"/>
      <c r="CS784" s="1"/>
      <c r="CT784" s="1"/>
      <c r="CU784" s="27"/>
      <c r="CV784" s="1"/>
      <c r="CW784" s="1"/>
      <c r="CX784" s="1"/>
      <c r="CY784" s="1"/>
      <c r="CZ784" s="1"/>
      <c r="DA784" s="1"/>
      <c r="DB784" s="1"/>
      <c r="DC784" s="1"/>
      <c r="DD784" s="1"/>
      <c r="DE784" s="1"/>
      <c r="DF784" s="1"/>
      <c r="DG784" s="1"/>
      <c r="DH784" s="1"/>
      <c r="DI784" s="1"/>
    </row>
    <row r="785" spans="1:113" ht="15" hidden="1" x14ac:dyDescent="0.25">
      <c r="A785" s="27"/>
      <c r="B785" s="1"/>
      <c r="C785" s="1"/>
      <c r="D785" s="4" t="str">
        <f t="shared" si="433"/>
        <v/>
      </c>
      <c r="E785" s="7"/>
      <c r="F785" s="1"/>
      <c r="G785" s="1"/>
      <c r="H785" s="27"/>
      <c r="I785" s="1"/>
      <c r="J785" s="1"/>
      <c r="K785" s="1"/>
      <c r="L785" s="1"/>
      <c r="M785" s="1"/>
      <c r="N785" s="1"/>
      <c r="O785" s="27"/>
      <c r="P785" s="1"/>
      <c r="Q785" s="1"/>
      <c r="R785" s="1"/>
      <c r="S785" s="1"/>
      <c r="T785" s="1"/>
      <c r="U785" s="1"/>
      <c r="V785" s="27"/>
      <c r="W785" s="1"/>
      <c r="X785" s="1"/>
      <c r="Y785" s="4" t="str">
        <f t="shared" si="428"/>
        <v/>
      </c>
      <c r="Z785" s="7"/>
      <c r="AA785" s="1"/>
      <c r="AB785" s="1"/>
      <c r="AC785" s="27"/>
      <c r="AD785" s="1"/>
      <c r="AE785" s="1"/>
      <c r="AF785" s="4" t="str">
        <f t="shared" si="427"/>
        <v/>
      </c>
      <c r="AG785" s="7"/>
      <c r="AH785" s="1"/>
      <c r="AI785" s="1"/>
      <c r="AJ785" s="27"/>
      <c r="AK785" s="1"/>
      <c r="AL785" s="1"/>
      <c r="AM785" s="1"/>
      <c r="AN785" s="1"/>
      <c r="AO785" s="1"/>
      <c r="AP785" s="1"/>
      <c r="AQ785" s="27"/>
      <c r="AR785" s="1"/>
      <c r="AS785" s="1"/>
      <c r="AT785" s="1"/>
      <c r="AU785" s="1"/>
      <c r="AV785" s="1"/>
      <c r="AW785" s="1"/>
      <c r="AX785" s="27"/>
      <c r="AY785" s="1"/>
      <c r="AZ785" s="1"/>
      <c r="BA785" s="4" t="str">
        <f t="shared" si="432"/>
        <v/>
      </c>
      <c r="BB785" s="7"/>
      <c r="BC785" s="1"/>
      <c r="BD785" s="1"/>
      <c r="BE785" s="27"/>
      <c r="BF785" s="1"/>
      <c r="BG785" s="1"/>
      <c r="BH785" s="4" t="str">
        <f t="shared" si="431"/>
        <v/>
      </c>
      <c r="BI785" s="7"/>
      <c r="BJ785" s="1"/>
      <c r="BK785" s="1"/>
      <c r="BL785" s="27"/>
      <c r="BM785" s="1"/>
      <c r="BN785" s="1"/>
      <c r="BO785" s="4" t="str">
        <f t="shared" si="430"/>
        <v/>
      </c>
      <c r="BP785" s="7"/>
      <c r="BQ785" s="1"/>
      <c r="BR785" s="1"/>
      <c r="BS785" s="27"/>
      <c r="BT785" s="1"/>
      <c r="BU785" s="1"/>
      <c r="BV785" s="4" t="str">
        <f t="shared" si="429"/>
        <v/>
      </c>
      <c r="BW785" s="7"/>
      <c r="BX785" s="1"/>
      <c r="BY785" s="1"/>
      <c r="BZ785" s="27"/>
      <c r="CA785" s="1"/>
      <c r="CB785" s="1"/>
      <c r="CC785" s="1"/>
      <c r="CD785" s="1"/>
      <c r="CE785" s="1"/>
      <c r="CF785" s="1"/>
      <c r="CG785" s="27"/>
      <c r="CH785" s="1"/>
      <c r="CI785" s="1"/>
      <c r="CJ785" s="1"/>
      <c r="CK785" s="1"/>
      <c r="CL785" s="1"/>
      <c r="CM785" s="1"/>
      <c r="CN785" s="27"/>
      <c r="CO785" s="1"/>
      <c r="CP785" s="1"/>
      <c r="CQ785" s="1"/>
      <c r="CR785" s="1"/>
      <c r="CS785" s="1"/>
      <c r="CT785" s="1"/>
      <c r="CU785" s="27"/>
      <c r="CV785" s="1"/>
      <c r="CW785" s="1"/>
      <c r="CX785" s="1"/>
      <c r="CY785" s="1"/>
      <c r="CZ785" s="1"/>
      <c r="DA785" s="1"/>
      <c r="DB785" s="1"/>
      <c r="DC785" s="1"/>
      <c r="DD785" s="1"/>
      <c r="DE785" s="1"/>
      <c r="DF785" s="1"/>
      <c r="DG785" s="1"/>
      <c r="DH785" s="1"/>
      <c r="DI785" s="1"/>
    </row>
    <row r="786" spans="1:113" ht="15" hidden="1" x14ac:dyDescent="0.25">
      <c r="A786" s="27"/>
      <c r="B786" s="1"/>
      <c r="C786" s="1"/>
      <c r="D786" s="4" t="str">
        <f t="shared" si="433"/>
        <v/>
      </c>
      <c r="E786" s="7"/>
      <c r="F786" s="1"/>
      <c r="G786" s="1"/>
      <c r="H786" s="27"/>
      <c r="I786" s="1"/>
      <c r="J786" s="1"/>
      <c r="K786" s="1"/>
      <c r="L786" s="1"/>
      <c r="M786" s="1"/>
      <c r="N786" s="1"/>
      <c r="O786" s="27"/>
      <c r="P786" s="1"/>
      <c r="Q786" s="1"/>
      <c r="R786" s="1"/>
      <c r="S786" s="1"/>
      <c r="T786" s="1"/>
      <c r="U786" s="1"/>
      <c r="V786" s="27"/>
      <c r="W786" s="1"/>
      <c r="X786" s="1"/>
      <c r="Y786" s="4" t="str">
        <f t="shared" si="428"/>
        <v/>
      </c>
      <c r="Z786" s="7"/>
      <c r="AA786" s="1"/>
      <c r="AB786" s="1"/>
      <c r="AC786" s="27"/>
      <c r="AD786" s="1"/>
      <c r="AE786" s="1"/>
      <c r="AF786" s="4" t="str">
        <f t="shared" si="427"/>
        <v/>
      </c>
      <c r="AG786" s="7"/>
      <c r="AH786" s="1"/>
      <c r="AI786" s="1"/>
      <c r="AJ786" s="27"/>
      <c r="AK786" s="1"/>
      <c r="AL786" s="1"/>
      <c r="AM786" s="1"/>
      <c r="AN786" s="1"/>
      <c r="AO786" s="1"/>
      <c r="AP786" s="1"/>
      <c r="AQ786" s="27"/>
      <c r="AR786" s="1"/>
      <c r="AS786" s="1"/>
      <c r="AT786" s="1"/>
      <c r="AU786" s="1"/>
      <c r="AV786" s="1"/>
      <c r="AW786" s="1"/>
      <c r="AX786" s="27"/>
      <c r="AY786" s="1"/>
      <c r="AZ786" s="1"/>
      <c r="BA786" s="4" t="str">
        <f t="shared" si="432"/>
        <v/>
      </c>
      <c r="BB786" s="7"/>
      <c r="BC786" s="1"/>
      <c r="BD786" s="1"/>
      <c r="BE786" s="27"/>
      <c r="BF786" s="1"/>
      <c r="BG786" s="1"/>
      <c r="BH786" s="4" t="str">
        <f t="shared" si="431"/>
        <v/>
      </c>
      <c r="BI786" s="7"/>
      <c r="BJ786" s="1"/>
      <c r="BK786" s="1"/>
      <c r="BL786" s="27"/>
      <c r="BM786" s="1"/>
      <c r="BN786" s="1"/>
      <c r="BO786" s="4" t="str">
        <f t="shared" si="430"/>
        <v/>
      </c>
      <c r="BP786" s="7"/>
      <c r="BQ786" s="1"/>
      <c r="BR786" s="1"/>
      <c r="BS786" s="27"/>
      <c r="BT786" s="1"/>
      <c r="BU786" s="1"/>
      <c r="BV786" s="4" t="str">
        <f t="shared" si="429"/>
        <v/>
      </c>
      <c r="BW786" s="7"/>
      <c r="BX786" s="1"/>
      <c r="BY786" s="1"/>
      <c r="BZ786" s="27"/>
      <c r="CA786" s="1"/>
      <c r="CB786" s="1"/>
      <c r="CC786" s="1"/>
      <c r="CD786" s="1"/>
      <c r="CE786" s="1"/>
      <c r="CF786" s="1"/>
      <c r="CG786" s="27"/>
      <c r="CH786" s="1"/>
      <c r="CI786" s="1"/>
      <c r="CJ786" s="1"/>
      <c r="CK786" s="1"/>
      <c r="CL786" s="1"/>
      <c r="CM786" s="1"/>
      <c r="CN786" s="27"/>
      <c r="CO786" s="1"/>
      <c r="CP786" s="1"/>
      <c r="CQ786" s="1"/>
      <c r="CR786" s="1"/>
      <c r="CS786" s="1"/>
      <c r="CT786" s="1"/>
      <c r="CU786" s="27"/>
      <c r="CV786" s="1"/>
      <c r="CW786" s="1"/>
      <c r="CX786" s="1"/>
      <c r="CY786" s="1"/>
      <c r="CZ786" s="1"/>
      <c r="DA786" s="1"/>
      <c r="DB786" s="1"/>
      <c r="DC786" s="1"/>
      <c r="DD786" s="1"/>
      <c r="DE786" s="1"/>
      <c r="DF786" s="1"/>
      <c r="DG786" s="1"/>
      <c r="DH786" s="1"/>
      <c r="DI786" s="1"/>
    </row>
    <row r="787" spans="1:113" ht="15" hidden="1" x14ac:dyDescent="0.25">
      <c r="A787" s="27"/>
      <c r="B787" s="1"/>
      <c r="C787" s="1"/>
      <c r="D787" s="4" t="str">
        <f t="shared" si="433"/>
        <v/>
      </c>
      <c r="E787" s="7"/>
      <c r="F787" s="1"/>
      <c r="G787" s="1"/>
      <c r="H787" s="27"/>
      <c r="I787" s="1"/>
      <c r="J787" s="1"/>
      <c r="K787" s="1"/>
      <c r="L787" s="1"/>
      <c r="M787" s="1"/>
      <c r="N787" s="1"/>
      <c r="O787" s="27"/>
      <c r="P787" s="1"/>
      <c r="Q787" s="1"/>
      <c r="R787" s="1"/>
      <c r="S787" s="1"/>
      <c r="T787" s="1"/>
      <c r="U787" s="1"/>
      <c r="V787" s="27"/>
      <c r="W787" s="1"/>
      <c r="X787" s="1"/>
      <c r="Y787" s="4" t="str">
        <f t="shared" si="428"/>
        <v/>
      </c>
      <c r="Z787" s="7"/>
      <c r="AA787" s="1"/>
      <c r="AB787" s="1"/>
      <c r="AC787" s="27"/>
      <c r="AD787" s="1"/>
      <c r="AE787" s="1"/>
      <c r="AF787" s="4" t="str">
        <f t="shared" si="427"/>
        <v/>
      </c>
      <c r="AG787" s="7"/>
      <c r="AH787" s="1"/>
      <c r="AI787" s="1"/>
      <c r="AJ787" s="27"/>
      <c r="AK787" s="1"/>
      <c r="AL787" s="1"/>
      <c r="AM787" s="1"/>
      <c r="AN787" s="1"/>
      <c r="AO787" s="1"/>
      <c r="AP787" s="1"/>
      <c r="AQ787" s="27"/>
      <c r="AR787" s="1"/>
      <c r="AS787" s="1"/>
      <c r="AT787" s="1"/>
      <c r="AU787" s="1"/>
      <c r="AV787" s="1"/>
      <c r="AW787" s="1"/>
      <c r="AX787" s="27"/>
      <c r="AY787" s="1"/>
      <c r="AZ787" s="1"/>
      <c r="BA787" s="4" t="str">
        <f t="shared" si="432"/>
        <v/>
      </c>
      <c r="BB787" s="7"/>
      <c r="BC787" s="1"/>
      <c r="BD787" s="1"/>
      <c r="BE787" s="27"/>
      <c r="BF787" s="1"/>
      <c r="BG787" s="1"/>
      <c r="BH787" s="4" t="str">
        <f t="shared" si="431"/>
        <v/>
      </c>
      <c r="BI787" s="7"/>
      <c r="BJ787" s="1"/>
      <c r="BK787" s="1"/>
      <c r="BL787" s="27"/>
      <c r="BM787" s="1"/>
      <c r="BN787" s="1"/>
      <c r="BO787" s="4" t="str">
        <f t="shared" si="430"/>
        <v/>
      </c>
      <c r="BP787" s="7"/>
      <c r="BQ787" s="1"/>
      <c r="BR787" s="1"/>
      <c r="BS787" s="27"/>
      <c r="BT787" s="1"/>
      <c r="BU787" s="1"/>
      <c r="BV787" s="4" t="str">
        <f t="shared" si="429"/>
        <v/>
      </c>
      <c r="BW787" s="7"/>
      <c r="BX787" s="1"/>
      <c r="BY787" s="1"/>
      <c r="BZ787" s="27"/>
      <c r="CA787" s="1"/>
      <c r="CB787" s="1"/>
      <c r="CC787" s="1"/>
      <c r="CD787" s="1"/>
      <c r="CE787" s="1"/>
      <c r="CF787" s="1"/>
      <c r="CG787" s="27"/>
      <c r="CH787" s="1"/>
      <c r="CI787" s="1"/>
      <c r="CJ787" s="1"/>
      <c r="CK787" s="1"/>
      <c r="CL787" s="1"/>
      <c r="CM787" s="1"/>
      <c r="CN787" s="27"/>
      <c r="CO787" s="1"/>
      <c r="CP787" s="1"/>
      <c r="CQ787" s="1"/>
      <c r="CR787" s="1"/>
      <c r="CS787" s="1"/>
      <c r="CT787" s="1"/>
      <c r="CU787" s="27"/>
      <c r="CV787" s="1"/>
      <c r="CW787" s="1"/>
      <c r="CX787" s="1"/>
      <c r="CY787" s="1"/>
      <c r="CZ787" s="1"/>
      <c r="DA787" s="1"/>
      <c r="DB787" s="1"/>
      <c r="DC787" s="1"/>
      <c r="DD787" s="1"/>
      <c r="DE787" s="1"/>
      <c r="DF787" s="1"/>
      <c r="DG787" s="1"/>
      <c r="DH787" s="1"/>
      <c r="DI787" s="1"/>
    </row>
    <row r="788" spans="1:113" ht="15" hidden="1" x14ac:dyDescent="0.25">
      <c r="A788" s="27"/>
      <c r="B788" s="1"/>
      <c r="C788" s="1"/>
      <c r="D788" s="4" t="str">
        <f t="shared" si="433"/>
        <v/>
      </c>
      <c r="E788" s="7"/>
      <c r="F788" s="1"/>
      <c r="G788" s="1"/>
      <c r="H788" s="27"/>
      <c r="I788" s="1"/>
      <c r="J788" s="1"/>
      <c r="K788" s="1"/>
      <c r="L788" s="1"/>
      <c r="M788" s="1"/>
      <c r="N788" s="1"/>
      <c r="O788" s="27"/>
      <c r="P788" s="1"/>
      <c r="Q788" s="1"/>
      <c r="R788" s="1"/>
      <c r="S788" s="1"/>
      <c r="T788" s="1"/>
      <c r="U788" s="1"/>
      <c r="V788" s="27"/>
      <c r="W788" s="1"/>
      <c r="X788" s="1"/>
      <c r="Y788" s="4" t="str">
        <f t="shared" si="428"/>
        <v/>
      </c>
      <c r="Z788" s="7"/>
      <c r="AA788" s="1"/>
      <c r="AB788" s="1"/>
      <c r="AC788" s="27"/>
      <c r="AD788" s="1"/>
      <c r="AE788" s="1"/>
      <c r="AF788" s="4" t="str">
        <f t="shared" si="427"/>
        <v/>
      </c>
      <c r="AG788" s="7"/>
      <c r="AH788" s="1"/>
      <c r="AI788" s="1"/>
      <c r="AJ788" s="27"/>
      <c r="AK788" s="1"/>
      <c r="AL788" s="1"/>
      <c r="AM788" s="1"/>
      <c r="AN788" s="1"/>
      <c r="AO788" s="1"/>
      <c r="AP788" s="1"/>
      <c r="AQ788" s="27"/>
      <c r="AR788" s="1"/>
      <c r="AS788" s="1"/>
      <c r="AT788" s="1"/>
      <c r="AU788" s="1"/>
      <c r="AV788" s="1"/>
      <c r="AW788" s="1"/>
      <c r="AX788" s="27"/>
      <c r="AY788" s="1"/>
      <c r="AZ788" s="1"/>
      <c r="BA788" s="4" t="str">
        <f t="shared" si="432"/>
        <v/>
      </c>
      <c r="BB788" s="7"/>
      <c r="BC788" s="1"/>
      <c r="BD788" s="1"/>
      <c r="BE788" s="27"/>
      <c r="BF788" s="1"/>
      <c r="BG788" s="1"/>
      <c r="BH788" s="4" t="str">
        <f t="shared" si="431"/>
        <v/>
      </c>
      <c r="BI788" s="7"/>
      <c r="BJ788" s="1"/>
      <c r="BK788" s="1"/>
      <c r="BL788" s="27"/>
      <c r="BM788" s="1"/>
      <c r="BN788" s="1"/>
      <c r="BO788" s="4" t="str">
        <f t="shared" si="430"/>
        <v/>
      </c>
      <c r="BP788" s="7"/>
      <c r="BQ788" s="1"/>
      <c r="BR788" s="1"/>
      <c r="BS788" s="27"/>
      <c r="BT788" s="1"/>
      <c r="BU788" s="1"/>
      <c r="BV788" s="4" t="str">
        <f t="shared" si="429"/>
        <v/>
      </c>
      <c r="BW788" s="7"/>
      <c r="BX788" s="1"/>
      <c r="BY788" s="1"/>
      <c r="BZ788" s="27"/>
      <c r="CA788" s="1"/>
      <c r="CB788" s="1"/>
      <c r="CC788" s="1"/>
      <c r="CD788" s="1"/>
      <c r="CE788" s="1"/>
      <c r="CF788" s="1"/>
      <c r="CG788" s="27"/>
      <c r="CH788" s="1"/>
      <c r="CI788" s="1"/>
      <c r="CJ788" s="1"/>
      <c r="CK788" s="1"/>
      <c r="CL788" s="1"/>
      <c r="CM788" s="1"/>
      <c r="CN788" s="27"/>
      <c r="CO788" s="1"/>
      <c r="CP788" s="1"/>
      <c r="CQ788" s="1"/>
      <c r="CR788" s="1"/>
      <c r="CS788" s="1"/>
      <c r="CT788" s="1"/>
      <c r="CU788" s="27"/>
      <c r="CV788" s="1"/>
      <c r="CW788" s="1"/>
      <c r="CX788" s="1"/>
      <c r="CY788" s="1"/>
      <c r="CZ788" s="1"/>
      <c r="DA788" s="1"/>
      <c r="DB788" s="1"/>
      <c r="DC788" s="1"/>
      <c r="DD788" s="1"/>
      <c r="DE788" s="1"/>
      <c r="DF788" s="1"/>
      <c r="DG788" s="1"/>
      <c r="DH788" s="1"/>
      <c r="DI788" s="1"/>
    </row>
    <row r="789" spans="1:113" ht="15" hidden="1" x14ac:dyDescent="0.25">
      <c r="A789" s="27"/>
      <c r="B789" s="1"/>
      <c r="C789" s="1"/>
      <c r="D789" s="4" t="str">
        <f t="shared" si="433"/>
        <v/>
      </c>
      <c r="E789" s="7"/>
      <c r="F789" s="1"/>
      <c r="G789" s="1"/>
      <c r="H789" s="27"/>
      <c r="I789" s="1"/>
      <c r="J789" s="1"/>
      <c r="K789" s="1"/>
      <c r="L789" s="1"/>
      <c r="M789" s="1"/>
      <c r="N789" s="1"/>
      <c r="O789" s="27"/>
      <c r="P789" s="1"/>
      <c r="Q789" s="1"/>
      <c r="R789" s="1"/>
      <c r="S789" s="1"/>
      <c r="T789" s="1"/>
      <c r="U789" s="1"/>
      <c r="V789" s="27"/>
      <c r="W789" s="1"/>
      <c r="X789" s="1"/>
      <c r="Y789" s="4" t="str">
        <f t="shared" si="428"/>
        <v/>
      </c>
      <c r="Z789" s="7"/>
      <c r="AA789" s="1"/>
      <c r="AB789" s="1"/>
      <c r="AC789" s="27"/>
      <c r="AD789" s="1"/>
      <c r="AE789" s="1"/>
      <c r="AF789" s="4" t="str">
        <f t="shared" si="427"/>
        <v/>
      </c>
      <c r="AG789" s="7"/>
      <c r="AH789" s="1"/>
      <c r="AI789" s="1"/>
      <c r="AJ789" s="27"/>
      <c r="AK789" s="1"/>
      <c r="AL789" s="1"/>
      <c r="AM789" s="1"/>
      <c r="AN789" s="1"/>
      <c r="AO789" s="1"/>
      <c r="AP789" s="1"/>
      <c r="AQ789" s="27"/>
      <c r="AR789" s="1"/>
      <c r="AS789" s="1"/>
      <c r="AT789" s="1"/>
      <c r="AU789" s="1"/>
      <c r="AV789" s="1"/>
      <c r="AW789" s="1"/>
      <c r="AX789" s="27"/>
      <c r="AY789" s="1"/>
      <c r="AZ789" s="1"/>
      <c r="BA789" s="4" t="str">
        <f t="shared" si="432"/>
        <v/>
      </c>
      <c r="BB789" s="7"/>
      <c r="BC789" s="1"/>
      <c r="BD789" s="1"/>
      <c r="BE789" s="27"/>
      <c r="BF789" s="1"/>
      <c r="BG789" s="1"/>
      <c r="BH789" s="4" t="str">
        <f t="shared" si="431"/>
        <v/>
      </c>
      <c r="BI789" s="7"/>
      <c r="BJ789" s="1"/>
      <c r="BK789" s="1"/>
      <c r="BL789" s="27"/>
      <c r="BM789" s="1"/>
      <c r="BN789" s="1"/>
      <c r="BO789" s="4" t="str">
        <f t="shared" si="430"/>
        <v/>
      </c>
      <c r="BP789" s="7"/>
      <c r="BQ789" s="1"/>
      <c r="BR789" s="1"/>
      <c r="BS789" s="27"/>
      <c r="BT789" s="1"/>
      <c r="BU789" s="1"/>
      <c r="BV789" s="4" t="str">
        <f t="shared" si="429"/>
        <v/>
      </c>
      <c r="BW789" s="7"/>
      <c r="BX789" s="1"/>
      <c r="BY789" s="1"/>
      <c r="BZ789" s="27"/>
      <c r="CA789" s="1"/>
      <c r="CB789" s="1"/>
      <c r="CC789" s="1"/>
      <c r="CD789" s="1"/>
      <c r="CE789" s="1"/>
      <c r="CF789" s="1"/>
      <c r="CG789" s="27"/>
      <c r="CH789" s="1"/>
      <c r="CI789" s="1"/>
      <c r="CJ789" s="1"/>
      <c r="CK789" s="1"/>
      <c r="CL789" s="1"/>
      <c r="CM789" s="1"/>
      <c r="CN789" s="27"/>
      <c r="CO789" s="1"/>
      <c r="CP789" s="1"/>
      <c r="CQ789" s="1"/>
      <c r="CR789" s="1"/>
      <c r="CS789" s="1"/>
      <c r="CT789" s="1"/>
      <c r="CU789" s="27"/>
      <c r="CV789" s="1"/>
      <c r="CW789" s="1"/>
      <c r="CX789" s="1"/>
      <c r="CY789" s="1"/>
      <c r="CZ789" s="1"/>
      <c r="DA789" s="1"/>
      <c r="DB789" s="1"/>
      <c r="DC789" s="1"/>
      <c r="DD789" s="1"/>
      <c r="DE789" s="1"/>
      <c r="DF789" s="1"/>
      <c r="DG789" s="1"/>
      <c r="DH789" s="1"/>
      <c r="DI789" s="1"/>
    </row>
    <row r="790" spans="1:113" ht="15" hidden="1" x14ac:dyDescent="0.25">
      <c r="A790" s="27"/>
      <c r="B790" s="1"/>
      <c r="C790" s="1"/>
      <c r="D790" s="4" t="str">
        <f t="shared" si="433"/>
        <v/>
      </c>
      <c r="E790" s="7"/>
      <c r="F790" s="1"/>
      <c r="G790" s="1"/>
      <c r="H790" s="27"/>
      <c r="I790" s="1"/>
      <c r="J790" s="1"/>
      <c r="K790" s="1"/>
      <c r="L790" s="1"/>
      <c r="M790" s="1"/>
      <c r="N790" s="1"/>
      <c r="O790" s="27"/>
      <c r="P790" s="1"/>
      <c r="Q790" s="1"/>
      <c r="R790" s="1"/>
      <c r="S790" s="1"/>
      <c r="T790" s="1"/>
      <c r="U790" s="1"/>
      <c r="V790" s="27"/>
      <c r="W790" s="1"/>
      <c r="X790" s="1"/>
      <c r="Y790" s="4" t="str">
        <f t="shared" si="428"/>
        <v/>
      </c>
      <c r="Z790" s="7"/>
      <c r="AA790" s="1"/>
      <c r="AB790" s="1"/>
      <c r="AC790" s="27"/>
      <c r="AD790" s="1"/>
      <c r="AE790" s="1"/>
      <c r="AF790" s="4" t="str">
        <f t="shared" si="427"/>
        <v/>
      </c>
      <c r="AG790" s="7"/>
      <c r="AH790" s="1"/>
      <c r="AI790" s="1"/>
      <c r="AJ790" s="27"/>
      <c r="AK790" s="1"/>
      <c r="AL790" s="1"/>
      <c r="AM790" s="1"/>
      <c r="AN790" s="1"/>
      <c r="AO790" s="1"/>
      <c r="AP790" s="1"/>
      <c r="AQ790" s="27"/>
      <c r="AR790" s="1"/>
      <c r="AS790" s="1"/>
      <c r="AT790" s="1"/>
      <c r="AU790" s="1"/>
      <c r="AV790" s="1"/>
      <c r="AW790" s="1"/>
      <c r="AX790" s="27"/>
      <c r="AY790" s="1"/>
      <c r="AZ790" s="1"/>
      <c r="BA790" s="4" t="str">
        <f t="shared" si="432"/>
        <v/>
      </c>
      <c r="BB790" s="7"/>
      <c r="BC790" s="1"/>
      <c r="BD790" s="1"/>
      <c r="BE790" s="27"/>
      <c r="BF790" s="1"/>
      <c r="BG790" s="1"/>
      <c r="BH790" s="4" t="str">
        <f t="shared" si="431"/>
        <v/>
      </c>
      <c r="BI790" s="7"/>
      <c r="BJ790" s="1"/>
      <c r="BK790" s="1"/>
      <c r="BL790" s="27"/>
      <c r="BM790" s="1"/>
      <c r="BN790" s="1"/>
      <c r="BO790" s="4" t="str">
        <f t="shared" si="430"/>
        <v/>
      </c>
      <c r="BP790" s="7"/>
      <c r="BQ790" s="1"/>
      <c r="BR790" s="1"/>
      <c r="BS790" s="27"/>
      <c r="BT790" s="1"/>
      <c r="BU790" s="1"/>
      <c r="BV790" s="4" t="str">
        <f t="shared" si="429"/>
        <v/>
      </c>
      <c r="BW790" s="7"/>
      <c r="BX790" s="1"/>
      <c r="BY790" s="1"/>
      <c r="BZ790" s="27"/>
      <c r="CA790" s="1"/>
      <c r="CB790" s="1"/>
      <c r="CC790" s="1"/>
      <c r="CD790" s="1"/>
      <c r="CE790" s="1"/>
      <c r="CF790" s="1"/>
      <c r="CG790" s="27"/>
      <c r="CH790" s="1"/>
      <c r="CI790" s="1"/>
      <c r="CJ790" s="1"/>
      <c r="CK790" s="1"/>
      <c r="CL790" s="1"/>
      <c r="CM790" s="1"/>
      <c r="CN790" s="27"/>
      <c r="CO790" s="1"/>
      <c r="CP790" s="1"/>
      <c r="CQ790" s="1"/>
      <c r="CR790" s="1"/>
      <c r="CS790" s="1"/>
      <c r="CT790" s="1"/>
      <c r="CU790" s="27"/>
      <c r="CV790" s="1"/>
      <c r="CW790" s="1"/>
      <c r="CX790" s="1"/>
      <c r="CY790" s="1"/>
      <c r="CZ790" s="1"/>
      <c r="DA790" s="1"/>
      <c r="DB790" s="1"/>
      <c r="DC790" s="1"/>
      <c r="DD790" s="1"/>
      <c r="DE790" s="1"/>
      <c r="DF790" s="1"/>
      <c r="DG790" s="1"/>
      <c r="DH790" s="1"/>
      <c r="DI790" s="1"/>
    </row>
    <row r="791" spans="1:113" ht="15" hidden="1" x14ac:dyDescent="0.25">
      <c r="A791" s="27"/>
      <c r="B791" s="1"/>
      <c r="C791" s="1"/>
      <c r="D791" s="4" t="str">
        <f t="shared" si="433"/>
        <v/>
      </c>
      <c r="E791" s="7"/>
      <c r="F791" s="1"/>
      <c r="G791" s="1"/>
      <c r="H791" s="27"/>
      <c r="I791" s="1"/>
      <c r="J791" s="1"/>
      <c r="K791" s="1"/>
      <c r="L791" s="1"/>
      <c r="M791" s="1"/>
      <c r="N791" s="1"/>
      <c r="O791" s="27"/>
      <c r="P791" s="1"/>
      <c r="Q791" s="1"/>
      <c r="R791" s="1"/>
      <c r="S791" s="1"/>
      <c r="T791" s="1"/>
      <c r="U791" s="1"/>
      <c r="V791" s="27"/>
      <c r="W791" s="1"/>
      <c r="X791" s="1"/>
      <c r="Y791" s="4" t="str">
        <f t="shared" si="428"/>
        <v/>
      </c>
      <c r="Z791" s="7"/>
      <c r="AA791" s="1"/>
      <c r="AB791" s="1"/>
      <c r="AC791" s="27"/>
      <c r="AD791" s="1"/>
      <c r="AE791" s="1"/>
      <c r="AF791" s="4" t="str">
        <f t="shared" si="427"/>
        <v/>
      </c>
      <c r="AG791" s="7"/>
      <c r="AH791" s="1"/>
      <c r="AI791" s="1"/>
      <c r="AJ791" s="27"/>
      <c r="AK791" s="1"/>
      <c r="AL791" s="1"/>
      <c r="AM791" s="1"/>
      <c r="AN791" s="1"/>
      <c r="AO791" s="1"/>
      <c r="AP791" s="1"/>
      <c r="AQ791" s="27"/>
      <c r="AR791" s="1"/>
      <c r="AS791" s="1"/>
      <c r="AT791" s="1"/>
      <c r="AU791" s="1"/>
      <c r="AV791" s="1"/>
      <c r="AW791" s="1"/>
      <c r="AX791" s="27"/>
      <c r="AY791" s="1"/>
      <c r="AZ791" s="1"/>
      <c r="BA791" s="4" t="str">
        <f t="shared" si="432"/>
        <v/>
      </c>
      <c r="BB791" s="7"/>
      <c r="BC791" s="1"/>
      <c r="BD791" s="1"/>
      <c r="BE791" s="27"/>
      <c r="BF791" s="1"/>
      <c r="BG791" s="1"/>
      <c r="BH791" s="4" t="str">
        <f t="shared" si="431"/>
        <v/>
      </c>
      <c r="BI791" s="7"/>
      <c r="BJ791" s="1"/>
      <c r="BK791" s="1"/>
      <c r="BL791" s="27"/>
      <c r="BM791" s="1"/>
      <c r="BN791" s="1"/>
      <c r="BO791" s="4" t="str">
        <f t="shared" si="430"/>
        <v/>
      </c>
      <c r="BP791" s="7"/>
      <c r="BQ791" s="1"/>
      <c r="BR791" s="1"/>
      <c r="BS791" s="27"/>
      <c r="BT791" s="1"/>
      <c r="BU791" s="1"/>
      <c r="BV791" s="4" t="str">
        <f t="shared" si="429"/>
        <v/>
      </c>
      <c r="BW791" s="7"/>
      <c r="BX791" s="1"/>
      <c r="BY791" s="1"/>
      <c r="BZ791" s="27"/>
      <c r="CA791" s="1"/>
      <c r="CB791" s="1"/>
      <c r="CC791" s="1"/>
      <c r="CD791" s="1"/>
      <c r="CE791" s="1"/>
      <c r="CF791" s="1"/>
      <c r="CG791" s="27"/>
      <c r="CH791" s="1"/>
      <c r="CI791" s="1"/>
      <c r="CJ791" s="1"/>
      <c r="CK791" s="1"/>
      <c r="CL791" s="1"/>
      <c r="CM791" s="1"/>
      <c r="CN791" s="27"/>
      <c r="CO791" s="1"/>
      <c r="CP791" s="1"/>
      <c r="CQ791" s="1"/>
      <c r="CR791" s="1"/>
      <c r="CS791" s="1"/>
      <c r="CT791" s="1"/>
      <c r="CU791" s="27"/>
      <c r="CV791" s="1"/>
      <c r="CW791" s="1"/>
      <c r="CX791" s="1"/>
      <c r="CY791" s="1"/>
      <c r="CZ791" s="1"/>
      <c r="DA791" s="1"/>
      <c r="DB791" s="1"/>
      <c r="DC791" s="1"/>
      <c r="DD791" s="1"/>
      <c r="DE791" s="1"/>
      <c r="DF791" s="1"/>
      <c r="DG791" s="1"/>
      <c r="DH791" s="1"/>
      <c r="DI791" s="1"/>
    </row>
    <row r="792" spans="1:113" ht="15" hidden="1" x14ac:dyDescent="0.25">
      <c r="A792" s="27"/>
      <c r="B792" s="1"/>
      <c r="C792" s="1"/>
      <c r="D792" s="4" t="str">
        <f t="shared" si="433"/>
        <v/>
      </c>
      <c r="E792" s="7"/>
      <c r="F792" s="1"/>
      <c r="G792" s="1"/>
      <c r="H792" s="27"/>
      <c r="I792" s="1"/>
      <c r="J792" s="1"/>
      <c r="K792" s="1"/>
      <c r="L792" s="1"/>
      <c r="M792" s="1"/>
      <c r="N792" s="1"/>
      <c r="O792" s="27"/>
      <c r="P792" s="1"/>
      <c r="Q792" s="1"/>
      <c r="R792" s="1"/>
      <c r="S792" s="1"/>
      <c r="T792" s="1"/>
      <c r="U792" s="1"/>
      <c r="V792" s="27"/>
      <c r="W792" s="1"/>
      <c r="X792" s="1"/>
      <c r="Y792" s="4" t="str">
        <f t="shared" si="428"/>
        <v/>
      </c>
      <c r="Z792" s="7"/>
      <c r="AA792" s="1"/>
      <c r="AB792" s="1"/>
      <c r="AC792" s="27"/>
      <c r="AD792" s="1"/>
      <c r="AE792" s="1"/>
      <c r="AF792" s="4" t="str">
        <f t="shared" si="427"/>
        <v/>
      </c>
      <c r="AG792" s="7"/>
      <c r="AH792" s="1"/>
      <c r="AI792" s="1"/>
      <c r="AJ792" s="27"/>
      <c r="AK792" s="1"/>
      <c r="AL792" s="1"/>
      <c r="AM792" s="1"/>
      <c r="AN792" s="1"/>
      <c r="AO792" s="1"/>
      <c r="AP792" s="1"/>
      <c r="AQ792" s="27"/>
      <c r="AR792" s="1"/>
      <c r="AS792" s="1"/>
      <c r="AT792" s="1"/>
      <c r="AU792" s="1"/>
      <c r="AV792" s="1"/>
      <c r="AW792" s="1"/>
      <c r="AX792" s="27"/>
      <c r="AY792" s="1"/>
      <c r="AZ792" s="1"/>
      <c r="BA792" s="4" t="str">
        <f t="shared" si="432"/>
        <v/>
      </c>
      <c r="BB792" s="7"/>
      <c r="BC792" s="1"/>
      <c r="BD792" s="1"/>
      <c r="BE792" s="27"/>
      <c r="BF792" s="1"/>
      <c r="BG792" s="1"/>
      <c r="BH792" s="4" t="str">
        <f t="shared" si="431"/>
        <v/>
      </c>
      <c r="BI792" s="7"/>
      <c r="BJ792" s="1"/>
      <c r="BK792" s="1"/>
      <c r="BL792" s="27"/>
      <c r="BM792" s="1"/>
      <c r="BN792" s="1"/>
      <c r="BO792" s="4" t="str">
        <f t="shared" si="430"/>
        <v/>
      </c>
      <c r="BP792" s="7"/>
      <c r="BQ792" s="1"/>
      <c r="BR792" s="1"/>
      <c r="BS792" s="27"/>
      <c r="BT792" s="1"/>
      <c r="BU792" s="1"/>
      <c r="BV792" s="4" t="str">
        <f t="shared" si="429"/>
        <v/>
      </c>
      <c r="BW792" s="7"/>
      <c r="BX792" s="1"/>
      <c r="BY792" s="1"/>
      <c r="BZ792" s="27"/>
      <c r="CA792" s="1"/>
      <c r="CB792" s="1"/>
      <c r="CC792" s="1"/>
      <c r="CD792" s="1"/>
      <c r="CE792" s="1"/>
      <c r="CF792" s="1"/>
      <c r="CG792" s="27"/>
      <c r="CH792" s="1"/>
      <c r="CI792" s="1"/>
      <c r="CJ792" s="1"/>
      <c r="CK792" s="1"/>
      <c r="CL792" s="1"/>
      <c r="CM792" s="1"/>
      <c r="CN792" s="27"/>
      <c r="CO792" s="1"/>
      <c r="CP792" s="1"/>
      <c r="CQ792" s="1"/>
      <c r="CR792" s="1"/>
      <c r="CS792" s="1"/>
      <c r="CT792" s="1"/>
      <c r="CU792" s="27"/>
      <c r="CV792" s="1"/>
      <c r="CW792" s="1"/>
      <c r="CX792" s="1"/>
      <c r="CY792" s="1"/>
      <c r="CZ792" s="1"/>
      <c r="DA792" s="1"/>
      <c r="DB792" s="1"/>
      <c r="DC792" s="1"/>
      <c r="DD792" s="1"/>
      <c r="DE792" s="1"/>
      <c r="DF792" s="1"/>
      <c r="DG792" s="1"/>
      <c r="DH792" s="1"/>
      <c r="DI792" s="1"/>
    </row>
    <row r="793" spans="1:113" ht="15" hidden="1" x14ac:dyDescent="0.25">
      <c r="A793" s="27"/>
      <c r="B793" s="1"/>
      <c r="C793" s="1"/>
      <c r="D793" s="4" t="str">
        <f t="shared" si="433"/>
        <v/>
      </c>
      <c r="E793" s="7"/>
      <c r="F793" s="1"/>
      <c r="G793" s="1"/>
      <c r="H793" s="27"/>
      <c r="I793" s="1"/>
      <c r="J793" s="1"/>
      <c r="K793" s="1"/>
      <c r="L793" s="1"/>
      <c r="M793" s="1"/>
      <c r="N793" s="1"/>
      <c r="O793" s="27"/>
      <c r="P793" s="1"/>
      <c r="Q793" s="1"/>
      <c r="R793" s="1"/>
      <c r="S793" s="1"/>
      <c r="T793" s="1"/>
      <c r="U793" s="1"/>
      <c r="V793" s="27"/>
      <c r="W793" s="1"/>
      <c r="X793" s="1"/>
      <c r="Y793" s="4" t="str">
        <f t="shared" si="428"/>
        <v/>
      </c>
      <c r="Z793" s="7"/>
      <c r="AA793" s="1"/>
      <c r="AB793" s="1"/>
      <c r="AC793" s="27"/>
      <c r="AD793" s="1"/>
      <c r="AE793" s="1"/>
      <c r="AF793" s="4" t="str">
        <f t="shared" si="427"/>
        <v/>
      </c>
      <c r="AG793" s="7"/>
      <c r="AH793" s="1"/>
      <c r="AI793" s="1"/>
      <c r="AJ793" s="27"/>
      <c r="AK793" s="1"/>
      <c r="AL793" s="1"/>
      <c r="AM793" s="1"/>
      <c r="AN793" s="1"/>
      <c r="AO793" s="1"/>
      <c r="AP793" s="1"/>
      <c r="AQ793" s="27"/>
      <c r="AR793" s="1"/>
      <c r="AS793" s="1"/>
      <c r="AT793" s="1"/>
      <c r="AU793" s="1"/>
      <c r="AV793" s="1"/>
      <c r="AW793" s="1"/>
      <c r="AX793" s="27"/>
      <c r="AY793" s="1"/>
      <c r="AZ793" s="1"/>
      <c r="BA793" s="4" t="str">
        <f t="shared" si="432"/>
        <v/>
      </c>
      <c r="BB793" s="7"/>
      <c r="BC793" s="1"/>
      <c r="BD793" s="1"/>
      <c r="BE793" s="27"/>
      <c r="BF793" s="1"/>
      <c r="BG793" s="1"/>
      <c r="BH793" s="4" t="str">
        <f t="shared" si="431"/>
        <v/>
      </c>
      <c r="BI793" s="7"/>
      <c r="BJ793" s="1"/>
      <c r="BK793" s="1"/>
      <c r="BL793" s="27"/>
      <c r="BM793" s="1"/>
      <c r="BN793" s="1"/>
      <c r="BO793" s="4" t="str">
        <f t="shared" si="430"/>
        <v/>
      </c>
      <c r="BP793" s="7"/>
      <c r="BQ793" s="1"/>
      <c r="BR793" s="1"/>
      <c r="BS793" s="27"/>
      <c r="BT793" s="1"/>
      <c r="BU793" s="1"/>
      <c r="BV793" s="4" t="str">
        <f t="shared" si="429"/>
        <v/>
      </c>
      <c r="BW793" s="7"/>
      <c r="BX793" s="1"/>
      <c r="BY793" s="1"/>
      <c r="BZ793" s="27"/>
      <c r="CA793" s="1"/>
      <c r="CB793" s="1"/>
      <c r="CC793" s="1"/>
      <c r="CD793" s="1"/>
      <c r="CE793" s="1"/>
      <c r="CF793" s="1"/>
      <c r="CG793" s="27"/>
      <c r="CH793" s="1"/>
      <c r="CI793" s="1"/>
      <c r="CJ793" s="1"/>
      <c r="CK793" s="1"/>
      <c r="CL793" s="1"/>
      <c r="CM793" s="1"/>
      <c r="CN793" s="27"/>
      <c r="CO793" s="1"/>
      <c r="CP793" s="1"/>
      <c r="CQ793" s="1"/>
      <c r="CR793" s="1"/>
      <c r="CS793" s="1"/>
      <c r="CT793" s="1"/>
      <c r="CU793" s="27"/>
      <c r="CV793" s="1"/>
      <c r="CW793" s="1"/>
      <c r="CX793" s="1"/>
      <c r="CY793" s="1"/>
      <c r="CZ793" s="1"/>
      <c r="DA793" s="1"/>
      <c r="DB793" s="1"/>
      <c r="DC793" s="1"/>
      <c r="DD793" s="1"/>
      <c r="DE793" s="1"/>
      <c r="DF793" s="1"/>
      <c r="DG793" s="1"/>
      <c r="DH793" s="1"/>
      <c r="DI793" s="1"/>
    </row>
    <row r="794" spans="1:113" ht="15" hidden="1" x14ac:dyDescent="0.25">
      <c r="A794" s="27"/>
      <c r="B794" s="1"/>
      <c r="C794" s="1"/>
      <c r="D794" s="4" t="str">
        <f t="shared" si="433"/>
        <v/>
      </c>
      <c r="E794" s="7"/>
      <c r="F794" s="1"/>
      <c r="G794" s="1"/>
      <c r="H794" s="27"/>
      <c r="I794" s="1"/>
      <c r="J794" s="1"/>
      <c r="K794" s="1"/>
      <c r="L794" s="1"/>
      <c r="M794" s="1"/>
      <c r="N794" s="1"/>
      <c r="O794" s="27"/>
      <c r="P794" s="1"/>
      <c r="Q794" s="1"/>
      <c r="R794" s="1"/>
      <c r="S794" s="1"/>
      <c r="T794" s="1"/>
      <c r="U794" s="1"/>
      <c r="V794" s="27"/>
      <c r="W794" s="1"/>
      <c r="X794" s="1"/>
      <c r="Y794" s="4" t="str">
        <f t="shared" si="428"/>
        <v/>
      </c>
      <c r="Z794" s="7"/>
      <c r="AA794" s="1"/>
      <c r="AB794" s="1"/>
      <c r="AC794" s="27"/>
      <c r="AD794" s="1"/>
      <c r="AE794" s="1"/>
      <c r="AF794" s="4" t="str">
        <f t="shared" si="427"/>
        <v/>
      </c>
      <c r="AG794" s="7"/>
      <c r="AH794" s="1"/>
      <c r="AI794" s="1"/>
      <c r="AJ794" s="27"/>
      <c r="AK794" s="1"/>
      <c r="AL794" s="1"/>
      <c r="AM794" s="1"/>
      <c r="AN794" s="1"/>
      <c r="AO794" s="1"/>
      <c r="AP794" s="1"/>
      <c r="AQ794" s="27"/>
      <c r="AR794" s="1"/>
      <c r="AS794" s="1"/>
      <c r="AT794" s="1"/>
      <c r="AU794" s="1"/>
      <c r="AV794" s="1"/>
      <c r="AW794" s="1"/>
      <c r="AX794" s="27"/>
      <c r="AY794" s="1"/>
      <c r="AZ794" s="1"/>
      <c r="BA794" s="4" t="str">
        <f t="shared" si="432"/>
        <v/>
      </c>
      <c r="BB794" s="7"/>
      <c r="BC794" s="1"/>
      <c r="BD794" s="1"/>
      <c r="BE794" s="27"/>
      <c r="BF794" s="1"/>
      <c r="BG794" s="1"/>
      <c r="BH794" s="4" t="str">
        <f t="shared" si="431"/>
        <v/>
      </c>
      <c r="BI794" s="7"/>
      <c r="BJ794" s="1"/>
      <c r="BK794" s="1"/>
      <c r="BL794" s="27"/>
      <c r="BM794" s="1"/>
      <c r="BN794" s="1"/>
      <c r="BO794" s="4" t="str">
        <f t="shared" si="430"/>
        <v/>
      </c>
      <c r="BP794" s="7"/>
      <c r="BQ794" s="1"/>
      <c r="BR794" s="1"/>
      <c r="BS794" s="27"/>
      <c r="BT794" s="1"/>
      <c r="BU794" s="1"/>
      <c r="BV794" s="4" t="str">
        <f t="shared" si="429"/>
        <v/>
      </c>
      <c r="BW794" s="7"/>
      <c r="BX794" s="1"/>
      <c r="BY794" s="1"/>
      <c r="BZ794" s="27"/>
      <c r="CA794" s="1"/>
      <c r="CB794" s="1"/>
      <c r="CC794" s="1"/>
      <c r="CD794" s="1"/>
      <c r="CE794" s="1"/>
      <c r="CF794" s="1"/>
      <c r="CG794" s="27"/>
      <c r="CH794" s="1"/>
      <c r="CI794" s="1"/>
      <c r="CJ794" s="1"/>
      <c r="CK794" s="1"/>
      <c r="CL794" s="1"/>
      <c r="CM794" s="1"/>
      <c r="CN794" s="27"/>
      <c r="CO794" s="1"/>
      <c r="CP794" s="1"/>
      <c r="CQ794" s="1"/>
      <c r="CR794" s="1"/>
      <c r="CS794" s="1"/>
      <c r="CT794" s="1"/>
      <c r="CU794" s="27"/>
      <c r="CV794" s="1"/>
      <c r="CW794" s="1"/>
      <c r="CX794" s="1"/>
      <c r="CY794" s="1"/>
      <c r="CZ794" s="1"/>
      <c r="DA794" s="1"/>
      <c r="DB794" s="1"/>
      <c r="DC794" s="1"/>
      <c r="DD794" s="1"/>
      <c r="DE794" s="1"/>
      <c r="DF794" s="1"/>
      <c r="DG794" s="1"/>
      <c r="DH794" s="1"/>
      <c r="DI794" s="1"/>
    </row>
    <row r="795" spans="1:113" ht="15" hidden="1" x14ac:dyDescent="0.25">
      <c r="A795" s="27"/>
      <c r="B795" s="1"/>
      <c r="C795" s="1"/>
      <c r="D795" s="4" t="str">
        <f t="shared" si="433"/>
        <v/>
      </c>
      <c r="E795" s="7"/>
      <c r="F795" s="1"/>
      <c r="G795" s="1"/>
      <c r="H795" s="27"/>
      <c r="I795" s="1"/>
      <c r="J795" s="1"/>
      <c r="K795" s="1"/>
      <c r="L795" s="1"/>
      <c r="M795" s="1"/>
      <c r="N795" s="1"/>
      <c r="O795" s="27"/>
      <c r="P795" s="1"/>
      <c r="Q795" s="1"/>
      <c r="R795" s="1"/>
      <c r="S795" s="1"/>
      <c r="T795" s="1"/>
      <c r="U795" s="1"/>
      <c r="V795" s="27"/>
      <c r="W795" s="1"/>
      <c r="X795" s="1"/>
      <c r="Y795" s="4" t="str">
        <f t="shared" si="428"/>
        <v/>
      </c>
      <c r="Z795" s="7"/>
      <c r="AA795" s="1"/>
      <c r="AB795" s="1"/>
      <c r="AC795" s="27"/>
      <c r="AD795" s="1"/>
      <c r="AE795" s="1"/>
      <c r="AF795" s="4" t="str">
        <f t="shared" si="427"/>
        <v/>
      </c>
      <c r="AG795" s="7"/>
      <c r="AH795" s="1"/>
      <c r="AI795" s="1"/>
      <c r="AJ795" s="27"/>
      <c r="AK795" s="1"/>
      <c r="AL795" s="1"/>
      <c r="AM795" s="1"/>
      <c r="AN795" s="1"/>
      <c r="AO795" s="1"/>
      <c r="AP795" s="1"/>
      <c r="AQ795" s="27"/>
      <c r="AR795" s="1"/>
      <c r="AS795" s="1"/>
      <c r="AT795" s="1"/>
      <c r="AU795" s="1"/>
      <c r="AV795" s="1"/>
      <c r="AW795" s="1"/>
      <c r="AX795" s="27"/>
      <c r="AY795" s="1"/>
      <c r="AZ795" s="1"/>
      <c r="BA795" s="4" t="str">
        <f t="shared" si="432"/>
        <v/>
      </c>
      <c r="BB795" s="7"/>
      <c r="BC795" s="1"/>
      <c r="BD795" s="1"/>
      <c r="BE795" s="27"/>
      <c r="BF795" s="1"/>
      <c r="BG795" s="1"/>
      <c r="BH795" s="4" t="str">
        <f t="shared" si="431"/>
        <v/>
      </c>
      <c r="BI795" s="7"/>
      <c r="BJ795" s="1"/>
      <c r="BK795" s="1"/>
      <c r="BL795" s="27"/>
      <c r="BM795" s="1"/>
      <c r="BN795" s="1"/>
      <c r="BO795" s="4" t="str">
        <f t="shared" si="430"/>
        <v/>
      </c>
      <c r="BP795" s="7"/>
      <c r="BQ795" s="1"/>
      <c r="BR795" s="1"/>
      <c r="BS795" s="27"/>
      <c r="BT795" s="1"/>
      <c r="BU795" s="1"/>
      <c r="BV795" s="4" t="str">
        <f t="shared" si="429"/>
        <v/>
      </c>
      <c r="BW795" s="7"/>
      <c r="BX795" s="1"/>
      <c r="BY795" s="1"/>
      <c r="BZ795" s="27"/>
      <c r="CA795" s="1"/>
      <c r="CB795" s="1"/>
      <c r="CC795" s="1"/>
      <c r="CD795" s="1"/>
      <c r="CE795" s="1"/>
      <c r="CF795" s="1"/>
      <c r="CG795" s="27"/>
      <c r="CH795" s="1"/>
      <c r="CI795" s="1"/>
      <c r="CJ795" s="1"/>
      <c r="CK795" s="1"/>
      <c r="CL795" s="1"/>
      <c r="CM795" s="1"/>
      <c r="CN795" s="27"/>
      <c r="CO795" s="1"/>
      <c r="CP795" s="1"/>
      <c r="CQ795" s="1"/>
      <c r="CR795" s="1"/>
      <c r="CS795" s="1"/>
      <c r="CT795" s="1"/>
      <c r="CU795" s="27"/>
      <c r="CV795" s="1"/>
      <c r="CW795" s="1"/>
      <c r="CX795" s="1"/>
      <c r="CY795" s="1"/>
      <c r="CZ795" s="1"/>
      <c r="DA795" s="1"/>
      <c r="DB795" s="1"/>
      <c r="DC795" s="1"/>
      <c r="DD795" s="1"/>
      <c r="DE795" s="1"/>
      <c r="DF795" s="1"/>
      <c r="DG795" s="1"/>
      <c r="DH795" s="1"/>
      <c r="DI795" s="1"/>
    </row>
    <row r="796" spans="1:113" ht="15" hidden="1" x14ac:dyDescent="0.25">
      <c r="A796" s="27"/>
      <c r="B796" s="1"/>
      <c r="C796" s="1"/>
      <c r="D796" s="4" t="str">
        <f t="shared" si="433"/>
        <v/>
      </c>
      <c r="E796" s="7"/>
      <c r="F796" s="1"/>
      <c r="G796" s="1"/>
      <c r="H796" s="27"/>
      <c r="I796" s="1"/>
      <c r="J796" s="1"/>
      <c r="K796" s="1"/>
      <c r="L796" s="1"/>
      <c r="M796" s="1"/>
      <c r="N796" s="1"/>
      <c r="O796" s="27"/>
      <c r="P796" s="1"/>
      <c r="Q796" s="1"/>
      <c r="R796" s="1"/>
      <c r="S796" s="1"/>
      <c r="T796" s="1"/>
      <c r="U796" s="1"/>
      <c r="V796" s="27"/>
      <c r="W796" s="1"/>
      <c r="X796" s="1"/>
      <c r="Y796" s="4" t="str">
        <f t="shared" si="428"/>
        <v/>
      </c>
      <c r="Z796" s="7"/>
      <c r="AA796" s="1"/>
      <c r="AB796" s="1"/>
      <c r="AC796" s="27"/>
      <c r="AD796" s="1"/>
      <c r="AE796" s="1"/>
      <c r="AF796" s="4" t="str">
        <f t="shared" si="427"/>
        <v/>
      </c>
      <c r="AG796" s="7"/>
      <c r="AH796" s="1"/>
      <c r="AI796" s="1"/>
      <c r="AJ796" s="27"/>
      <c r="AK796" s="1"/>
      <c r="AL796" s="1"/>
      <c r="AM796" s="1"/>
      <c r="AN796" s="1"/>
      <c r="AO796" s="1"/>
      <c r="AP796" s="1"/>
      <c r="AQ796" s="27"/>
      <c r="AR796" s="1"/>
      <c r="AS796" s="1"/>
      <c r="AT796" s="1"/>
      <c r="AU796" s="1"/>
      <c r="AV796" s="1"/>
      <c r="AW796" s="1"/>
      <c r="AX796" s="27"/>
      <c r="AY796" s="1"/>
      <c r="AZ796" s="1"/>
      <c r="BA796" s="4" t="str">
        <f t="shared" si="432"/>
        <v/>
      </c>
      <c r="BB796" s="7"/>
      <c r="BC796" s="1"/>
      <c r="BD796" s="1"/>
      <c r="BE796" s="27"/>
      <c r="BF796" s="1"/>
      <c r="BG796" s="1"/>
      <c r="BH796" s="4" t="str">
        <f t="shared" si="431"/>
        <v/>
      </c>
      <c r="BI796" s="7"/>
      <c r="BJ796" s="1"/>
      <c r="BK796" s="1"/>
      <c r="BL796" s="27"/>
      <c r="BM796" s="1"/>
      <c r="BN796" s="1"/>
      <c r="BO796" s="4" t="str">
        <f t="shared" si="430"/>
        <v/>
      </c>
      <c r="BP796" s="7"/>
      <c r="BQ796" s="1"/>
      <c r="BR796" s="1"/>
      <c r="BS796" s="27"/>
      <c r="BT796" s="1"/>
      <c r="BU796" s="1"/>
      <c r="BV796" s="4" t="str">
        <f t="shared" si="429"/>
        <v/>
      </c>
      <c r="BW796" s="7"/>
      <c r="BX796" s="1"/>
      <c r="BY796" s="1"/>
      <c r="BZ796" s="27"/>
      <c r="CA796" s="1"/>
      <c r="CB796" s="1"/>
      <c r="CC796" s="1"/>
      <c r="CD796" s="1"/>
      <c r="CE796" s="1"/>
      <c r="CF796" s="1"/>
      <c r="CG796" s="27"/>
      <c r="CH796" s="1"/>
      <c r="CI796" s="1"/>
      <c r="CJ796" s="1"/>
      <c r="CK796" s="1"/>
      <c r="CL796" s="1"/>
      <c r="CM796" s="1"/>
      <c r="CN796" s="27"/>
      <c r="CO796" s="1"/>
      <c r="CP796" s="1"/>
      <c r="CQ796" s="1"/>
      <c r="CR796" s="1"/>
      <c r="CS796" s="1"/>
      <c r="CT796" s="1"/>
      <c r="CU796" s="27"/>
      <c r="CV796" s="1"/>
      <c r="CW796" s="1"/>
      <c r="CX796" s="1"/>
      <c r="CY796" s="1"/>
      <c r="CZ796" s="1"/>
      <c r="DA796" s="1"/>
      <c r="DB796" s="1"/>
      <c r="DC796" s="1"/>
      <c r="DD796" s="1"/>
      <c r="DE796" s="1"/>
      <c r="DF796" s="1"/>
      <c r="DG796" s="1"/>
      <c r="DH796" s="1"/>
      <c r="DI796" s="1"/>
    </row>
    <row r="797" spans="1:113" ht="15" hidden="1" x14ac:dyDescent="0.25">
      <c r="A797" s="27"/>
      <c r="B797" s="1"/>
      <c r="C797" s="1"/>
      <c r="D797" s="4" t="str">
        <f t="shared" si="433"/>
        <v/>
      </c>
      <c r="E797" s="7"/>
      <c r="F797" s="1"/>
      <c r="G797" s="1"/>
      <c r="H797" s="27"/>
      <c r="I797" s="1"/>
      <c r="J797" s="1"/>
      <c r="K797" s="1"/>
      <c r="L797" s="1"/>
      <c r="M797" s="1"/>
      <c r="N797" s="1"/>
      <c r="O797" s="27"/>
      <c r="P797" s="1"/>
      <c r="Q797" s="1"/>
      <c r="R797" s="1"/>
      <c r="S797" s="1"/>
      <c r="T797" s="1"/>
      <c r="U797" s="1"/>
      <c r="V797" s="27"/>
      <c r="W797" s="1"/>
      <c r="X797" s="1"/>
      <c r="Y797" s="4" t="str">
        <f t="shared" si="428"/>
        <v/>
      </c>
      <c r="Z797" s="7"/>
      <c r="AA797" s="1"/>
      <c r="AB797" s="1"/>
      <c r="AC797" s="27"/>
      <c r="AD797" s="1"/>
      <c r="AE797" s="1"/>
      <c r="AF797" s="4" t="str">
        <f t="shared" si="427"/>
        <v/>
      </c>
      <c r="AG797" s="7"/>
      <c r="AH797" s="1"/>
      <c r="AI797" s="1"/>
      <c r="AJ797" s="27"/>
      <c r="AK797" s="1"/>
      <c r="AL797" s="1"/>
      <c r="AM797" s="1"/>
      <c r="AN797" s="1"/>
      <c r="AO797" s="1"/>
      <c r="AP797" s="1"/>
      <c r="AQ797" s="27"/>
      <c r="AR797" s="1"/>
      <c r="AS797" s="1"/>
      <c r="AT797" s="1"/>
      <c r="AU797" s="1"/>
      <c r="AV797" s="1"/>
      <c r="AW797" s="1"/>
      <c r="AX797" s="27"/>
      <c r="AY797" s="1"/>
      <c r="AZ797" s="1"/>
      <c r="BA797" s="4" t="str">
        <f t="shared" si="432"/>
        <v/>
      </c>
      <c r="BB797" s="7"/>
      <c r="BC797" s="1"/>
      <c r="BD797" s="1"/>
      <c r="BE797" s="27"/>
      <c r="BF797" s="1"/>
      <c r="BG797" s="1"/>
      <c r="BH797" s="4" t="str">
        <f t="shared" si="431"/>
        <v/>
      </c>
      <c r="BI797" s="7"/>
      <c r="BJ797" s="1"/>
      <c r="BK797" s="1"/>
      <c r="BL797" s="27"/>
      <c r="BM797" s="1"/>
      <c r="BN797" s="1"/>
      <c r="BO797" s="4" t="str">
        <f t="shared" si="430"/>
        <v/>
      </c>
      <c r="BP797" s="7"/>
      <c r="BQ797" s="1"/>
      <c r="BR797" s="1"/>
      <c r="BS797" s="27"/>
      <c r="BT797" s="1"/>
      <c r="BU797" s="1"/>
      <c r="BV797" s="4" t="str">
        <f t="shared" si="429"/>
        <v/>
      </c>
      <c r="BW797" s="7"/>
      <c r="BX797" s="1"/>
      <c r="BY797" s="1"/>
      <c r="BZ797" s="27"/>
      <c r="CA797" s="1"/>
      <c r="CB797" s="1"/>
      <c r="CC797" s="1"/>
      <c r="CD797" s="1"/>
      <c r="CE797" s="1"/>
      <c r="CF797" s="1"/>
      <c r="CG797" s="27"/>
      <c r="CH797" s="1"/>
      <c r="CI797" s="1"/>
      <c r="CJ797" s="1"/>
      <c r="CK797" s="1"/>
      <c r="CL797" s="1"/>
      <c r="CM797" s="1"/>
      <c r="CN797" s="27"/>
      <c r="CO797" s="1"/>
      <c r="CP797" s="1"/>
      <c r="CQ797" s="1"/>
      <c r="CR797" s="1"/>
      <c r="CS797" s="1"/>
      <c r="CT797" s="1"/>
      <c r="CU797" s="27"/>
      <c r="CV797" s="1"/>
      <c r="CW797" s="1"/>
      <c r="CX797" s="1"/>
      <c r="CY797" s="1"/>
      <c r="CZ797" s="1"/>
      <c r="DA797" s="1"/>
      <c r="DB797" s="1"/>
      <c r="DC797" s="1"/>
      <c r="DD797" s="1"/>
      <c r="DE797" s="1"/>
      <c r="DF797" s="1"/>
      <c r="DG797" s="1"/>
      <c r="DH797" s="1"/>
      <c r="DI797" s="1"/>
    </row>
    <row r="798" spans="1:113" ht="15" hidden="1" x14ac:dyDescent="0.25">
      <c r="A798" s="27"/>
      <c r="B798" s="1"/>
      <c r="C798" s="1"/>
      <c r="D798" s="4" t="str">
        <f t="shared" si="433"/>
        <v/>
      </c>
      <c r="E798" s="7"/>
      <c r="F798" s="1"/>
      <c r="G798" s="1"/>
      <c r="H798" s="27"/>
      <c r="I798" s="1"/>
      <c r="J798" s="1"/>
      <c r="K798" s="1"/>
      <c r="L798" s="1"/>
      <c r="M798" s="1"/>
      <c r="N798" s="1"/>
      <c r="O798" s="27"/>
      <c r="P798" s="1"/>
      <c r="Q798" s="1"/>
      <c r="R798" s="1"/>
      <c r="S798" s="1"/>
      <c r="T798" s="1"/>
      <c r="U798" s="1"/>
      <c r="V798" s="27"/>
      <c r="W798" s="1"/>
      <c r="X798" s="1"/>
      <c r="Y798" s="4" t="str">
        <f t="shared" si="428"/>
        <v/>
      </c>
      <c r="Z798" s="7"/>
      <c r="AA798" s="1"/>
      <c r="AB798" s="1"/>
      <c r="AC798" s="27"/>
      <c r="AD798" s="1"/>
      <c r="AE798" s="1"/>
      <c r="AF798" s="4" t="str">
        <f t="shared" si="427"/>
        <v/>
      </c>
      <c r="AG798" s="7"/>
      <c r="AH798" s="1"/>
      <c r="AI798" s="1"/>
      <c r="AJ798" s="27"/>
      <c r="AK798" s="1"/>
      <c r="AL798" s="1"/>
      <c r="AM798" s="1"/>
      <c r="AN798" s="1"/>
      <c r="AO798" s="1"/>
      <c r="AP798" s="1"/>
      <c r="AQ798" s="27"/>
      <c r="AR798" s="1"/>
      <c r="AS798" s="1"/>
      <c r="AT798" s="1"/>
      <c r="AU798" s="1"/>
      <c r="AV798" s="1"/>
      <c r="AW798" s="1"/>
      <c r="AX798" s="27"/>
      <c r="AY798" s="1"/>
      <c r="AZ798" s="1"/>
      <c r="BA798" s="4" t="str">
        <f t="shared" si="432"/>
        <v/>
      </c>
      <c r="BB798" s="7"/>
      <c r="BC798" s="1"/>
      <c r="BD798" s="1"/>
      <c r="BE798" s="27"/>
      <c r="BF798" s="1"/>
      <c r="BG798" s="1"/>
      <c r="BH798" s="4" t="str">
        <f t="shared" si="431"/>
        <v/>
      </c>
      <c r="BI798" s="7"/>
      <c r="BJ798" s="1"/>
      <c r="BK798" s="1"/>
      <c r="BL798" s="27"/>
      <c r="BM798" s="1"/>
      <c r="BN798" s="1"/>
      <c r="BO798" s="4" t="str">
        <f t="shared" si="430"/>
        <v/>
      </c>
      <c r="BP798" s="7"/>
      <c r="BQ798" s="1"/>
      <c r="BR798" s="1"/>
      <c r="BS798" s="27"/>
      <c r="BT798" s="1"/>
      <c r="BU798" s="1"/>
      <c r="BV798" s="4" t="str">
        <f t="shared" si="429"/>
        <v/>
      </c>
      <c r="BW798" s="7"/>
      <c r="BX798" s="1"/>
      <c r="BY798" s="1"/>
      <c r="BZ798" s="27"/>
      <c r="CA798" s="1"/>
      <c r="CB798" s="1"/>
      <c r="CC798" s="1"/>
      <c r="CD798" s="1"/>
      <c r="CE798" s="1"/>
      <c r="CF798" s="1"/>
      <c r="CG798" s="27"/>
      <c r="CH798" s="1"/>
      <c r="CI798" s="1"/>
      <c r="CJ798" s="1"/>
      <c r="CK798" s="1"/>
      <c r="CL798" s="1"/>
      <c r="CM798" s="1"/>
      <c r="CN798" s="27"/>
      <c r="CO798" s="1"/>
      <c r="CP798" s="1"/>
      <c r="CQ798" s="1"/>
      <c r="CR798" s="1"/>
      <c r="CS798" s="1"/>
      <c r="CT798" s="1"/>
      <c r="CU798" s="27"/>
      <c r="CV798" s="1"/>
      <c r="CW798" s="1"/>
      <c r="CX798" s="1"/>
      <c r="CY798" s="1"/>
      <c r="CZ798" s="1"/>
      <c r="DA798" s="1"/>
      <c r="DB798" s="1"/>
      <c r="DC798" s="1"/>
      <c r="DD798" s="1"/>
      <c r="DE798" s="1"/>
      <c r="DF798" s="1"/>
      <c r="DG798" s="1"/>
      <c r="DH798" s="1"/>
      <c r="DI798" s="1"/>
    </row>
    <row r="799" spans="1:113" ht="15" hidden="1" x14ac:dyDescent="0.25">
      <c r="A799" s="27"/>
      <c r="B799" s="1"/>
      <c r="C799" s="1"/>
      <c r="D799" s="4" t="str">
        <f t="shared" si="433"/>
        <v/>
      </c>
      <c r="E799" s="7"/>
      <c r="F799" s="1"/>
      <c r="G799" s="1"/>
      <c r="H799" s="27"/>
      <c r="I799" s="1"/>
      <c r="J799" s="1"/>
      <c r="K799" s="1"/>
      <c r="L799" s="1"/>
      <c r="M799" s="1"/>
      <c r="N799" s="1"/>
      <c r="O799" s="27"/>
      <c r="P799" s="1"/>
      <c r="Q799" s="1"/>
      <c r="R799" s="1"/>
      <c r="S799" s="1"/>
      <c r="T799" s="1"/>
      <c r="U799" s="1"/>
      <c r="V799" s="27"/>
      <c r="W799" s="1"/>
      <c r="X799" s="1"/>
      <c r="Y799" s="4" t="str">
        <f t="shared" si="428"/>
        <v/>
      </c>
      <c r="Z799" s="7"/>
      <c r="AA799" s="1"/>
      <c r="AB799" s="1"/>
      <c r="AC799" s="27"/>
      <c r="AD799" s="1"/>
      <c r="AE799" s="1"/>
      <c r="AF799" s="4" t="str">
        <f t="shared" si="427"/>
        <v/>
      </c>
      <c r="AG799" s="7"/>
      <c r="AH799" s="1"/>
      <c r="AI799" s="1"/>
      <c r="AJ799" s="27"/>
      <c r="AK799" s="1"/>
      <c r="AL799" s="1"/>
      <c r="AM799" s="1"/>
      <c r="AN799" s="1"/>
      <c r="AO799" s="1"/>
      <c r="AP799" s="1"/>
      <c r="AQ799" s="27"/>
      <c r="AR799" s="1"/>
      <c r="AS799" s="1"/>
      <c r="AT799" s="1"/>
      <c r="AU799" s="1"/>
      <c r="AV799" s="1"/>
      <c r="AW799" s="1"/>
      <c r="AX799" s="27"/>
      <c r="AY799" s="1"/>
      <c r="AZ799" s="1"/>
      <c r="BA799" s="4" t="str">
        <f t="shared" si="432"/>
        <v/>
      </c>
      <c r="BB799" s="7"/>
      <c r="BC799" s="1"/>
      <c r="BD799" s="1"/>
      <c r="BE799" s="27"/>
      <c r="BF799" s="1"/>
      <c r="BG799" s="1"/>
      <c r="BH799" s="4" t="str">
        <f t="shared" si="431"/>
        <v/>
      </c>
      <c r="BI799" s="7"/>
      <c r="BJ799" s="1"/>
      <c r="BK799" s="1"/>
      <c r="BL799" s="27"/>
      <c r="BM799" s="1"/>
      <c r="BN799" s="1"/>
      <c r="BO799" s="4" t="str">
        <f t="shared" si="430"/>
        <v/>
      </c>
      <c r="BP799" s="7"/>
      <c r="BQ799" s="1"/>
      <c r="BR799" s="1"/>
      <c r="BS799" s="27"/>
      <c r="BT799" s="1"/>
      <c r="BU799" s="1"/>
      <c r="BV799" s="4" t="str">
        <f t="shared" si="429"/>
        <v/>
      </c>
      <c r="BW799" s="7"/>
      <c r="BX799" s="1"/>
      <c r="BY799" s="1"/>
      <c r="BZ799" s="27"/>
      <c r="CA799" s="1"/>
      <c r="CB799" s="1"/>
      <c r="CC799" s="1"/>
      <c r="CD799" s="1"/>
      <c r="CE799" s="1"/>
      <c r="CF799" s="1"/>
      <c r="CG799" s="27"/>
      <c r="CH799" s="1"/>
      <c r="CI799" s="1"/>
      <c r="CJ799" s="1"/>
      <c r="CK799" s="1"/>
      <c r="CL799" s="1"/>
      <c r="CM799" s="1"/>
      <c r="CN799" s="27"/>
      <c r="CO799" s="1"/>
      <c r="CP799" s="1"/>
      <c r="CQ799" s="1"/>
      <c r="CR799" s="1"/>
      <c r="CS799" s="1"/>
      <c r="CT799" s="1"/>
      <c r="CU799" s="27"/>
      <c r="CV799" s="1"/>
      <c r="CW799" s="1"/>
      <c r="CX799" s="1"/>
      <c r="CY799" s="1"/>
      <c r="CZ799" s="1"/>
      <c r="DA799" s="1"/>
      <c r="DB799" s="1"/>
      <c r="DC799" s="1"/>
      <c r="DD799" s="1"/>
      <c r="DE799" s="1"/>
      <c r="DF799" s="1"/>
      <c r="DG799" s="1"/>
      <c r="DH799" s="1"/>
      <c r="DI799" s="1"/>
    </row>
    <row r="800" spans="1:113" ht="15" hidden="1" x14ac:dyDescent="0.25">
      <c r="A800" s="27"/>
      <c r="B800" s="1"/>
      <c r="C800" s="1"/>
      <c r="D800" s="4" t="str">
        <f t="shared" si="433"/>
        <v/>
      </c>
      <c r="E800" s="7"/>
      <c r="F800" s="1"/>
      <c r="G800" s="1"/>
      <c r="H800" s="27"/>
      <c r="I800" s="1"/>
      <c r="J800" s="1"/>
      <c r="K800" s="1"/>
      <c r="L800" s="1"/>
      <c r="M800" s="1"/>
      <c r="N800" s="1"/>
      <c r="O800" s="27"/>
      <c r="P800" s="1"/>
      <c r="Q800" s="1"/>
      <c r="R800" s="1"/>
      <c r="S800" s="1"/>
      <c r="T800" s="1"/>
      <c r="U800" s="1"/>
      <c r="V800" s="27"/>
      <c r="W800" s="1"/>
      <c r="X800" s="1"/>
      <c r="Y800" s="4" t="str">
        <f t="shared" si="428"/>
        <v/>
      </c>
      <c r="Z800" s="7"/>
      <c r="AA800" s="1"/>
      <c r="AB800" s="1"/>
      <c r="AC800" s="27"/>
      <c r="AD800" s="1"/>
      <c r="AE800" s="1"/>
      <c r="AF800" s="4" t="str">
        <f t="shared" si="427"/>
        <v/>
      </c>
      <c r="AG800" s="7"/>
      <c r="AH800" s="1"/>
      <c r="AI800" s="1"/>
      <c r="AJ800" s="27"/>
      <c r="AK800" s="1"/>
      <c r="AL800" s="1"/>
      <c r="AM800" s="1"/>
      <c r="AN800" s="1"/>
      <c r="AO800" s="1"/>
      <c r="AP800" s="1"/>
      <c r="AQ800" s="27"/>
      <c r="AR800" s="1"/>
      <c r="AS800" s="1"/>
      <c r="AT800" s="1"/>
      <c r="AU800" s="1"/>
      <c r="AV800" s="1"/>
      <c r="AW800" s="1"/>
      <c r="AX800" s="27"/>
      <c r="AY800" s="1"/>
      <c r="AZ800" s="1"/>
      <c r="BA800" s="4" t="str">
        <f t="shared" si="432"/>
        <v/>
      </c>
      <c r="BB800" s="7"/>
      <c r="BC800" s="1"/>
      <c r="BD800" s="1"/>
      <c r="BE800" s="27"/>
      <c r="BF800" s="1"/>
      <c r="BG800" s="1"/>
      <c r="BH800" s="4" t="str">
        <f t="shared" si="431"/>
        <v/>
      </c>
      <c r="BI800" s="7"/>
      <c r="BJ800" s="1"/>
      <c r="BK800" s="1"/>
      <c r="BL800" s="27"/>
      <c r="BM800" s="1"/>
      <c r="BN800" s="1"/>
      <c r="BO800" s="4" t="str">
        <f t="shared" si="430"/>
        <v/>
      </c>
      <c r="BP800" s="7"/>
      <c r="BQ800" s="1"/>
      <c r="BR800" s="1"/>
      <c r="BS800" s="27"/>
      <c r="BT800" s="1"/>
      <c r="BU800" s="1"/>
      <c r="BV800" s="4" t="str">
        <f t="shared" si="429"/>
        <v/>
      </c>
      <c r="BW800" s="7"/>
      <c r="BX800" s="1"/>
      <c r="BY800" s="1"/>
      <c r="BZ800" s="27"/>
      <c r="CA800" s="1"/>
      <c r="CB800" s="1"/>
      <c r="CC800" s="1"/>
      <c r="CD800" s="1"/>
      <c r="CE800" s="1"/>
      <c r="CF800" s="1"/>
      <c r="CG800" s="27"/>
      <c r="CH800" s="1"/>
      <c r="CI800" s="1"/>
      <c r="CJ800" s="1"/>
      <c r="CK800" s="1"/>
      <c r="CL800" s="1"/>
      <c r="CM800" s="1"/>
      <c r="CN800" s="27"/>
      <c r="CO800" s="1"/>
      <c r="CP800" s="1"/>
      <c r="CQ800" s="1"/>
      <c r="CR800" s="1"/>
      <c r="CS800" s="1"/>
      <c r="CT800" s="1"/>
      <c r="CU800" s="27"/>
      <c r="CV800" s="1"/>
      <c r="CW800" s="1"/>
      <c r="CX800" s="1"/>
      <c r="CY800" s="1"/>
      <c r="CZ800" s="1"/>
      <c r="DA800" s="1"/>
      <c r="DB800" s="1"/>
      <c r="DC800" s="1"/>
      <c r="DD800" s="1"/>
      <c r="DE800" s="1"/>
      <c r="DF800" s="1"/>
      <c r="DG800" s="1"/>
      <c r="DH800" s="1"/>
      <c r="DI800" s="1"/>
    </row>
    <row r="801" spans="1:113" ht="15" hidden="1" x14ac:dyDescent="0.25">
      <c r="A801" s="27"/>
      <c r="B801" s="1"/>
      <c r="C801" s="1"/>
      <c r="D801" s="4" t="str">
        <f t="shared" si="433"/>
        <v/>
      </c>
      <c r="E801" s="7"/>
      <c r="F801" s="1"/>
      <c r="G801" s="1"/>
      <c r="H801" s="27"/>
      <c r="I801" s="1"/>
      <c r="J801" s="1"/>
      <c r="K801" s="1"/>
      <c r="L801" s="1"/>
      <c r="M801" s="1"/>
      <c r="N801" s="1"/>
      <c r="O801" s="27"/>
      <c r="P801" s="1"/>
      <c r="Q801" s="1"/>
      <c r="R801" s="1"/>
      <c r="S801" s="1"/>
      <c r="T801" s="1"/>
      <c r="U801" s="1"/>
      <c r="V801" s="27"/>
      <c r="W801" s="1"/>
      <c r="X801" s="1"/>
      <c r="Y801" s="4" t="str">
        <f t="shared" si="428"/>
        <v/>
      </c>
      <c r="Z801" s="7"/>
      <c r="AA801" s="1"/>
      <c r="AB801" s="1"/>
      <c r="AC801" s="27"/>
      <c r="AD801" s="1"/>
      <c r="AE801" s="1"/>
      <c r="AF801" s="4" t="str">
        <f t="shared" si="427"/>
        <v/>
      </c>
      <c r="AG801" s="7"/>
      <c r="AH801" s="1"/>
      <c r="AI801" s="1"/>
      <c r="AJ801" s="27"/>
      <c r="AK801" s="1"/>
      <c r="AL801" s="1"/>
      <c r="AM801" s="1"/>
      <c r="AN801" s="1"/>
      <c r="AO801" s="1"/>
      <c r="AP801" s="1"/>
      <c r="AQ801" s="27"/>
      <c r="AR801" s="1"/>
      <c r="AS801" s="1"/>
      <c r="AT801" s="1"/>
      <c r="AU801" s="1"/>
      <c r="AV801" s="1"/>
      <c r="AW801" s="1"/>
      <c r="AX801" s="27"/>
      <c r="AY801" s="1"/>
      <c r="AZ801" s="1"/>
      <c r="BA801" s="4" t="str">
        <f t="shared" si="432"/>
        <v/>
      </c>
      <c r="BB801" s="7"/>
      <c r="BC801" s="1"/>
      <c r="BD801" s="1"/>
      <c r="BE801" s="27"/>
      <c r="BF801" s="1"/>
      <c r="BG801" s="1"/>
      <c r="BH801" s="4" t="str">
        <f t="shared" si="431"/>
        <v/>
      </c>
      <c r="BI801" s="7"/>
      <c r="BJ801" s="1"/>
      <c r="BK801" s="1"/>
      <c r="BL801" s="27"/>
      <c r="BM801" s="1"/>
      <c r="BN801" s="1"/>
      <c r="BO801" s="4" t="str">
        <f t="shared" si="430"/>
        <v/>
      </c>
      <c r="BP801" s="7"/>
      <c r="BQ801" s="1"/>
      <c r="BR801" s="1"/>
      <c r="BS801" s="27"/>
      <c r="BT801" s="1"/>
      <c r="BU801" s="1"/>
      <c r="BV801" s="4" t="str">
        <f t="shared" si="429"/>
        <v/>
      </c>
      <c r="BW801" s="7"/>
      <c r="BX801" s="1"/>
      <c r="BY801" s="1"/>
      <c r="BZ801" s="27"/>
      <c r="CA801" s="1"/>
      <c r="CB801" s="1"/>
      <c r="CC801" s="1"/>
      <c r="CD801" s="1"/>
      <c r="CE801" s="1"/>
      <c r="CF801" s="1"/>
      <c r="CG801" s="27"/>
      <c r="CH801" s="1"/>
      <c r="CI801" s="1"/>
      <c r="CJ801" s="1"/>
      <c r="CK801" s="1"/>
      <c r="CL801" s="1"/>
      <c r="CM801" s="1"/>
      <c r="CN801" s="27"/>
      <c r="CO801" s="1"/>
      <c r="CP801" s="1"/>
      <c r="CQ801" s="1"/>
      <c r="CR801" s="1"/>
      <c r="CS801" s="1"/>
      <c r="CT801" s="1"/>
      <c r="CU801" s="27"/>
      <c r="CV801" s="1"/>
      <c r="CW801" s="1"/>
      <c r="CX801" s="1"/>
      <c r="CY801" s="1"/>
      <c r="CZ801" s="1"/>
      <c r="DA801" s="1"/>
      <c r="DB801" s="1"/>
      <c r="DC801" s="1"/>
      <c r="DD801" s="1"/>
      <c r="DE801" s="1"/>
      <c r="DF801" s="1"/>
      <c r="DG801" s="1"/>
      <c r="DH801" s="1"/>
      <c r="DI801" s="1"/>
    </row>
    <row r="802" spans="1:113" ht="15" hidden="1" x14ac:dyDescent="0.25">
      <c r="A802" s="27"/>
      <c r="B802" s="1"/>
      <c r="C802" s="1"/>
      <c r="D802" s="4" t="str">
        <f t="shared" si="433"/>
        <v/>
      </c>
      <c r="E802" s="7"/>
      <c r="F802" s="1"/>
      <c r="G802" s="1"/>
      <c r="H802" s="27"/>
      <c r="I802" s="1"/>
      <c r="J802" s="1"/>
      <c r="K802" s="1"/>
      <c r="L802" s="1"/>
      <c r="M802" s="1"/>
      <c r="N802" s="1"/>
      <c r="O802" s="27"/>
      <c r="P802" s="1"/>
      <c r="Q802" s="1"/>
      <c r="R802" s="1"/>
      <c r="S802" s="1"/>
      <c r="T802" s="1"/>
      <c r="U802" s="1"/>
      <c r="V802" s="27"/>
      <c r="W802" s="1"/>
      <c r="X802" s="1"/>
      <c r="Y802" s="4" t="str">
        <f t="shared" si="428"/>
        <v/>
      </c>
      <c r="Z802" s="7"/>
      <c r="AA802" s="1"/>
      <c r="AB802" s="1"/>
      <c r="AC802" s="27"/>
      <c r="AD802" s="1"/>
      <c r="AE802" s="1"/>
      <c r="AF802" s="4" t="str">
        <f t="shared" si="427"/>
        <v/>
      </c>
      <c r="AG802" s="7"/>
      <c r="AH802" s="1"/>
      <c r="AI802" s="1"/>
      <c r="AJ802" s="27"/>
      <c r="AK802" s="1"/>
      <c r="AL802" s="1"/>
      <c r="AM802" s="1"/>
      <c r="AN802" s="1"/>
      <c r="AO802" s="1"/>
      <c r="AP802" s="1"/>
      <c r="AQ802" s="27"/>
      <c r="AR802" s="1"/>
      <c r="AS802" s="1"/>
      <c r="AT802" s="1"/>
      <c r="AU802" s="1"/>
      <c r="AV802" s="1"/>
      <c r="AW802" s="1"/>
      <c r="AX802" s="27"/>
      <c r="AY802" s="1"/>
      <c r="AZ802" s="1"/>
      <c r="BA802" s="4" t="str">
        <f t="shared" si="432"/>
        <v/>
      </c>
      <c r="BB802" s="7"/>
      <c r="BC802" s="1"/>
      <c r="BD802" s="1"/>
      <c r="BE802" s="27"/>
      <c r="BF802" s="1"/>
      <c r="BG802" s="1"/>
      <c r="BH802" s="4" t="str">
        <f t="shared" si="431"/>
        <v/>
      </c>
      <c r="BI802" s="7"/>
      <c r="BJ802" s="1"/>
      <c r="BK802" s="1"/>
      <c r="BL802" s="27"/>
      <c r="BM802" s="1"/>
      <c r="BN802" s="1"/>
      <c r="BO802" s="4" t="str">
        <f t="shared" si="430"/>
        <v/>
      </c>
      <c r="BP802" s="7"/>
      <c r="BQ802" s="1"/>
      <c r="BR802" s="1"/>
      <c r="BS802" s="27"/>
      <c r="BT802" s="1"/>
      <c r="BU802" s="1"/>
      <c r="BV802" s="4" t="str">
        <f t="shared" si="429"/>
        <v/>
      </c>
      <c r="BW802" s="7"/>
      <c r="BX802" s="1"/>
      <c r="BY802" s="1"/>
      <c r="BZ802" s="27"/>
      <c r="CA802" s="1"/>
      <c r="CB802" s="1"/>
      <c r="CC802" s="1"/>
      <c r="CD802" s="1"/>
      <c r="CE802" s="1"/>
      <c r="CF802" s="1"/>
      <c r="CG802" s="27"/>
      <c r="CH802" s="1"/>
      <c r="CI802" s="1"/>
      <c r="CJ802" s="1"/>
      <c r="CK802" s="1"/>
      <c r="CL802" s="1"/>
      <c r="CM802" s="1"/>
      <c r="CN802" s="27"/>
      <c r="CO802" s="1"/>
      <c r="CP802" s="1"/>
      <c r="CQ802" s="1"/>
      <c r="CR802" s="1"/>
      <c r="CS802" s="1"/>
      <c r="CT802" s="1"/>
      <c r="CU802" s="27"/>
      <c r="CV802" s="1"/>
      <c r="CW802" s="1"/>
      <c r="CX802" s="1"/>
      <c r="CY802" s="1"/>
      <c r="CZ802" s="1"/>
      <c r="DA802" s="1"/>
      <c r="DB802" s="1"/>
      <c r="DC802" s="1"/>
      <c r="DD802" s="1"/>
      <c r="DE802" s="1"/>
      <c r="DF802" s="1"/>
      <c r="DG802" s="1"/>
      <c r="DH802" s="1"/>
      <c r="DI802" s="1"/>
    </row>
    <row r="803" spans="1:113" ht="15" hidden="1" x14ac:dyDescent="0.25">
      <c r="A803" s="27"/>
      <c r="B803" s="1"/>
      <c r="C803" s="1"/>
      <c r="D803" s="4" t="str">
        <f t="shared" si="433"/>
        <v/>
      </c>
      <c r="E803" s="7"/>
      <c r="F803" s="1"/>
      <c r="G803" s="1"/>
      <c r="H803" s="27"/>
      <c r="I803" s="1"/>
      <c r="J803" s="1"/>
      <c r="K803" s="1"/>
      <c r="L803" s="1"/>
      <c r="M803" s="1"/>
      <c r="N803" s="1"/>
      <c r="O803" s="27"/>
      <c r="P803" s="1"/>
      <c r="Q803" s="1"/>
      <c r="R803" s="1"/>
      <c r="S803" s="1"/>
      <c r="T803" s="1"/>
      <c r="U803" s="1"/>
      <c r="V803" s="27"/>
      <c r="W803" s="1"/>
      <c r="X803" s="1"/>
      <c r="Y803" s="4" t="str">
        <f t="shared" si="428"/>
        <v/>
      </c>
      <c r="Z803" s="7"/>
      <c r="AA803" s="1"/>
      <c r="AB803" s="1"/>
      <c r="AC803" s="27"/>
      <c r="AD803" s="1"/>
      <c r="AE803" s="1"/>
      <c r="AF803" s="4" t="str">
        <f t="shared" si="427"/>
        <v/>
      </c>
      <c r="AG803" s="7"/>
      <c r="AH803" s="1"/>
      <c r="AI803" s="1"/>
      <c r="AJ803" s="27"/>
      <c r="AK803" s="1"/>
      <c r="AL803" s="1"/>
      <c r="AM803" s="1"/>
      <c r="AN803" s="1"/>
      <c r="AO803" s="1"/>
      <c r="AP803" s="1"/>
      <c r="AQ803" s="27"/>
      <c r="AR803" s="1"/>
      <c r="AS803" s="1"/>
      <c r="AT803" s="1"/>
      <c r="AU803" s="1"/>
      <c r="AV803" s="1"/>
      <c r="AW803" s="1"/>
      <c r="AX803" s="27"/>
      <c r="AY803" s="1"/>
      <c r="AZ803" s="1"/>
      <c r="BA803" s="4" t="str">
        <f t="shared" si="432"/>
        <v/>
      </c>
      <c r="BB803" s="7"/>
      <c r="BC803" s="1"/>
      <c r="BD803" s="1"/>
      <c r="BE803" s="27"/>
      <c r="BF803" s="1"/>
      <c r="BG803" s="1"/>
      <c r="BH803" s="4" t="str">
        <f t="shared" si="431"/>
        <v/>
      </c>
      <c r="BI803" s="7"/>
      <c r="BJ803" s="1"/>
      <c r="BK803" s="1"/>
      <c r="BL803" s="27"/>
      <c r="BM803" s="1"/>
      <c r="BN803" s="1"/>
      <c r="BO803" s="4" t="str">
        <f t="shared" si="430"/>
        <v/>
      </c>
      <c r="BP803" s="7"/>
      <c r="BQ803" s="1"/>
      <c r="BR803" s="1"/>
      <c r="BS803" s="27"/>
      <c r="BT803" s="1"/>
      <c r="BU803" s="1"/>
      <c r="BV803" s="4" t="str">
        <f t="shared" si="429"/>
        <v/>
      </c>
      <c r="BW803" s="7"/>
      <c r="BX803" s="1"/>
      <c r="BY803" s="1"/>
      <c r="BZ803" s="27"/>
      <c r="CA803" s="1"/>
      <c r="CB803" s="1"/>
      <c r="CC803" s="1"/>
      <c r="CD803" s="1"/>
      <c r="CE803" s="1"/>
      <c r="CF803" s="1"/>
      <c r="CG803" s="27"/>
      <c r="CH803" s="1"/>
      <c r="CI803" s="1"/>
      <c r="CJ803" s="1"/>
      <c r="CK803" s="1"/>
      <c r="CL803" s="1"/>
      <c r="CM803" s="1"/>
      <c r="CN803" s="27"/>
      <c r="CO803" s="1"/>
      <c r="CP803" s="1"/>
      <c r="CQ803" s="1"/>
      <c r="CR803" s="1"/>
      <c r="CS803" s="1"/>
      <c r="CT803" s="1"/>
      <c r="CU803" s="27"/>
      <c r="CV803" s="1"/>
      <c r="CW803" s="1"/>
      <c r="CX803" s="1"/>
      <c r="CY803" s="1"/>
      <c r="CZ803" s="1"/>
      <c r="DA803" s="1"/>
      <c r="DB803" s="1"/>
      <c r="DC803" s="1"/>
      <c r="DD803" s="1"/>
      <c r="DE803" s="1"/>
      <c r="DF803" s="1"/>
      <c r="DG803" s="1"/>
      <c r="DH803" s="1"/>
      <c r="DI803" s="1"/>
    </row>
    <row r="804" spans="1:113" ht="15" hidden="1" x14ac:dyDescent="0.25">
      <c r="A804" s="27"/>
      <c r="B804" s="1"/>
      <c r="C804" s="1"/>
      <c r="D804" s="4" t="str">
        <f t="shared" si="433"/>
        <v/>
      </c>
      <c r="E804" s="7"/>
      <c r="F804" s="1"/>
      <c r="G804" s="1"/>
      <c r="H804" s="27"/>
      <c r="I804" s="1"/>
      <c r="J804" s="1"/>
      <c r="K804" s="1"/>
      <c r="L804" s="1"/>
      <c r="M804" s="1"/>
      <c r="N804" s="1"/>
      <c r="O804" s="27"/>
      <c r="P804" s="1"/>
      <c r="Q804" s="1"/>
      <c r="R804" s="1"/>
      <c r="S804" s="1"/>
      <c r="T804" s="1"/>
      <c r="U804" s="1"/>
      <c r="V804" s="27"/>
      <c r="W804" s="1"/>
      <c r="X804" s="1"/>
      <c r="Y804" s="4" t="str">
        <f t="shared" si="428"/>
        <v/>
      </c>
      <c r="Z804" s="7"/>
      <c r="AA804" s="1"/>
      <c r="AB804" s="1"/>
      <c r="AC804" s="27"/>
      <c r="AD804" s="1"/>
      <c r="AE804" s="1"/>
      <c r="AF804" s="4" t="str">
        <f t="shared" si="427"/>
        <v/>
      </c>
      <c r="AG804" s="7"/>
      <c r="AH804" s="1"/>
      <c r="AI804" s="1"/>
      <c r="AJ804" s="27"/>
      <c r="AK804" s="1"/>
      <c r="AL804" s="1"/>
      <c r="AM804" s="1"/>
      <c r="AN804" s="1"/>
      <c r="AO804" s="1"/>
      <c r="AP804" s="1"/>
      <c r="AQ804" s="27"/>
      <c r="AR804" s="1"/>
      <c r="AS804" s="1"/>
      <c r="AT804" s="1"/>
      <c r="AU804" s="1"/>
      <c r="AV804" s="1"/>
      <c r="AW804" s="1"/>
      <c r="AX804" s="27"/>
      <c r="AY804" s="1"/>
      <c r="AZ804" s="1"/>
      <c r="BA804" s="4" t="str">
        <f t="shared" si="432"/>
        <v/>
      </c>
      <c r="BB804" s="7"/>
      <c r="BC804" s="1"/>
      <c r="BD804" s="1"/>
      <c r="BE804" s="27"/>
      <c r="BF804" s="1"/>
      <c r="BG804" s="1"/>
      <c r="BH804" s="4" t="str">
        <f t="shared" si="431"/>
        <v/>
      </c>
      <c r="BI804" s="7"/>
      <c r="BJ804" s="1"/>
      <c r="BK804" s="1"/>
      <c r="BL804" s="27"/>
      <c r="BM804" s="1"/>
      <c r="BN804" s="1"/>
      <c r="BO804" s="4" t="str">
        <f t="shared" si="430"/>
        <v/>
      </c>
      <c r="BP804" s="7"/>
      <c r="BQ804" s="1"/>
      <c r="BR804" s="1"/>
      <c r="BS804" s="27"/>
      <c r="BT804" s="1"/>
      <c r="BU804" s="1"/>
      <c r="BV804" s="4" t="str">
        <f t="shared" si="429"/>
        <v/>
      </c>
      <c r="BW804" s="7"/>
      <c r="BX804" s="1"/>
      <c r="BY804" s="1"/>
      <c r="BZ804" s="27"/>
      <c r="CA804" s="1"/>
      <c r="CB804" s="1"/>
      <c r="CC804" s="1"/>
      <c r="CD804" s="1"/>
      <c r="CE804" s="1"/>
      <c r="CF804" s="1"/>
      <c r="CG804" s="27"/>
      <c r="CH804" s="1"/>
      <c r="CI804" s="1"/>
      <c r="CJ804" s="1"/>
      <c r="CK804" s="1"/>
      <c r="CL804" s="1"/>
      <c r="CM804" s="1"/>
      <c r="CN804" s="27"/>
      <c r="CO804" s="1"/>
      <c r="CP804" s="1"/>
      <c r="CQ804" s="1"/>
      <c r="CR804" s="1"/>
      <c r="CS804" s="1"/>
      <c r="CT804" s="1"/>
      <c r="CU804" s="27"/>
      <c r="CV804" s="1"/>
      <c r="CW804" s="1"/>
      <c r="CX804" s="1"/>
      <c r="CY804" s="1"/>
      <c r="CZ804" s="1"/>
      <c r="DA804" s="1"/>
      <c r="DB804" s="1"/>
      <c r="DC804" s="1"/>
      <c r="DD804" s="1"/>
      <c r="DE804" s="1"/>
      <c r="DF804" s="1"/>
      <c r="DG804" s="1"/>
      <c r="DH804" s="1"/>
      <c r="DI804" s="1"/>
    </row>
    <row r="805" spans="1:113" ht="15" hidden="1" x14ac:dyDescent="0.25">
      <c r="A805" s="27"/>
      <c r="B805" s="1"/>
      <c r="C805" s="1"/>
      <c r="D805" s="4" t="str">
        <f t="shared" si="433"/>
        <v/>
      </c>
      <c r="E805" s="7"/>
      <c r="F805" s="1"/>
      <c r="G805" s="1"/>
      <c r="H805" s="27"/>
      <c r="I805" s="1"/>
      <c r="J805" s="1"/>
      <c r="K805" s="1"/>
      <c r="L805" s="1"/>
      <c r="M805" s="1"/>
      <c r="N805" s="1"/>
      <c r="O805" s="27"/>
      <c r="P805" s="1"/>
      <c r="Q805" s="1"/>
      <c r="R805" s="1"/>
      <c r="S805" s="1"/>
      <c r="T805" s="1"/>
      <c r="U805" s="1"/>
      <c r="V805" s="27"/>
      <c r="W805" s="1"/>
      <c r="X805" s="1"/>
      <c r="Y805" s="4" t="str">
        <f t="shared" si="428"/>
        <v/>
      </c>
      <c r="Z805" s="7"/>
      <c r="AA805" s="1"/>
      <c r="AB805" s="1"/>
      <c r="AC805" s="27"/>
      <c r="AD805" s="1"/>
      <c r="AE805" s="1"/>
      <c r="AF805" s="4" t="str">
        <f t="shared" si="427"/>
        <v/>
      </c>
      <c r="AG805" s="7"/>
      <c r="AH805" s="1"/>
      <c r="AI805" s="1"/>
      <c r="AJ805" s="27"/>
      <c r="AK805" s="1"/>
      <c r="AL805" s="1"/>
      <c r="AM805" s="1"/>
      <c r="AN805" s="1"/>
      <c r="AO805" s="1"/>
      <c r="AP805" s="1"/>
      <c r="AQ805" s="27"/>
      <c r="AR805" s="1"/>
      <c r="AS805" s="1"/>
      <c r="AT805" s="1"/>
      <c r="AU805" s="1"/>
      <c r="AV805" s="1"/>
      <c r="AW805" s="1"/>
      <c r="AX805" s="27"/>
      <c r="AY805" s="1"/>
      <c r="AZ805" s="1"/>
      <c r="BA805" s="4" t="str">
        <f t="shared" si="432"/>
        <v/>
      </c>
      <c r="BB805" s="7"/>
      <c r="BC805" s="1"/>
      <c r="BD805" s="1"/>
      <c r="BE805" s="27"/>
      <c r="BF805" s="1"/>
      <c r="BG805" s="1"/>
      <c r="BH805" s="4" t="str">
        <f t="shared" si="431"/>
        <v/>
      </c>
      <c r="BI805" s="7"/>
      <c r="BJ805" s="1"/>
      <c r="BK805" s="1"/>
      <c r="BL805" s="27"/>
      <c r="BM805" s="1"/>
      <c r="BN805" s="1"/>
      <c r="BO805" s="4" t="str">
        <f t="shared" si="430"/>
        <v/>
      </c>
      <c r="BP805" s="7"/>
      <c r="BQ805" s="1"/>
      <c r="BR805" s="1"/>
      <c r="BS805" s="27"/>
      <c r="BT805" s="1"/>
      <c r="BU805" s="1"/>
      <c r="BV805" s="4" t="str">
        <f t="shared" si="429"/>
        <v/>
      </c>
      <c r="BW805" s="7"/>
      <c r="BX805" s="1"/>
      <c r="BY805" s="1"/>
      <c r="BZ805" s="27"/>
      <c r="CA805" s="1"/>
      <c r="CB805" s="1"/>
      <c r="CC805" s="1"/>
      <c r="CD805" s="1"/>
      <c r="CE805" s="1"/>
      <c r="CF805" s="1"/>
      <c r="CG805" s="27"/>
      <c r="CH805" s="1"/>
      <c r="CI805" s="1"/>
      <c r="CJ805" s="1"/>
      <c r="CK805" s="1"/>
      <c r="CL805" s="1"/>
      <c r="CM805" s="1"/>
      <c r="CN805" s="27"/>
      <c r="CO805" s="1"/>
      <c r="CP805" s="1"/>
      <c r="CQ805" s="1"/>
      <c r="CR805" s="1"/>
      <c r="CS805" s="1"/>
      <c r="CT805" s="1"/>
      <c r="CU805" s="27"/>
      <c r="CV805" s="1"/>
      <c r="CW805" s="1"/>
      <c r="CX805" s="1"/>
      <c r="CY805" s="1"/>
      <c r="CZ805" s="1"/>
      <c r="DA805" s="1"/>
      <c r="DB805" s="1"/>
      <c r="DC805" s="1"/>
      <c r="DD805" s="1"/>
      <c r="DE805" s="1"/>
      <c r="DF805" s="1"/>
      <c r="DG805" s="1"/>
      <c r="DH805" s="1"/>
      <c r="DI805" s="1"/>
    </row>
    <row r="806" spans="1:113" ht="15" hidden="1" x14ac:dyDescent="0.25">
      <c r="A806" s="27"/>
      <c r="B806" s="1"/>
      <c r="C806" s="1"/>
      <c r="D806" s="4" t="str">
        <f t="shared" si="433"/>
        <v/>
      </c>
      <c r="E806" s="7"/>
      <c r="F806" s="1"/>
      <c r="G806" s="1"/>
      <c r="H806" s="27"/>
      <c r="I806" s="1"/>
      <c r="J806" s="1"/>
      <c r="K806" s="1"/>
      <c r="L806" s="1"/>
      <c r="M806" s="1"/>
      <c r="N806" s="1"/>
      <c r="O806" s="27"/>
      <c r="P806" s="1"/>
      <c r="Q806" s="1"/>
      <c r="R806" s="1"/>
      <c r="S806" s="1"/>
      <c r="T806" s="1"/>
      <c r="U806" s="1"/>
      <c r="V806" s="27"/>
      <c r="W806" s="1"/>
      <c r="X806" s="1"/>
      <c r="Y806" s="4" t="str">
        <f t="shared" si="428"/>
        <v/>
      </c>
      <c r="Z806" s="7"/>
      <c r="AA806" s="1"/>
      <c r="AB806" s="1"/>
      <c r="AC806" s="27"/>
      <c r="AD806" s="1"/>
      <c r="AE806" s="1"/>
      <c r="AF806" s="4" t="str">
        <f t="shared" si="427"/>
        <v/>
      </c>
      <c r="AG806" s="7"/>
      <c r="AH806" s="1"/>
      <c r="AI806" s="1"/>
      <c r="AJ806" s="27"/>
      <c r="AK806" s="1"/>
      <c r="AL806" s="1"/>
      <c r="AM806" s="1"/>
      <c r="AN806" s="1"/>
      <c r="AO806" s="1"/>
      <c r="AP806" s="1"/>
      <c r="AQ806" s="27"/>
      <c r="AR806" s="1"/>
      <c r="AS806" s="1"/>
      <c r="AT806" s="1"/>
      <c r="AU806" s="1"/>
      <c r="AV806" s="1"/>
      <c r="AW806" s="1"/>
      <c r="AX806" s="27"/>
      <c r="AY806" s="1"/>
      <c r="AZ806" s="1"/>
      <c r="BA806" s="4" t="str">
        <f t="shared" si="432"/>
        <v/>
      </c>
      <c r="BB806" s="7"/>
      <c r="BC806" s="1"/>
      <c r="BD806" s="1"/>
      <c r="BE806" s="27"/>
      <c r="BF806" s="1"/>
      <c r="BG806" s="1"/>
      <c r="BH806" s="4" t="str">
        <f t="shared" si="431"/>
        <v/>
      </c>
      <c r="BI806" s="7"/>
      <c r="BJ806" s="1"/>
      <c r="BK806" s="1"/>
      <c r="BL806" s="27"/>
      <c r="BM806" s="1"/>
      <c r="BN806" s="1"/>
      <c r="BO806" s="4" t="str">
        <f t="shared" si="430"/>
        <v/>
      </c>
      <c r="BP806" s="7"/>
      <c r="BQ806" s="1"/>
      <c r="BR806" s="1"/>
      <c r="BS806" s="27"/>
      <c r="BT806" s="1"/>
      <c r="BU806" s="1"/>
      <c r="BV806" s="4" t="str">
        <f t="shared" si="429"/>
        <v/>
      </c>
      <c r="BW806" s="7"/>
      <c r="BX806" s="1"/>
      <c r="BY806" s="1"/>
      <c r="BZ806" s="27"/>
      <c r="CA806" s="1"/>
      <c r="CB806" s="1"/>
      <c r="CC806" s="1"/>
      <c r="CD806" s="1"/>
      <c r="CE806" s="1"/>
      <c r="CF806" s="1"/>
      <c r="CG806" s="27"/>
      <c r="CH806" s="1"/>
      <c r="CI806" s="1"/>
      <c r="CJ806" s="1"/>
      <c r="CK806" s="1"/>
      <c r="CL806" s="1"/>
      <c r="CM806" s="1"/>
      <c r="CN806" s="27"/>
      <c r="CO806" s="1"/>
      <c r="CP806" s="1"/>
      <c r="CQ806" s="1"/>
      <c r="CR806" s="1"/>
      <c r="CS806" s="1"/>
      <c r="CT806" s="1"/>
      <c r="CU806" s="27"/>
      <c r="CV806" s="1"/>
      <c r="CW806" s="1"/>
      <c r="CX806" s="1"/>
      <c r="CY806" s="1"/>
      <c r="CZ806" s="1"/>
      <c r="DA806" s="1"/>
      <c r="DB806" s="1"/>
      <c r="DC806" s="1"/>
      <c r="DD806" s="1"/>
      <c r="DE806" s="1"/>
      <c r="DF806" s="1"/>
      <c r="DG806" s="1"/>
      <c r="DH806" s="1"/>
      <c r="DI806" s="1"/>
    </row>
    <row r="807" spans="1:113" ht="15" hidden="1" x14ac:dyDescent="0.25">
      <c r="A807" s="27"/>
      <c r="B807" s="1"/>
      <c r="C807" s="1"/>
      <c r="D807" s="4" t="str">
        <f t="shared" si="433"/>
        <v/>
      </c>
      <c r="E807" s="7"/>
      <c r="F807" s="1"/>
      <c r="G807" s="1"/>
      <c r="H807" s="27"/>
      <c r="I807" s="1"/>
      <c r="J807" s="1"/>
      <c r="K807" s="1"/>
      <c r="L807" s="1"/>
      <c r="M807" s="1"/>
      <c r="N807" s="1"/>
      <c r="O807" s="27"/>
      <c r="P807" s="1"/>
      <c r="Q807" s="1"/>
      <c r="R807" s="1"/>
      <c r="S807" s="1"/>
      <c r="T807" s="1"/>
      <c r="U807" s="1"/>
      <c r="V807" s="27"/>
      <c r="W807" s="1"/>
      <c r="X807" s="1"/>
      <c r="Y807" s="4" t="str">
        <f t="shared" si="428"/>
        <v/>
      </c>
      <c r="Z807" s="7"/>
      <c r="AA807" s="1"/>
      <c r="AB807" s="1"/>
      <c r="AC807" s="27"/>
      <c r="AD807" s="1"/>
      <c r="AE807" s="1"/>
      <c r="AF807" s="4" t="str">
        <f t="shared" si="427"/>
        <v/>
      </c>
      <c r="AG807" s="7"/>
      <c r="AH807" s="1"/>
      <c r="AI807" s="1"/>
      <c r="AJ807" s="27"/>
      <c r="AK807" s="1"/>
      <c r="AL807" s="1"/>
      <c r="AM807" s="1"/>
      <c r="AN807" s="1"/>
      <c r="AO807" s="1"/>
      <c r="AP807" s="1"/>
      <c r="AQ807" s="27"/>
      <c r="AR807" s="1"/>
      <c r="AS807" s="1"/>
      <c r="AT807" s="1"/>
      <c r="AU807" s="1"/>
      <c r="AV807" s="1"/>
      <c r="AW807" s="1"/>
      <c r="AX807" s="27"/>
      <c r="AY807" s="1"/>
      <c r="AZ807" s="1"/>
      <c r="BA807" s="4" t="str">
        <f t="shared" si="432"/>
        <v/>
      </c>
      <c r="BB807" s="7"/>
      <c r="BC807" s="1"/>
      <c r="BD807" s="1"/>
      <c r="BE807" s="27"/>
      <c r="BF807" s="1"/>
      <c r="BG807" s="1"/>
      <c r="BH807" s="4" t="str">
        <f t="shared" si="431"/>
        <v/>
      </c>
      <c r="BI807" s="7"/>
      <c r="BJ807" s="1"/>
      <c r="BK807" s="1"/>
      <c r="BL807" s="27"/>
      <c r="BM807" s="1"/>
      <c r="BN807" s="1"/>
      <c r="BO807" s="4" t="str">
        <f t="shared" si="430"/>
        <v/>
      </c>
      <c r="BP807" s="7"/>
      <c r="BQ807" s="1"/>
      <c r="BR807" s="1"/>
      <c r="BS807" s="27"/>
      <c r="BT807" s="1"/>
      <c r="BU807" s="1"/>
      <c r="BV807" s="4" t="str">
        <f t="shared" si="429"/>
        <v/>
      </c>
      <c r="BW807" s="7"/>
      <c r="BX807" s="1"/>
      <c r="BY807" s="1"/>
      <c r="BZ807" s="27"/>
      <c r="CA807" s="1"/>
      <c r="CB807" s="1"/>
      <c r="CC807" s="1"/>
      <c r="CD807" s="1"/>
      <c r="CE807" s="1"/>
      <c r="CF807" s="1"/>
      <c r="CG807" s="27"/>
      <c r="CH807" s="1"/>
      <c r="CI807" s="1"/>
      <c r="CJ807" s="1"/>
      <c r="CK807" s="1"/>
      <c r="CL807" s="1"/>
      <c r="CM807" s="1"/>
      <c r="CN807" s="27"/>
      <c r="CO807" s="1"/>
      <c r="CP807" s="1"/>
      <c r="CQ807" s="1"/>
      <c r="CR807" s="1"/>
      <c r="CS807" s="1"/>
      <c r="CT807" s="1"/>
      <c r="CU807" s="27"/>
      <c r="CV807" s="1"/>
      <c r="CW807" s="1"/>
      <c r="CX807" s="1"/>
      <c r="CY807" s="1"/>
      <c r="CZ807" s="1"/>
      <c r="DA807" s="1"/>
      <c r="DB807" s="1"/>
      <c r="DC807" s="1"/>
      <c r="DD807" s="1"/>
      <c r="DE807" s="1"/>
      <c r="DF807" s="1"/>
      <c r="DG807" s="1"/>
      <c r="DH807" s="1"/>
      <c r="DI807" s="1"/>
    </row>
    <row r="808" spans="1:113" ht="15" hidden="1" x14ac:dyDescent="0.25">
      <c r="A808" s="27"/>
      <c r="B808" s="1"/>
      <c r="C808" s="1"/>
      <c r="D808" s="4" t="str">
        <f t="shared" si="433"/>
        <v/>
      </c>
      <c r="E808" s="7"/>
      <c r="F808" s="1"/>
      <c r="G808" s="1"/>
      <c r="H808" s="27"/>
      <c r="I808" s="1"/>
      <c r="J808" s="1"/>
      <c r="K808" s="1"/>
      <c r="L808" s="1"/>
      <c r="M808" s="1"/>
      <c r="N808" s="1"/>
      <c r="O808" s="27"/>
      <c r="P808" s="1"/>
      <c r="Q808" s="1"/>
      <c r="R808" s="1"/>
      <c r="S808" s="1"/>
      <c r="T808" s="1"/>
      <c r="U808" s="1"/>
      <c r="V808" s="27"/>
      <c r="W808" s="1"/>
      <c r="X808" s="1"/>
      <c r="Y808" s="4" t="str">
        <f t="shared" si="428"/>
        <v/>
      </c>
      <c r="Z808" s="7"/>
      <c r="AA808" s="1"/>
      <c r="AB808" s="1"/>
      <c r="AC808" s="27"/>
      <c r="AD808" s="1"/>
      <c r="AE808" s="1"/>
      <c r="AF808" s="4" t="str">
        <f t="shared" si="427"/>
        <v/>
      </c>
      <c r="AG808" s="7"/>
      <c r="AH808" s="1"/>
      <c r="AI808" s="1"/>
      <c r="AJ808" s="27"/>
      <c r="AK808" s="1"/>
      <c r="AL808" s="1"/>
      <c r="AM808" s="1"/>
      <c r="AN808" s="1"/>
      <c r="AO808" s="1"/>
      <c r="AP808" s="1"/>
      <c r="AQ808" s="27"/>
      <c r="AR808" s="1"/>
      <c r="AS808" s="1"/>
      <c r="AT808" s="1"/>
      <c r="AU808" s="1"/>
      <c r="AV808" s="1"/>
      <c r="AW808" s="1"/>
      <c r="AX808" s="27"/>
      <c r="AY808" s="1"/>
      <c r="AZ808" s="1"/>
      <c r="BA808" s="4" t="str">
        <f t="shared" si="432"/>
        <v/>
      </c>
      <c r="BB808" s="7"/>
      <c r="BC808" s="1"/>
      <c r="BD808" s="1"/>
      <c r="BE808" s="27"/>
      <c r="BF808" s="1"/>
      <c r="BG808" s="1"/>
      <c r="BH808" s="4" t="str">
        <f t="shared" si="431"/>
        <v/>
      </c>
      <c r="BI808" s="7"/>
      <c r="BJ808" s="1"/>
      <c r="BK808" s="1"/>
      <c r="BL808" s="27"/>
      <c r="BM808" s="1"/>
      <c r="BN808" s="1"/>
      <c r="BO808" s="4" t="str">
        <f t="shared" si="430"/>
        <v/>
      </c>
      <c r="BP808" s="7"/>
      <c r="BQ808" s="1"/>
      <c r="BR808" s="1"/>
      <c r="BS808" s="27"/>
      <c r="BT808" s="1"/>
      <c r="BU808" s="1"/>
      <c r="BV808" s="4" t="str">
        <f t="shared" si="429"/>
        <v/>
      </c>
      <c r="BW808" s="7"/>
      <c r="BX808" s="1"/>
      <c r="BY808" s="1"/>
      <c r="BZ808" s="27"/>
      <c r="CA808" s="1"/>
      <c r="CB808" s="1"/>
      <c r="CC808" s="1"/>
      <c r="CD808" s="1"/>
      <c r="CE808" s="1"/>
      <c r="CF808" s="1"/>
      <c r="CG808" s="27"/>
      <c r="CH808" s="1"/>
      <c r="CI808" s="1"/>
      <c r="CJ808" s="1"/>
      <c r="CK808" s="1"/>
      <c r="CL808" s="1"/>
      <c r="CM808" s="1"/>
      <c r="CN808" s="27"/>
      <c r="CO808" s="1"/>
      <c r="CP808" s="1"/>
      <c r="CQ808" s="1"/>
      <c r="CR808" s="1"/>
      <c r="CS808" s="1"/>
      <c r="CT808" s="1"/>
      <c r="CU808" s="27"/>
      <c r="CV808" s="1"/>
      <c r="CW808" s="1"/>
      <c r="CX808" s="1"/>
      <c r="CY808" s="1"/>
      <c r="CZ808" s="1"/>
      <c r="DA808" s="1"/>
      <c r="DB808" s="1"/>
      <c r="DC808" s="1"/>
      <c r="DD808" s="1"/>
      <c r="DE808" s="1"/>
      <c r="DF808" s="1"/>
      <c r="DG808" s="1"/>
      <c r="DH808" s="1"/>
      <c r="DI808" s="1"/>
    </row>
    <row r="809" spans="1:113" ht="15" hidden="1" x14ac:dyDescent="0.25">
      <c r="A809" s="27"/>
      <c r="B809" s="1"/>
      <c r="C809" s="1"/>
      <c r="D809" s="4" t="str">
        <f t="shared" si="433"/>
        <v/>
      </c>
      <c r="E809" s="7"/>
      <c r="F809" s="1"/>
      <c r="G809" s="1"/>
      <c r="H809" s="27"/>
      <c r="I809" s="1"/>
      <c r="J809" s="1"/>
      <c r="K809" s="1"/>
      <c r="L809" s="1"/>
      <c r="M809" s="1"/>
      <c r="N809" s="1"/>
      <c r="O809" s="27"/>
      <c r="P809" s="1"/>
      <c r="Q809" s="1"/>
      <c r="R809" s="1"/>
      <c r="S809" s="1"/>
      <c r="T809" s="1"/>
      <c r="U809" s="1"/>
      <c r="V809" s="27"/>
      <c r="W809" s="1"/>
      <c r="X809" s="1"/>
      <c r="Y809" s="4" t="str">
        <f t="shared" si="428"/>
        <v/>
      </c>
      <c r="Z809" s="7"/>
      <c r="AA809" s="1"/>
      <c r="AB809" s="1"/>
      <c r="AC809" s="27"/>
      <c r="AD809" s="1"/>
      <c r="AE809" s="1"/>
      <c r="AF809" s="4" t="str">
        <f t="shared" si="427"/>
        <v/>
      </c>
      <c r="AG809" s="7"/>
      <c r="AH809" s="1"/>
      <c r="AI809" s="1"/>
      <c r="AJ809" s="27"/>
      <c r="AK809" s="1"/>
      <c r="AL809" s="1"/>
      <c r="AM809" s="1"/>
      <c r="AN809" s="1"/>
      <c r="AO809" s="1"/>
      <c r="AP809" s="1"/>
      <c r="AQ809" s="27"/>
      <c r="AR809" s="1"/>
      <c r="AS809" s="1"/>
      <c r="AT809" s="1"/>
      <c r="AU809" s="1"/>
      <c r="AV809" s="1"/>
      <c r="AW809" s="1"/>
      <c r="AX809" s="27"/>
      <c r="AY809" s="1"/>
      <c r="AZ809" s="1"/>
      <c r="BA809" s="4" t="str">
        <f t="shared" si="432"/>
        <v/>
      </c>
      <c r="BB809" s="7"/>
      <c r="BC809" s="1"/>
      <c r="BD809" s="1"/>
      <c r="BE809" s="27"/>
      <c r="BF809" s="1"/>
      <c r="BG809" s="1"/>
      <c r="BH809" s="4" t="str">
        <f t="shared" si="431"/>
        <v/>
      </c>
      <c r="BI809" s="7"/>
      <c r="BJ809" s="1"/>
      <c r="BK809" s="1"/>
      <c r="BL809" s="27"/>
      <c r="BM809" s="1"/>
      <c r="BN809" s="1"/>
      <c r="BO809" s="4" t="str">
        <f t="shared" si="430"/>
        <v/>
      </c>
      <c r="BP809" s="7"/>
      <c r="BQ809" s="1"/>
      <c r="BR809" s="1"/>
      <c r="BS809" s="27"/>
      <c r="BT809" s="1"/>
      <c r="BU809" s="1"/>
      <c r="BV809" s="4" t="str">
        <f t="shared" si="429"/>
        <v/>
      </c>
      <c r="BW809" s="7"/>
      <c r="BX809" s="1"/>
      <c r="BY809" s="1"/>
      <c r="BZ809" s="27"/>
      <c r="CA809" s="1"/>
      <c r="CB809" s="1"/>
      <c r="CC809" s="1"/>
      <c r="CD809" s="1"/>
      <c r="CE809" s="1"/>
      <c r="CF809" s="1"/>
      <c r="CG809" s="27"/>
      <c r="CH809" s="1"/>
      <c r="CI809" s="1"/>
      <c r="CJ809" s="1"/>
      <c r="CK809" s="1"/>
      <c r="CL809" s="1"/>
      <c r="CM809" s="1"/>
      <c r="CN809" s="27"/>
      <c r="CO809" s="1"/>
      <c r="CP809" s="1"/>
      <c r="CQ809" s="1"/>
      <c r="CR809" s="1"/>
      <c r="CS809" s="1"/>
      <c r="CT809" s="1"/>
      <c r="CU809" s="27"/>
      <c r="CV809" s="1"/>
      <c r="CW809" s="1"/>
      <c r="CX809" s="1"/>
      <c r="CY809" s="1"/>
      <c r="CZ809" s="1"/>
      <c r="DA809" s="1"/>
      <c r="DB809" s="1"/>
      <c r="DC809" s="1"/>
      <c r="DD809" s="1"/>
      <c r="DE809" s="1"/>
      <c r="DF809" s="1"/>
      <c r="DG809" s="1"/>
      <c r="DH809" s="1"/>
      <c r="DI809" s="1"/>
    </row>
    <row r="810" spans="1:113" ht="15" hidden="1" x14ac:dyDescent="0.25">
      <c r="A810" s="27"/>
      <c r="B810" s="1"/>
      <c r="C810" s="1"/>
      <c r="D810" s="4" t="str">
        <f t="shared" si="433"/>
        <v/>
      </c>
      <c r="E810" s="7"/>
      <c r="F810" s="1"/>
      <c r="G810" s="1"/>
      <c r="H810" s="27"/>
      <c r="I810" s="1"/>
      <c r="J810" s="1"/>
      <c r="K810" s="1"/>
      <c r="L810" s="1"/>
      <c r="M810" s="1"/>
      <c r="N810" s="1"/>
      <c r="O810" s="27"/>
      <c r="P810" s="1"/>
      <c r="Q810" s="1"/>
      <c r="R810" s="1"/>
      <c r="S810" s="1"/>
      <c r="T810" s="1"/>
      <c r="U810" s="1"/>
      <c r="V810" s="27"/>
      <c r="W810" s="1"/>
      <c r="X810" s="1"/>
      <c r="Y810" s="4" t="str">
        <f t="shared" si="428"/>
        <v/>
      </c>
      <c r="Z810" s="7"/>
      <c r="AA810" s="1"/>
      <c r="AB810" s="1"/>
      <c r="AC810" s="27"/>
      <c r="AD810" s="1"/>
      <c r="AE810" s="1"/>
      <c r="AF810" s="4" t="str">
        <f t="shared" si="427"/>
        <v/>
      </c>
      <c r="AG810" s="7"/>
      <c r="AH810" s="1"/>
      <c r="AI810" s="1"/>
      <c r="AJ810" s="27"/>
      <c r="AK810" s="1"/>
      <c r="AL810" s="1"/>
      <c r="AM810" s="1"/>
      <c r="AN810" s="1"/>
      <c r="AO810" s="1"/>
      <c r="AP810" s="1"/>
      <c r="AQ810" s="27"/>
      <c r="AR810" s="1"/>
      <c r="AS810" s="1"/>
      <c r="AT810" s="1"/>
      <c r="AU810" s="1"/>
      <c r="AV810" s="1"/>
      <c r="AW810" s="1"/>
      <c r="AX810" s="27"/>
      <c r="AY810" s="1"/>
      <c r="AZ810" s="1"/>
      <c r="BA810" s="4" t="str">
        <f t="shared" si="432"/>
        <v/>
      </c>
      <c r="BB810" s="7"/>
      <c r="BC810" s="1"/>
      <c r="BD810" s="1"/>
      <c r="BE810" s="27"/>
      <c r="BF810" s="1"/>
      <c r="BG810" s="1"/>
      <c r="BH810" s="4" t="str">
        <f t="shared" si="431"/>
        <v/>
      </c>
      <c r="BI810" s="7"/>
      <c r="BJ810" s="1"/>
      <c r="BK810" s="1"/>
      <c r="BL810" s="27"/>
      <c r="BM810" s="1"/>
      <c r="BN810" s="1"/>
      <c r="BO810" s="4" t="str">
        <f t="shared" si="430"/>
        <v/>
      </c>
      <c r="BP810" s="7"/>
      <c r="BQ810" s="1"/>
      <c r="BR810" s="1"/>
      <c r="BS810" s="27"/>
      <c r="BT810" s="1"/>
      <c r="BU810" s="1"/>
      <c r="BV810" s="4" t="str">
        <f t="shared" si="429"/>
        <v/>
      </c>
      <c r="BW810" s="7"/>
      <c r="BX810" s="1"/>
      <c r="BY810" s="1"/>
      <c r="BZ810" s="27"/>
      <c r="CA810" s="1"/>
      <c r="CB810" s="1"/>
      <c r="CC810" s="1"/>
      <c r="CD810" s="1"/>
      <c r="CE810" s="1"/>
      <c r="CF810" s="1"/>
      <c r="CG810" s="27"/>
      <c r="CH810" s="1"/>
      <c r="CI810" s="1"/>
      <c r="CJ810" s="1"/>
      <c r="CK810" s="1"/>
      <c r="CL810" s="1"/>
      <c r="CM810" s="1"/>
      <c r="CN810" s="27"/>
      <c r="CO810" s="1"/>
      <c r="CP810" s="1"/>
      <c r="CQ810" s="1"/>
      <c r="CR810" s="1"/>
      <c r="CS810" s="1"/>
      <c r="CT810" s="1"/>
      <c r="CU810" s="27"/>
      <c r="CV810" s="1"/>
      <c r="CW810" s="1"/>
      <c r="CX810" s="1"/>
      <c r="CY810" s="1"/>
      <c r="CZ810" s="1"/>
      <c r="DA810" s="1"/>
      <c r="DB810" s="1"/>
      <c r="DC810" s="1"/>
      <c r="DD810" s="1"/>
      <c r="DE810" s="1"/>
      <c r="DF810" s="1"/>
      <c r="DG810" s="1"/>
      <c r="DH810" s="1"/>
      <c r="DI810" s="1"/>
    </row>
    <row r="811" spans="1:113" ht="15" hidden="1" x14ac:dyDescent="0.25">
      <c r="A811" s="27"/>
      <c r="B811" s="1"/>
      <c r="C811" s="1"/>
      <c r="D811" s="4" t="str">
        <f t="shared" si="433"/>
        <v/>
      </c>
      <c r="E811" s="7"/>
      <c r="F811" s="1"/>
      <c r="G811" s="1"/>
      <c r="H811" s="27"/>
      <c r="I811" s="1"/>
      <c r="J811" s="1"/>
      <c r="K811" s="1"/>
      <c r="L811" s="1"/>
      <c r="M811" s="1"/>
      <c r="N811" s="1"/>
      <c r="O811" s="27"/>
      <c r="P811" s="1"/>
      <c r="Q811" s="1"/>
      <c r="R811" s="1"/>
      <c r="S811" s="1"/>
      <c r="T811" s="1"/>
      <c r="U811" s="1"/>
      <c r="V811" s="27"/>
      <c r="W811" s="1"/>
      <c r="X811" s="1"/>
      <c r="Y811" s="4" t="str">
        <f t="shared" si="428"/>
        <v/>
      </c>
      <c r="Z811" s="7"/>
      <c r="AA811" s="1"/>
      <c r="AB811" s="1"/>
      <c r="AC811" s="27"/>
      <c r="AD811" s="1"/>
      <c r="AE811" s="1"/>
      <c r="AF811" s="4" t="str">
        <f t="shared" si="427"/>
        <v/>
      </c>
      <c r="AG811" s="7"/>
      <c r="AH811" s="1"/>
      <c r="AI811" s="1"/>
      <c r="AJ811" s="27"/>
      <c r="AK811" s="1"/>
      <c r="AL811" s="1"/>
      <c r="AM811" s="1"/>
      <c r="AN811" s="1"/>
      <c r="AO811" s="1"/>
      <c r="AP811" s="1"/>
      <c r="AQ811" s="27"/>
      <c r="AR811" s="1"/>
      <c r="AS811" s="1"/>
      <c r="AT811" s="1"/>
      <c r="AU811" s="1"/>
      <c r="AV811" s="1"/>
      <c r="AW811" s="1"/>
      <c r="AX811" s="27"/>
      <c r="AY811" s="1"/>
      <c r="AZ811" s="1"/>
      <c r="BA811" s="4" t="str">
        <f t="shared" si="432"/>
        <v/>
      </c>
      <c r="BB811" s="7"/>
      <c r="BC811" s="1"/>
      <c r="BD811" s="1"/>
      <c r="BE811" s="27"/>
      <c r="BF811" s="1"/>
      <c r="BG811" s="1"/>
      <c r="BH811" s="4" t="str">
        <f t="shared" si="431"/>
        <v/>
      </c>
      <c r="BI811" s="7"/>
      <c r="BJ811" s="1"/>
      <c r="BK811" s="1"/>
      <c r="BL811" s="27"/>
      <c r="BM811" s="1"/>
      <c r="BN811" s="1"/>
      <c r="BO811" s="4" t="str">
        <f t="shared" si="430"/>
        <v/>
      </c>
      <c r="BP811" s="7"/>
      <c r="BQ811" s="1"/>
      <c r="BR811" s="1"/>
      <c r="BS811" s="27"/>
      <c r="BT811" s="1"/>
      <c r="BU811" s="1"/>
      <c r="BV811" s="4" t="str">
        <f t="shared" si="429"/>
        <v/>
      </c>
      <c r="BW811" s="7"/>
      <c r="BX811" s="1"/>
      <c r="BY811" s="1"/>
      <c r="BZ811" s="27"/>
      <c r="CA811" s="1"/>
      <c r="CB811" s="1"/>
      <c r="CC811" s="1"/>
      <c r="CD811" s="1"/>
      <c r="CE811" s="1"/>
      <c r="CF811" s="1"/>
      <c r="CG811" s="27"/>
      <c r="CH811" s="1"/>
      <c r="CI811" s="1"/>
      <c r="CJ811" s="1"/>
      <c r="CK811" s="1"/>
      <c r="CL811" s="1"/>
      <c r="CM811" s="1"/>
      <c r="CN811" s="27"/>
      <c r="CO811" s="1"/>
      <c r="CP811" s="1"/>
      <c r="CQ811" s="1"/>
      <c r="CR811" s="1"/>
      <c r="CS811" s="1"/>
      <c r="CT811" s="1"/>
      <c r="CU811" s="27"/>
      <c r="CV811" s="1"/>
      <c r="CW811" s="1"/>
      <c r="CX811" s="1"/>
      <c r="CY811" s="1"/>
      <c r="CZ811" s="1"/>
      <c r="DA811" s="1"/>
      <c r="DB811" s="1"/>
      <c r="DC811" s="1"/>
      <c r="DD811" s="1"/>
      <c r="DE811" s="1"/>
      <c r="DF811" s="1"/>
      <c r="DG811" s="1"/>
      <c r="DH811" s="1"/>
      <c r="DI811" s="1"/>
    </row>
    <row r="812" spans="1:113" ht="15" hidden="1" x14ac:dyDescent="0.25">
      <c r="A812" s="27"/>
      <c r="B812" s="1"/>
      <c r="C812" s="1"/>
      <c r="D812" s="4" t="str">
        <f t="shared" si="433"/>
        <v/>
      </c>
      <c r="E812" s="7"/>
      <c r="F812" s="1"/>
      <c r="G812" s="1"/>
      <c r="H812" s="27"/>
      <c r="I812" s="1"/>
      <c r="J812" s="1"/>
      <c r="K812" s="1"/>
      <c r="L812" s="1"/>
      <c r="M812" s="1"/>
      <c r="N812" s="1"/>
      <c r="O812" s="27"/>
      <c r="P812" s="1"/>
      <c r="Q812" s="1"/>
      <c r="R812" s="1"/>
      <c r="S812" s="1"/>
      <c r="T812" s="1"/>
      <c r="U812" s="1"/>
      <c r="V812" s="27"/>
      <c r="W812" s="1"/>
      <c r="X812" s="1"/>
      <c r="Y812" s="4" t="str">
        <f t="shared" si="428"/>
        <v/>
      </c>
      <c r="Z812" s="7"/>
      <c r="AA812" s="1"/>
      <c r="AB812" s="1"/>
      <c r="AC812" s="27"/>
      <c r="AD812" s="1"/>
      <c r="AE812" s="1"/>
      <c r="AF812" s="4" t="str">
        <f t="shared" si="427"/>
        <v/>
      </c>
      <c r="AG812" s="7"/>
      <c r="AH812" s="1"/>
      <c r="AI812" s="1"/>
      <c r="AJ812" s="27"/>
      <c r="AK812" s="1"/>
      <c r="AL812" s="1"/>
      <c r="AM812" s="1"/>
      <c r="AN812" s="1"/>
      <c r="AO812" s="1"/>
      <c r="AP812" s="1"/>
      <c r="AQ812" s="27"/>
      <c r="AR812" s="1"/>
      <c r="AS812" s="1"/>
      <c r="AT812" s="1"/>
      <c r="AU812" s="1"/>
      <c r="AV812" s="1"/>
      <c r="AW812" s="1"/>
      <c r="AX812" s="27"/>
      <c r="AY812" s="1"/>
      <c r="AZ812" s="1"/>
      <c r="BA812" s="4" t="str">
        <f t="shared" si="432"/>
        <v/>
      </c>
      <c r="BB812" s="7"/>
      <c r="BC812" s="1"/>
      <c r="BD812" s="1"/>
      <c r="BE812" s="27"/>
      <c r="BF812" s="1"/>
      <c r="BG812" s="1"/>
      <c r="BH812" s="4" t="str">
        <f t="shared" si="431"/>
        <v/>
      </c>
      <c r="BI812" s="7"/>
      <c r="BJ812" s="1"/>
      <c r="BK812" s="1"/>
      <c r="BL812" s="27"/>
      <c r="BM812" s="1"/>
      <c r="BN812" s="1"/>
      <c r="BO812" s="4" t="str">
        <f t="shared" si="430"/>
        <v/>
      </c>
      <c r="BP812" s="7"/>
      <c r="BQ812" s="1"/>
      <c r="BR812" s="1"/>
      <c r="BS812" s="27"/>
      <c r="BT812" s="1"/>
      <c r="BU812" s="1"/>
      <c r="BV812" s="4" t="str">
        <f t="shared" si="429"/>
        <v/>
      </c>
      <c r="BW812" s="7"/>
      <c r="BX812" s="1"/>
      <c r="BY812" s="1"/>
      <c r="BZ812" s="27"/>
      <c r="CA812" s="1"/>
      <c r="CB812" s="1"/>
      <c r="CC812" s="1"/>
      <c r="CD812" s="1"/>
      <c r="CE812" s="1"/>
      <c r="CF812" s="1"/>
      <c r="CG812" s="27"/>
      <c r="CH812" s="1"/>
      <c r="CI812" s="1"/>
      <c r="CJ812" s="1"/>
      <c r="CK812" s="1"/>
      <c r="CL812" s="1"/>
      <c r="CM812" s="1"/>
      <c r="CN812" s="27"/>
      <c r="CO812" s="1"/>
      <c r="CP812" s="1"/>
      <c r="CQ812" s="1"/>
      <c r="CR812" s="1"/>
      <c r="CS812" s="1"/>
      <c r="CT812" s="1"/>
      <c r="CU812" s="27"/>
      <c r="CV812" s="1"/>
      <c r="CW812" s="1"/>
      <c r="CX812" s="1"/>
      <c r="CY812" s="1"/>
      <c r="CZ812" s="1"/>
      <c r="DA812" s="1"/>
      <c r="DB812" s="1"/>
      <c r="DC812" s="1"/>
      <c r="DD812" s="1"/>
      <c r="DE812" s="1"/>
      <c r="DF812" s="1"/>
      <c r="DG812" s="1"/>
      <c r="DH812" s="1"/>
      <c r="DI812" s="1"/>
    </row>
    <row r="813" spans="1:113" ht="15" hidden="1" x14ac:dyDescent="0.25">
      <c r="A813" s="27"/>
      <c r="B813" s="1"/>
      <c r="C813" s="1"/>
      <c r="D813" s="4" t="str">
        <f t="shared" si="433"/>
        <v/>
      </c>
      <c r="E813" s="7"/>
      <c r="F813" s="1"/>
      <c r="G813" s="1"/>
      <c r="H813" s="27"/>
      <c r="I813" s="1"/>
      <c r="J813" s="1"/>
      <c r="K813" s="1"/>
      <c r="L813" s="1"/>
      <c r="M813" s="1"/>
      <c r="N813" s="1"/>
      <c r="O813" s="27"/>
      <c r="P813" s="1"/>
      <c r="Q813" s="1"/>
      <c r="R813" s="1"/>
      <c r="S813" s="1"/>
      <c r="T813" s="1"/>
      <c r="U813" s="1"/>
      <c r="V813" s="27"/>
      <c r="W813" s="1"/>
      <c r="X813" s="1"/>
      <c r="Y813" s="4" t="str">
        <f t="shared" si="428"/>
        <v/>
      </c>
      <c r="Z813" s="7"/>
      <c r="AA813" s="1"/>
      <c r="AB813" s="1"/>
      <c r="AC813" s="27"/>
      <c r="AD813" s="1"/>
      <c r="AE813" s="1"/>
      <c r="AF813" s="4" t="str">
        <f t="shared" si="427"/>
        <v/>
      </c>
      <c r="AG813" s="7"/>
      <c r="AH813" s="1"/>
      <c r="AI813" s="1"/>
      <c r="AJ813" s="27"/>
      <c r="AK813" s="1"/>
      <c r="AL813" s="1"/>
      <c r="AM813" s="1"/>
      <c r="AN813" s="1"/>
      <c r="AO813" s="1"/>
      <c r="AP813" s="1"/>
      <c r="AQ813" s="27"/>
      <c r="AR813" s="1"/>
      <c r="AS813" s="1"/>
      <c r="AT813" s="1"/>
      <c r="AU813" s="1"/>
      <c r="AV813" s="1"/>
      <c r="AW813" s="1"/>
      <c r="AX813" s="27"/>
      <c r="AY813" s="1"/>
      <c r="AZ813" s="1"/>
      <c r="BA813" s="4" t="str">
        <f t="shared" si="432"/>
        <v/>
      </c>
      <c r="BB813" s="7"/>
      <c r="BC813" s="1"/>
      <c r="BD813" s="1"/>
      <c r="BE813" s="27"/>
      <c r="BF813" s="1"/>
      <c r="BG813" s="1"/>
      <c r="BH813" s="4" t="str">
        <f t="shared" si="431"/>
        <v/>
      </c>
      <c r="BI813" s="7"/>
      <c r="BJ813" s="1"/>
      <c r="BK813" s="1"/>
      <c r="BL813" s="27"/>
      <c r="BM813" s="1"/>
      <c r="BN813" s="1"/>
      <c r="BO813" s="4" t="str">
        <f t="shared" si="430"/>
        <v/>
      </c>
      <c r="BP813" s="7"/>
      <c r="BQ813" s="1"/>
      <c r="BR813" s="1"/>
      <c r="BS813" s="27"/>
      <c r="BT813" s="1"/>
      <c r="BU813" s="1"/>
      <c r="BV813" s="4" t="str">
        <f t="shared" si="429"/>
        <v/>
      </c>
      <c r="BW813" s="7"/>
      <c r="BX813" s="1"/>
      <c r="BY813" s="1"/>
      <c r="BZ813" s="27"/>
      <c r="CA813" s="1"/>
      <c r="CB813" s="1"/>
      <c r="CC813" s="1"/>
      <c r="CD813" s="1"/>
      <c r="CE813" s="1"/>
      <c r="CF813" s="1"/>
      <c r="CG813" s="27"/>
      <c r="CH813" s="1"/>
      <c r="CI813" s="1"/>
      <c r="CJ813" s="1"/>
      <c r="CK813" s="1"/>
      <c r="CL813" s="1"/>
      <c r="CM813" s="1"/>
      <c r="CN813" s="27"/>
      <c r="CO813" s="1"/>
      <c r="CP813" s="1"/>
      <c r="CQ813" s="1"/>
      <c r="CR813" s="1"/>
      <c r="CS813" s="1"/>
      <c r="CT813" s="1"/>
      <c r="CU813" s="27"/>
      <c r="CV813" s="1"/>
      <c r="CW813" s="1"/>
      <c r="CX813" s="1"/>
      <c r="CY813" s="1"/>
      <c r="CZ813" s="1"/>
      <c r="DA813" s="1"/>
      <c r="DB813" s="1"/>
      <c r="DC813" s="1"/>
      <c r="DD813" s="1"/>
      <c r="DE813" s="1"/>
      <c r="DF813" s="1"/>
      <c r="DG813" s="1"/>
      <c r="DH813" s="1"/>
      <c r="DI813" s="1"/>
    </row>
    <row r="814" spans="1:113" ht="15" hidden="1" x14ac:dyDescent="0.25">
      <c r="A814" s="27"/>
      <c r="B814" s="1"/>
      <c r="C814" s="1"/>
      <c r="D814" s="4" t="str">
        <f t="shared" si="433"/>
        <v/>
      </c>
      <c r="E814" s="7"/>
      <c r="F814" s="1"/>
      <c r="G814" s="1"/>
      <c r="H814" s="27"/>
      <c r="I814" s="1"/>
      <c r="J814" s="1"/>
      <c r="K814" s="1"/>
      <c r="L814" s="1"/>
      <c r="M814" s="1"/>
      <c r="N814" s="1"/>
      <c r="O814" s="27"/>
      <c r="P814" s="1"/>
      <c r="Q814" s="1"/>
      <c r="R814" s="1"/>
      <c r="S814" s="1"/>
      <c r="T814" s="1"/>
      <c r="U814" s="1"/>
      <c r="V814" s="27"/>
      <c r="W814" s="1"/>
      <c r="X814" s="1"/>
      <c r="Y814" s="4" t="str">
        <f t="shared" si="428"/>
        <v/>
      </c>
      <c r="Z814" s="7"/>
      <c r="AA814" s="1"/>
      <c r="AB814" s="1"/>
      <c r="AC814" s="27"/>
      <c r="AD814" s="1"/>
      <c r="AE814" s="1"/>
      <c r="AF814" s="4" t="str">
        <f t="shared" si="427"/>
        <v/>
      </c>
      <c r="AG814" s="7"/>
      <c r="AH814" s="1"/>
      <c r="AI814" s="1"/>
      <c r="AJ814" s="27"/>
      <c r="AK814" s="1"/>
      <c r="AL814" s="1"/>
      <c r="AM814" s="1"/>
      <c r="AN814" s="1"/>
      <c r="AO814" s="1"/>
      <c r="AP814" s="1"/>
      <c r="AQ814" s="27"/>
      <c r="AR814" s="1"/>
      <c r="AS814" s="1"/>
      <c r="AT814" s="1"/>
      <c r="AU814" s="1"/>
      <c r="AV814" s="1"/>
      <c r="AW814" s="1"/>
      <c r="AX814" s="27"/>
      <c r="AY814" s="1"/>
      <c r="AZ814" s="1"/>
      <c r="BA814" s="4" t="str">
        <f t="shared" si="432"/>
        <v/>
      </c>
      <c r="BB814" s="7"/>
      <c r="BC814" s="1"/>
      <c r="BD814" s="1"/>
      <c r="BE814" s="27"/>
      <c r="BF814" s="1"/>
      <c r="BG814" s="1"/>
      <c r="BH814" s="4" t="str">
        <f t="shared" si="431"/>
        <v/>
      </c>
      <c r="BI814" s="7"/>
      <c r="BJ814" s="1"/>
      <c r="BK814" s="1"/>
      <c r="BL814" s="27"/>
      <c r="BM814" s="1"/>
      <c r="BN814" s="1"/>
      <c r="BO814" s="4" t="str">
        <f t="shared" si="430"/>
        <v/>
      </c>
      <c r="BP814" s="7"/>
      <c r="BQ814" s="1"/>
      <c r="BR814" s="1"/>
      <c r="BS814" s="27"/>
      <c r="BT814" s="1"/>
      <c r="BU814" s="1"/>
      <c r="BV814" s="4" t="str">
        <f t="shared" si="429"/>
        <v/>
      </c>
      <c r="BW814" s="7"/>
      <c r="BX814" s="1"/>
      <c r="BY814" s="1"/>
      <c r="BZ814" s="27"/>
      <c r="CA814" s="1"/>
      <c r="CB814" s="1"/>
      <c r="CC814" s="1"/>
      <c r="CD814" s="1"/>
      <c r="CE814" s="1"/>
      <c r="CF814" s="1"/>
      <c r="CG814" s="27"/>
      <c r="CH814" s="1"/>
      <c r="CI814" s="1"/>
      <c r="CJ814" s="1"/>
      <c r="CK814" s="1"/>
      <c r="CL814" s="1"/>
      <c r="CM814" s="1"/>
      <c r="CN814" s="27"/>
      <c r="CO814" s="1"/>
      <c r="CP814" s="1"/>
      <c r="CQ814" s="1"/>
      <c r="CR814" s="1"/>
      <c r="CS814" s="1"/>
      <c r="CT814" s="1"/>
      <c r="CU814" s="27"/>
      <c r="CV814" s="1"/>
      <c r="CW814" s="1"/>
      <c r="CX814" s="1"/>
      <c r="CY814" s="1"/>
      <c r="CZ814" s="1"/>
      <c r="DA814" s="1"/>
      <c r="DB814" s="1"/>
      <c r="DC814" s="1"/>
      <c r="DD814" s="1"/>
      <c r="DE814" s="1"/>
      <c r="DF814" s="1"/>
      <c r="DG814" s="1"/>
      <c r="DH814" s="1"/>
      <c r="DI814" s="1"/>
    </row>
    <row r="815" spans="1:113" ht="15" hidden="1" x14ac:dyDescent="0.25">
      <c r="A815" s="27"/>
      <c r="B815" s="1"/>
      <c r="C815" s="1"/>
      <c r="D815" s="4" t="str">
        <f t="shared" si="433"/>
        <v/>
      </c>
      <c r="E815" s="7"/>
      <c r="F815" s="1"/>
      <c r="G815" s="1"/>
      <c r="H815" s="27"/>
      <c r="I815" s="1"/>
      <c r="J815" s="1"/>
      <c r="K815" s="1"/>
      <c r="L815" s="1"/>
      <c r="M815" s="1"/>
      <c r="N815" s="1"/>
      <c r="O815" s="27"/>
      <c r="P815" s="1"/>
      <c r="Q815" s="1"/>
      <c r="R815" s="1"/>
      <c r="S815" s="1"/>
      <c r="T815" s="1"/>
      <c r="U815" s="1"/>
      <c r="V815" s="27"/>
      <c r="W815" s="1"/>
      <c r="X815" s="1"/>
      <c r="Y815" s="4" t="str">
        <f t="shared" si="428"/>
        <v/>
      </c>
      <c r="Z815" s="7"/>
      <c r="AA815" s="1"/>
      <c r="AB815" s="1"/>
      <c r="AC815" s="27"/>
      <c r="AD815" s="1"/>
      <c r="AE815" s="1"/>
      <c r="AF815" s="4" t="str">
        <f t="shared" si="427"/>
        <v/>
      </c>
      <c r="AG815" s="7"/>
      <c r="AH815" s="1"/>
      <c r="AI815" s="1"/>
      <c r="AJ815" s="27"/>
      <c r="AK815" s="1"/>
      <c r="AL815" s="1"/>
      <c r="AM815" s="1"/>
      <c r="AN815" s="1"/>
      <c r="AO815" s="1"/>
      <c r="AP815" s="1"/>
      <c r="AQ815" s="27"/>
      <c r="AR815" s="1"/>
      <c r="AS815" s="1"/>
      <c r="AT815" s="1"/>
      <c r="AU815" s="1"/>
      <c r="AV815" s="1"/>
      <c r="AW815" s="1"/>
      <c r="AX815" s="27"/>
      <c r="AY815" s="1"/>
      <c r="AZ815" s="1"/>
      <c r="BA815" s="4" t="str">
        <f t="shared" si="432"/>
        <v/>
      </c>
      <c r="BB815" s="7"/>
      <c r="BC815" s="1"/>
      <c r="BD815" s="1"/>
      <c r="BE815" s="27"/>
      <c r="BF815" s="1"/>
      <c r="BG815" s="1"/>
      <c r="BH815" s="4" t="str">
        <f t="shared" si="431"/>
        <v/>
      </c>
      <c r="BI815" s="7"/>
      <c r="BJ815" s="1"/>
      <c r="BK815" s="1"/>
      <c r="BL815" s="27"/>
      <c r="BM815" s="1"/>
      <c r="BN815" s="1"/>
      <c r="BO815" s="4" t="str">
        <f t="shared" si="430"/>
        <v/>
      </c>
      <c r="BP815" s="7"/>
      <c r="BQ815" s="1"/>
      <c r="BR815" s="1"/>
      <c r="BS815" s="27"/>
      <c r="BT815" s="1"/>
      <c r="BU815" s="1"/>
      <c r="BV815" s="4" t="str">
        <f t="shared" si="429"/>
        <v/>
      </c>
      <c r="BW815" s="7"/>
      <c r="BX815" s="1"/>
      <c r="BY815" s="1"/>
      <c r="BZ815" s="27"/>
      <c r="CA815" s="1"/>
      <c r="CB815" s="1"/>
      <c r="CC815" s="1"/>
      <c r="CD815" s="1"/>
      <c r="CE815" s="1"/>
      <c r="CF815" s="1"/>
      <c r="CG815" s="27"/>
      <c r="CH815" s="1"/>
      <c r="CI815" s="1"/>
      <c r="CJ815" s="1"/>
      <c r="CK815" s="1"/>
      <c r="CL815" s="1"/>
      <c r="CM815" s="1"/>
      <c r="CN815" s="27"/>
      <c r="CO815" s="1"/>
      <c r="CP815" s="1"/>
      <c r="CQ815" s="1"/>
      <c r="CR815" s="1"/>
      <c r="CS815" s="1"/>
      <c r="CT815" s="1"/>
      <c r="CU815" s="27"/>
      <c r="CV815" s="1"/>
      <c r="CW815" s="1"/>
      <c r="CX815" s="1"/>
      <c r="CY815" s="1"/>
      <c r="CZ815" s="1"/>
      <c r="DA815" s="1"/>
      <c r="DB815" s="1"/>
      <c r="DC815" s="1"/>
      <c r="DD815" s="1"/>
      <c r="DE815" s="1"/>
      <c r="DF815" s="1"/>
      <c r="DG815" s="1"/>
      <c r="DH815" s="1"/>
      <c r="DI815" s="1"/>
    </row>
    <row r="816" spans="1:113" ht="15" hidden="1" x14ac:dyDescent="0.25">
      <c r="A816" s="27"/>
      <c r="B816" s="1"/>
      <c r="C816" s="1"/>
      <c r="D816" s="4" t="str">
        <f t="shared" si="433"/>
        <v/>
      </c>
      <c r="E816" s="7"/>
      <c r="F816" s="1"/>
      <c r="G816" s="1"/>
      <c r="H816" s="27"/>
      <c r="I816" s="1"/>
      <c r="J816" s="1"/>
      <c r="K816" s="1"/>
      <c r="L816" s="1"/>
      <c r="M816" s="1"/>
      <c r="N816" s="1"/>
      <c r="O816" s="27"/>
      <c r="P816" s="1"/>
      <c r="Q816" s="1"/>
      <c r="R816" s="1"/>
      <c r="S816" s="1"/>
      <c r="T816" s="1"/>
      <c r="U816" s="1"/>
      <c r="V816" s="27"/>
      <c r="W816" s="1"/>
      <c r="X816" s="1"/>
      <c r="Y816" s="4" t="str">
        <f t="shared" si="428"/>
        <v/>
      </c>
      <c r="Z816" s="7"/>
      <c r="AA816" s="1"/>
      <c r="AB816" s="1"/>
      <c r="AC816" s="27"/>
      <c r="AD816" s="1"/>
      <c r="AE816" s="1"/>
      <c r="AF816" s="4" t="str">
        <f t="shared" si="427"/>
        <v/>
      </c>
      <c r="AG816" s="7"/>
      <c r="AH816" s="1"/>
      <c r="AI816" s="1"/>
      <c r="AJ816" s="27"/>
      <c r="AK816" s="1"/>
      <c r="AL816" s="1"/>
      <c r="AM816" s="1"/>
      <c r="AN816" s="1"/>
      <c r="AO816" s="1"/>
      <c r="AP816" s="1"/>
      <c r="AQ816" s="27"/>
      <c r="AR816" s="1"/>
      <c r="AS816" s="1"/>
      <c r="AT816" s="1"/>
      <c r="AU816" s="1"/>
      <c r="AV816" s="1"/>
      <c r="AW816" s="1"/>
      <c r="AX816" s="27"/>
      <c r="AY816" s="1"/>
      <c r="AZ816" s="1"/>
      <c r="BA816" s="4" t="str">
        <f t="shared" si="432"/>
        <v/>
      </c>
      <c r="BB816" s="7"/>
      <c r="BC816" s="1"/>
      <c r="BD816" s="1"/>
      <c r="BE816" s="27"/>
      <c r="BF816" s="1"/>
      <c r="BG816" s="1"/>
      <c r="BH816" s="4" t="str">
        <f t="shared" si="431"/>
        <v/>
      </c>
      <c r="BI816" s="7"/>
      <c r="BJ816" s="1"/>
      <c r="BK816" s="1"/>
      <c r="BL816" s="27"/>
      <c r="BM816" s="1"/>
      <c r="BN816" s="1"/>
      <c r="BO816" s="4" t="str">
        <f t="shared" si="430"/>
        <v/>
      </c>
      <c r="BP816" s="7"/>
      <c r="BQ816" s="1"/>
      <c r="BR816" s="1"/>
      <c r="BS816" s="27"/>
      <c r="BT816" s="1"/>
      <c r="BU816" s="1"/>
      <c r="BV816" s="4" t="str">
        <f t="shared" si="429"/>
        <v/>
      </c>
      <c r="BW816" s="7"/>
      <c r="BX816" s="1"/>
      <c r="BY816" s="1"/>
      <c r="BZ816" s="27"/>
      <c r="CA816" s="1"/>
      <c r="CB816" s="1"/>
      <c r="CC816" s="1"/>
      <c r="CD816" s="1"/>
      <c r="CE816" s="1"/>
      <c r="CF816" s="1"/>
      <c r="CG816" s="27"/>
      <c r="CH816" s="1"/>
      <c r="CI816" s="1"/>
      <c r="CJ816" s="1"/>
      <c r="CK816" s="1"/>
      <c r="CL816" s="1"/>
      <c r="CM816" s="1"/>
      <c r="CN816" s="27"/>
      <c r="CO816" s="1"/>
      <c r="CP816" s="1"/>
      <c r="CQ816" s="1"/>
      <c r="CR816" s="1"/>
      <c r="CS816" s="1"/>
      <c r="CT816" s="1"/>
      <c r="CU816" s="27"/>
      <c r="CV816" s="1"/>
      <c r="CW816" s="1"/>
      <c r="CX816" s="1"/>
      <c r="CY816" s="1"/>
      <c r="CZ816" s="1"/>
      <c r="DA816" s="1"/>
      <c r="DB816" s="1"/>
      <c r="DC816" s="1"/>
      <c r="DD816" s="1"/>
      <c r="DE816" s="1"/>
      <c r="DF816" s="1"/>
      <c r="DG816" s="1"/>
      <c r="DH816" s="1"/>
      <c r="DI816" s="1"/>
    </row>
    <row r="817" spans="1:113" ht="15" hidden="1" x14ac:dyDescent="0.25">
      <c r="A817" s="27"/>
      <c r="B817" s="1"/>
      <c r="C817" s="1"/>
      <c r="D817" s="4" t="str">
        <f t="shared" si="433"/>
        <v/>
      </c>
      <c r="E817" s="7"/>
      <c r="F817" s="1"/>
      <c r="G817" s="1"/>
      <c r="H817" s="27"/>
      <c r="I817" s="1"/>
      <c r="J817" s="1"/>
      <c r="K817" s="1"/>
      <c r="L817" s="1"/>
      <c r="M817" s="1"/>
      <c r="N817" s="1"/>
      <c r="O817" s="27"/>
      <c r="P817" s="1"/>
      <c r="Q817" s="1"/>
      <c r="R817" s="1"/>
      <c r="S817" s="1"/>
      <c r="T817" s="1"/>
      <c r="U817" s="1"/>
      <c r="V817" s="27"/>
      <c r="W817" s="1"/>
      <c r="X817" s="1"/>
      <c r="Y817" s="4" t="str">
        <f t="shared" si="428"/>
        <v/>
      </c>
      <c r="Z817" s="7"/>
      <c r="AA817" s="1"/>
      <c r="AB817" s="1"/>
      <c r="AC817" s="27"/>
      <c r="AD817" s="1"/>
      <c r="AE817" s="1"/>
      <c r="AF817" s="4" t="str">
        <f t="shared" si="427"/>
        <v/>
      </c>
      <c r="AG817" s="7"/>
      <c r="AH817" s="1"/>
      <c r="AI817" s="1"/>
      <c r="AJ817" s="27"/>
      <c r="AK817" s="1"/>
      <c r="AL817" s="1"/>
      <c r="AM817" s="1"/>
      <c r="AN817" s="1"/>
      <c r="AO817" s="1"/>
      <c r="AP817" s="1"/>
      <c r="AQ817" s="27"/>
      <c r="AR817" s="1"/>
      <c r="AS817" s="1"/>
      <c r="AT817" s="1"/>
      <c r="AU817" s="1"/>
      <c r="AV817" s="1"/>
      <c r="AW817" s="1"/>
      <c r="AX817" s="27"/>
      <c r="AY817" s="1"/>
      <c r="AZ817" s="1"/>
      <c r="BA817" s="4" t="str">
        <f t="shared" si="432"/>
        <v/>
      </c>
      <c r="BB817" s="7"/>
      <c r="BC817" s="1"/>
      <c r="BD817" s="1"/>
      <c r="BE817" s="27"/>
      <c r="BF817" s="1"/>
      <c r="BG817" s="1"/>
      <c r="BH817" s="4" t="str">
        <f t="shared" si="431"/>
        <v/>
      </c>
      <c r="BI817" s="7"/>
      <c r="BJ817" s="1"/>
      <c r="BK817" s="1"/>
      <c r="BL817" s="27"/>
      <c r="BM817" s="1"/>
      <c r="BN817" s="1"/>
      <c r="BO817" s="4" t="str">
        <f t="shared" si="430"/>
        <v/>
      </c>
      <c r="BP817" s="7"/>
      <c r="BQ817" s="1"/>
      <c r="BR817" s="1"/>
      <c r="BS817" s="27"/>
      <c r="BT817" s="1"/>
      <c r="BU817" s="1"/>
      <c r="BV817" s="4" t="str">
        <f t="shared" si="429"/>
        <v/>
      </c>
      <c r="BW817" s="7"/>
      <c r="BX817" s="1"/>
      <c r="BY817" s="1"/>
      <c r="BZ817" s="27"/>
      <c r="CA817" s="1"/>
      <c r="CB817" s="1"/>
      <c r="CC817" s="1"/>
      <c r="CD817" s="1"/>
      <c r="CE817" s="1"/>
      <c r="CF817" s="1"/>
      <c r="CG817" s="27"/>
      <c r="CH817" s="1"/>
      <c r="CI817" s="1"/>
      <c r="CJ817" s="1"/>
      <c r="CK817" s="1"/>
      <c r="CL817" s="1"/>
      <c r="CM817" s="1"/>
      <c r="CN817" s="27"/>
      <c r="CO817" s="1"/>
      <c r="CP817" s="1"/>
      <c r="CQ817" s="1"/>
      <c r="CR817" s="1"/>
      <c r="CS817" s="1"/>
      <c r="CT817" s="1"/>
      <c r="CU817" s="27"/>
      <c r="CV817" s="1"/>
      <c r="CW817" s="1"/>
      <c r="CX817" s="1"/>
      <c r="CY817" s="1"/>
      <c r="CZ817" s="1"/>
      <c r="DA817" s="1"/>
      <c r="DB817" s="1"/>
      <c r="DC817" s="1"/>
      <c r="DD817" s="1"/>
      <c r="DE817" s="1"/>
      <c r="DF817" s="1"/>
      <c r="DG817" s="1"/>
      <c r="DH817" s="1"/>
      <c r="DI817" s="1"/>
    </row>
    <row r="818" spans="1:113" ht="15" hidden="1" x14ac:dyDescent="0.25">
      <c r="A818" s="27"/>
      <c r="B818" s="1"/>
      <c r="C818" s="1"/>
      <c r="D818" s="4" t="str">
        <f t="shared" si="433"/>
        <v/>
      </c>
      <c r="E818" s="7"/>
      <c r="F818" s="1"/>
      <c r="G818" s="1"/>
      <c r="H818" s="27"/>
      <c r="I818" s="1"/>
      <c r="J818" s="1"/>
      <c r="K818" s="1"/>
      <c r="L818" s="1"/>
      <c r="M818" s="1"/>
      <c r="N818" s="1"/>
      <c r="O818" s="27"/>
      <c r="P818" s="1"/>
      <c r="Q818" s="1"/>
      <c r="R818" s="1"/>
      <c r="S818" s="1"/>
      <c r="T818" s="1"/>
      <c r="U818" s="1"/>
      <c r="V818" s="27"/>
      <c r="W818" s="1"/>
      <c r="X818" s="1"/>
      <c r="Y818" s="4" t="str">
        <f t="shared" si="428"/>
        <v/>
      </c>
      <c r="Z818" s="7"/>
      <c r="AA818" s="1"/>
      <c r="AB818" s="1"/>
      <c r="AC818" s="27"/>
      <c r="AD818" s="1"/>
      <c r="AE818" s="1"/>
      <c r="AF818" s="4" t="str">
        <f t="shared" si="427"/>
        <v/>
      </c>
      <c r="AG818" s="7"/>
      <c r="AH818" s="1"/>
      <c r="AI818" s="1"/>
      <c r="AJ818" s="27"/>
      <c r="AK818" s="1"/>
      <c r="AL818" s="1"/>
      <c r="AM818" s="1"/>
      <c r="AN818" s="1"/>
      <c r="AO818" s="1"/>
      <c r="AP818" s="1"/>
      <c r="AQ818" s="27"/>
      <c r="AR818" s="1"/>
      <c r="AS818" s="1"/>
      <c r="AT818" s="1"/>
      <c r="AU818" s="1"/>
      <c r="AV818" s="1"/>
      <c r="AW818" s="1"/>
      <c r="AX818" s="27"/>
      <c r="AY818" s="1"/>
      <c r="AZ818" s="1"/>
      <c r="BA818" s="4" t="str">
        <f t="shared" si="432"/>
        <v/>
      </c>
      <c r="BB818" s="7"/>
      <c r="BC818" s="1"/>
      <c r="BD818" s="1"/>
      <c r="BE818" s="27"/>
      <c r="BF818" s="1"/>
      <c r="BG818" s="1"/>
      <c r="BH818" s="4" t="str">
        <f t="shared" si="431"/>
        <v/>
      </c>
      <c r="BI818" s="7"/>
      <c r="BJ818" s="1"/>
      <c r="BK818" s="1"/>
      <c r="BL818" s="27"/>
      <c r="BM818" s="1"/>
      <c r="BN818" s="1"/>
      <c r="BO818" s="4" t="str">
        <f t="shared" si="430"/>
        <v/>
      </c>
      <c r="BP818" s="7"/>
      <c r="BQ818" s="1"/>
      <c r="BR818" s="1"/>
      <c r="BS818" s="27"/>
      <c r="BT818" s="1"/>
      <c r="BU818" s="1"/>
      <c r="BV818" s="4" t="str">
        <f t="shared" si="429"/>
        <v/>
      </c>
      <c r="BW818" s="7"/>
      <c r="BX818" s="1"/>
      <c r="BY818" s="1"/>
      <c r="BZ818" s="27"/>
      <c r="CA818" s="1"/>
      <c r="CB818" s="1"/>
      <c r="CC818" s="1"/>
      <c r="CD818" s="1"/>
      <c r="CE818" s="1"/>
      <c r="CF818" s="1"/>
      <c r="CG818" s="27"/>
      <c r="CH818" s="1"/>
      <c r="CI818" s="1"/>
      <c r="CJ818" s="1"/>
      <c r="CK818" s="1"/>
      <c r="CL818" s="1"/>
      <c r="CM818" s="1"/>
      <c r="CN818" s="27"/>
      <c r="CO818" s="1"/>
      <c r="CP818" s="1"/>
      <c r="CQ818" s="1"/>
      <c r="CR818" s="1"/>
      <c r="CS818" s="1"/>
      <c r="CT818" s="1"/>
      <c r="CU818" s="27"/>
      <c r="CV818" s="1"/>
      <c r="CW818" s="1"/>
      <c r="CX818" s="1"/>
      <c r="CY818" s="1"/>
      <c r="CZ818" s="1"/>
      <c r="DA818" s="1"/>
      <c r="DB818" s="1"/>
      <c r="DC818" s="1"/>
      <c r="DD818" s="1"/>
      <c r="DE818" s="1"/>
      <c r="DF818" s="1"/>
      <c r="DG818" s="1"/>
      <c r="DH818" s="1"/>
      <c r="DI818" s="1"/>
    </row>
    <row r="819" spans="1:113" ht="15" hidden="1" x14ac:dyDescent="0.25">
      <c r="A819" s="27"/>
      <c r="B819" s="1"/>
      <c r="C819" s="1"/>
      <c r="D819" s="4" t="str">
        <f t="shared" si="433"/>
        <v/>
      </c>
      <c r="E819" s="7"/>
      <c r="F819" s="1"/>
      <c r="G819" s="1"/>
      <c r="H819" s="27"/>
      <c r="I819" s="1"/>
      <c r="J819" s="1"/>
      <c r="K819" s="1"/>
      <c r="L819" s="1"/>
      <c r="M819" s="1"/>
      <c r="N819" s="1"/>
      <c r="O819" s="27"/>
      <c r="P819" s="1"/>
      <c r="Q819" s="1"/>
      <c r="R819" s="1"/>
      <c r="S819" s="1"/>
      <c r="T819" s="1"/>
      <c r="U819" s="1"/>
      <c r="V819" s="27"/>
      <c r="W819" s="1"/>
      <c r="X819" s="1"/>
      <c r="Y819" s="4" t="str">
        <f t="shared" si="428"/>
        <v/>
      </c>
      <c r="Z819" s="7"/>
      <c r="AA819" s="1"/>
      <c r="AB819" s="1"/>
      <c r="AC819" s="27"/>
      <c r="AD819" s="1"/>
      <c r="AE819" s="1"/>
      <c r="AF819" s="4" t="str">
        <f t="shared" si="427"/>
        <v/>
      </c>
      <c r="AG819" s="7"/>
      <c r="AH819" s="1"/>
      <c r="AI819" s="1"/>
      <c r="AJ819" s="27"/>
      <c r="AK819" s="1"/>
      <c r="AL819" s="1"/>
      <c r="AM819" s="1"/>
      <c r="AN819" s="1"/>
      <c r="AO819" s="1"/>
      <c r="AP819" s="1"/>
      <c r="AQ819" s="27"/>
      <c r="AR819" s="1"/>
      <c r="AS819" s="1"/>
      <c r="AT819" s="1"/>
      <c r="AU819" s="1"/>
      <c r="AV819" s="1"/>
      <c r="AW819" s="1"/>
      <c r="AX819" s="27"/>
      <c r="AY819" s="1"/>
      <c r="AZ819" s="1"/>
      <c r="BA819" s="4" t="str">
        <f t="shared" si="432"/>
        <v/>
      </c>
      <c r="BB819" s="7"/>
      <c r="BC819" s="1"/>
      <c r="BD819" s="1"/>
      <c r="BE819" s="27"/>
      <c r="BF819" s="1"/>
      <c r="BG819" s="1"/>
      <c r="BH819" s="4" t="str">
        <f t="shared" si="431"/>
        <v/>
      </c>
      <c r="BI819" s="7"/>
      <c r="BJ819" s="1"/>
      <c r="BK819" s="1"/>
      <c r="BL819" s="27"/>
      <c r="BM819" s="1"/>
      <c r="BN819" s="1"/>
      <c r="BO819" s="4" t="str">
        <f t="shared" si="430"/>
        <v/>
      </c>
      <c r="BP819" s="7"/>
      <c r="BQ819" s="1"/>
      <c r="BR819" s="1"/>
      <c r="BS819" s="27"/>
      <c r="BT819" s="1"/>
      <c r="BU819" s="1"/>
      <c r="BV819" s="4" t="str">
        <f t="shared" si="429"/>
        <v/>
      </c>
      <c r="BW819" s="7"/>
      <c r="BX819" s="1"/>
      <c r="BY819" s="1"/>
      <c r="BZ819" s="27"/>
      <c r="CA819" s="1"/>
      <c r="CB819" s="1"/>
      <c r="CC819" s="1"/>
      <c r="CD819" s="1"/>
      <c r="CE819" s="1"/>
      <c r="CF819" s="1"/>
      <c r="CG819" s="27"/>
      <c r="CH819" s="1"/>
      <c r="CI819" s="1"/>
      <c r="CJ819" s="1"/>
      <c r="CK819" s="1"/>
      <c r="CL819" s="1"/>
      <c r="CM819" s="1"/>
      <c r="CN819" s="27"/>
      <c r="CO819" s="1"/>
      <c r="CP819" s="1"/>
      <c r="CQ819" s="1"/>
      <c r="CR819" s="1"/>
      <c r="CS819" s="1"/>
      <c r="CT819" s="1"/>
      <c r="CU819" s="27"/>
      <c r="CV819" s="1"/>
      <c r="CW819" s="1"/>
      <c r="CX819" s="1"/>
      <c r="CY819" s="1"/>
      <c r="CZ819" s="1"/>
      <c r="DA819" s="1"/>
      <c r="DB819" s="1"/>
      <c r="DC819" s="1"/>
      <c r="DD819" s="1"/>
      <c r="DE819" s="1"/>
      <c r="DF819" s="1"/>
      <c r="DG819" s="1"/>
      <c r="DH819" s="1"/>
      <c r="DI819" s="1"/>
    </row>
    <row r="820" spans="1:113" ht="15" hidden="1" x14ac:dyDescent="0.25">
      <c r="A820" s="27"/>
      <c r="B820" s="1"/>
      <c r="C820" s="1"/>
      <c r="D820" s="4" t="str">
        <f t="shared" si="433"/>
        <v/>
      </c>
      <c r="E820" s="7"/>
      <c r="F820" s="1"/>
      <c r="G820" s="1"/>
      <c r="H820" s="27"/>
      <c r="I820" s="1"/>
      <c r="J820" s="1"/>
      <c r="K820" s="1"/>
      <c r="L820" s="1"/>
      <c r="M820" s="1"/>
      <c r="N820" s="1"/>
      <c r="O820" s="27"/>
      <c r="P820" s="1"/>
      <c r="Q820" s="1"/>
      <c r="R820" s="1"/>
      <c r="S820" s="1"/>
      <c r="T820" s="1"/>
      <c r="U820" s="1"/>
      <c r="V820" s="27"/>
      <c r="W820" s="1"/>
      <c r="X820" s="1"/>
      <c r="Y820" s="4" t="str">
        <f t="shared" si="428"/>
        <v/>
      </c>
      <c r="Z820" s="7"/>
      <c r="AA820" s="1"/>
      <c r="AB820" s="1"/>
      <c r="AC820" s="27"/>
      <c r="AD820" s="1"/>
      <c r="AE820" s="1"/>
      <c r="AF820" s="4" t="str">
        <f t="shared" si="427"/>
        <v/>
      </c>
      <c r="AG820" s="7"/>
      <c r="AH820" s="1"/>
      <c r="AI820" s="1"/>
      <c r="AJ820" s="27"/>
      <c r="AK820" s="1"/>
      <c r="AL820" s="1"/>
      <c r="AM820" s="1"/>
      <c r="AN820" s="1"/>
      <c r="AO820" s="1"/>
      <c r="AP820" s="1"/>
      <c r="AQ820" s="27"/>
      <c r="AR820" s="1"/>
      <c r="AS820" s="1"/>
      <c r="AT820" s="1"/>
      <c r="AU820" s="1"/>
      <c r="AV820" s="1"/>
      <c r="AW820" s="1"/>
      <c r="AX820" s="27"/>
      <c r="AY820" s="1"/>
      <c r="AZ820" s="1"/>
      <c r="BA820" s="4" t="str">
        <f t="shared" si="432"/>
        <v/>
      </c>
      <c r="BB820" s="7"/>
      <c r="BC820" s="1"/>
      <c r="BD820" s="1"/>
      <c r="BE820" s="27"/>
      <c r="BF820" s="1"/>
      <c r="BG820" s="1"/>
      <c r="BH820" s="4" t="str">
        <f t="shared" si="431"/>
        <v/>
      </c>
      <c r="BI820" s="7"/>
      <c r="BJ820" s="1"/>
      <c r="BK820" s="1"/>
      <c r="BL820" s="27"/>
      <c r="BM820" s="1"/>
      <c r="BN820" s="1"/>
      <c r="BO820" s="4" t="str">
        <f t="shared" si="430"/>
        <v/>
      </c>
      <c r="BP820" s="7"/>
      <c r="BQ820" s="1"/>
      <c r="BR820" s="1"/>
      <c r="BS820" s="27"/>
      <c r="BT820" s="1"/>
      <c r="BU820" s="1"/>
      <c r="BV820" s="4" t="str">
        <f t="shared" si="429"/>
        <v/>
      </c>
      <c r="BW820" s="7"/>
      <c r="BX820" s="1"/>
      <c r="BY820" s="1"/>
      <c r="BZ820" s="27"/>
      <c r="CA820" s="1"/>
      <c r="CB820" s="1"/>
      <c r="CC820" s="1"/>
      <c r="CD820" s="1"/>
      <c r="CE820" s="1"/>
      <c r="CF820" s="1"/>
      <c r="CG820" s="27"/>
      <c r="CH820" s="1"/>
      <c r="CI820" s="1"/>
      <c r="CJ820" s="1"/>
      <c r="CK820" s="1"/>
      <c r="CL820" s="1"/>
      <c r="CM820" s="1"/>
      <c r="CN820" s="27"/>
      <c r="CO820" s="1"/>
      <c r="CP820" s="1"/>
      <c r="CQ820" s="1"/>
      <c r="CR820" s="1"/>
      <c r="CS820" s="1"/>
      <c r="CT820" s="1"/>
      <c r="CU820" s="27"/>
      <c r="CV820" s="1"/>
      <c r="CW820" s="1"/>
      <c r="CX820" s="1"/>
      <c r="CY820" s="1"/>
      <c r="CZ820" s="1"/>
      <c r="DA820" s="1"/>
      <c r="DB820" s="1"/>
      <c r="DC820" s="1"/>
      <c r="DD820" s="1"/>
      <c r="DE820" s="1"/>
      <c r="DF820" s="1"/>
      <c r="DG820" s="1"/>
      <c r="DH820" s="1"/>
      <c r="DI820" s="1"/>
    </row>
    <row r="821" spans="1:113" ht="15" hidden="1" x14ac:dyDescent="0.25">
      <c r="A821" s="27"/>
      <c r="B821" s="1"/>
      <c r="C821" s="1"/>
      <c r="D821" s="4" t="str">
        <f t="shared" si="433"/>
        <v/>
      </c>
      <c r="E821" s="7"/>
      <c r="F821" s="1"/>
      <c r="G821" s="1"/>
      <c r="H821" s="27"/>
      <c r="I821" s="1"/>
      <c r="J821" s="1"/>
      <c r="K821" s="1"/>
      <c r="L821" s="1"/>
      <c r="M821" s="1"/>
      <c r="N821" s="1"/>
      <c r="O821" s="27"/>
      <c r="P821" s="1"/>
      <c r="Q821" s="1"/>
      <c r="R821" s="1"/>
      <c r="S821" s="1"/>
      <c r="T821" s="1"/>
      <c r="U821" s="1"/>
      <c r="V821" s="27"/>
      <c r="W821" s="1"/>
      <c r="X821" s="1"/>
      <c r="Y821" s="4" t="str">
        <f t="shared" si="428"/>
        <v/>
      </c>
      <c r="Z821" s="7"/>
      <c r="AA821" s="1"/>
      <c r="AB821" s="1"/>
      <c r="AC821" s="27"/>
      <c r="AD821" s="1"/>
      <c r="AE821" s="1"/>
      <c r="AF821" s="4" t="str">
        <f t="shared" si="427"/>
        <v/>
      </c>
      <c r="AG821" s="7"/>
      <c r="AH821" s="1"/>
      <c r="AI821" s="1"/>
      <c r="AJ821" s="27"/>
      <c r="AK821" s="1"/>
      <c r="AL821" s="1"/>
      <c r="AM821" s="1"/>
      <c r="AN821" s="1"/>
      <c r="AO821" s="1"/>
      <c r="AP821" s="1"/>
      <c r="AQ821" s="27"/>
      <c r="AR821" s="1"/>
      <c r="AS821" s="1"/>
      <c r="AT821" s="1"/>
      <c r="AU821" s="1"/>
      <c r="AV821" s="1"/>
      <c r="AW821" s="1"/>
      <c r="AX821" s="27"/>
      <c r="AY821" s="1"/>
      <c r="AZ821" s="1"/>
      <c r="BA821" s="4" t="str">
        <f t="shared" si="432"/>
        <v/>
      </c>
      <c r="BB821" s="7"/>
      <c r="BC821" s="1"/>
      <c r="BD821" s="1"/>
      <c r="BE821" s="27"/>
      <c r="BF821" s="1"/>
      <c r="BG821" s="1"/>
      <c r="BH821" s="4" t="str">
        <f t="shared" si="431"/>
        <v/>
      </c>
      <c r="BI821" s="7"/>
      <c r="BJ821" s="1"/>
      <c r="BK821" s="1"/>
      <c r="BL821" s="27"/>
      <c r="BM821" s="1"/>
      <c r="BN821" s="1"/>
      <c r="BO821" s="4" t="str">
        <f t="shared" si="430"/>
        <v/>
      </c>
      <c r="BP821" s="7"/>
      <c r="BQ821" s="1"/>
      <c r="BR821" s="1"/>
      <c r="BS821" s="27"/>
      <c r="BT821" s="1"/>
      <c r="BU821" s="1"/>
      <c r="BV821" s="4" t="str">
        <f t="shared" si="429"/>
        <v/>
      </c>
      <c r="BW821" s="7"/>
      <c r="BX821" s="1"/>
      <c r="BY821" s="1"/>
      <c r="BZ821" s="27"/>
      <c r="CA821" s="1"/>
      <c r="CB821" s="1"/>
      <c r="CC821" s="1"/>
      <c r="CD821" s="1"/>
      <c r="CE821" s="1"/>
      <c r="CF821" s="1"/>
      <c r="CG821" s="27"/>
      <c r="CH821" s="1"/>
      <c r="CI821" s="1"/>
      <c r="CJ821" s="1"/>
      <c r="CK821" s="1"/>
      <c r="CL821" s="1"/>
      <c r="CM821" s="1"/>
      <c r="CN821" s="27"/>
      <c r="CO821" s="1"/>
      <c r="CP821" s="1"/>
      <c r="CQ821" s="1"/>
      <c r="CR821" s="1"/>
      <c r="CS821" s="1"/>
      <c r="CT821" s="1"/>
      <c r="CU821" s="27"/>
      <c r="CV821" s="1"/>
      <c r="CW821" s="1"/>
      <c r="CX821" s="1"/>
      <c r="CY821" s="1"/>
      <c r="CZ821" s="1"/>
      <c r="DA821" s="1"/>
      <c r="DB821" s="1"/>
      <c r="DC821" s="1"/>
      <c r="DD821" s="1"/>
      <c r="DE821" s="1"/>
      <c r="DF821" s="1"/>
      <c r="DG821" s="1"/>
      <c r="DH821" s="1"/>
      <c r="DI821" s="1"/>
    </row>
    <row r="822" spans="1:113" ht="15" hidden="1" x14ac:dyDescent="0.25">
      <c r="A822" s="27"/>
      <c r="B822" s="1"/>
      <c r="C822" s="1"/>
      <c r="D822" s="4" t="str">
        <f t="shared" si="433"/>
        <v/>
      </c>
      <c r="E822" s="7"/>
      <c r="F822" s="1"/>
      <c r="G822" s="1"/>
      <c r="H822" s="27"/>
      <c r="I822" s="1"/>
      <c r="J822" s="1"/>
      <c r="K822" s="1"/>
      <c r="L822" s="1"/>
      <c r="M822" s="1"/>
      <c r="N822" s="1"/>
      <c r="O822" s="27"/>
      <c r="P822" s="1"/>
      <c r="Q822" s="1"/>
      <c r="R822" s="1"/>
      <c r="S822" s="1"/>
      <c r="T822" s="1"/>
      <c r="U822" s="1"/>
      <c r="V822" s="27"/>
      <c r="W822" s="1"/>
      <c r="X822" s="1"/>
      <c r="Y822" s="4" t="str">
        <f t="shared" si="428"/>
        <v/>
      </c>
      <c r="Z822" s="7"/>
      <c r="AA822" s="1"/>
      <c r="AB822" s="1"/>
      <c r="AC822" s="27"/>
      <c r="AD822" s="1"/>
      <c r="AE822" s="1"/>
      <c r="AF822" s="4" t="str">
        <f t="shared" si="427"/>
        <v/>
      </c>
      <c r="AG822" s="7"/>
      <c r="AH822" s="1"/>
      <c r="AI822" s="1"/>
      <c r="AJ822" s="27"/>
      <c r="AK822" s="1"/>
      <c r="AL822" s="1"/>
      <c r="AM822" s="1"/>
      <c r="AN822" s="1"/>
      <c r="AO822" s="1"/>
      <c r="AP822" s="1"/>
      <c r="AQ822" s="27"/>
      <c r="AR822" s="1"/>
      <c r="AS822" s="1"/>
      <c r="AT822" s="1"/>
      <c r="AU822" s="1"/>
      <c r="AV822" s="1"/>
      <c r="AW822" s="1"/>
      <c r="AX822" s="27"/>
      <c r="AY822" s="1"/>
      <c r="AZ822" s="1"/>
      <c r="BA822" s="4" t="str">
        <f t="shared" si="432"/>
        <v/>
      </c>
      <c r="BB822" s="7"/>
      <c r="BC822" s="1"/>
      <c r="BD822" s="1"/>
      <c r="BE822" s="27"/>
      <c r="BF822" s="1"/>
      <c r="BG822" s="1"/>
      <c r="BH822" s="4" t="str">
        <f t="shared" si="431"/>
        <v/>
      </c>
      <c r="BI822" s="7"/>
      <c r="BJ822" s="1"/>
      <c r="BK822" s="1"/>
      <c r="BL822" s="27"/>
      <c r="BM822" s="1"/>
      <c r="BN822" s="1"/>
      <c r="BO822" s="4" t="str">
        <f t="shared" si="430"/>
        <v/>
      </c>
      <c r="BP822" s="7"/>
      <c r="BQ822" s="1"/>
      <c r="BR822" s="1"/>
      <c r="BS822" s="27"/>
      <c r="BT822" s="1"/>
      <c r="BU822" s="1"/>
      <c r="BV822" s="4" t="str">
        <f t="shared" si="429"/>
        <v/>
      </c>
      <c r="BW822" s="7"/>
      <c r="BX822" s="1"/>
      <c r="BY822" s="1"/>
      <c r="BZ822" s="27"/>
      <c r="CA822" s="1"/>
      <c r="CB822" s="1"/>
      <c r="CC822" s="1"/>
      <c r="CD822" s="1"/>
      <c r="CE822" s="1"/>
      <c r="CF822" s="1"/>
      <c r="CG822" s="27"/>
      <c r="CH822" s="1"/>
      <c r="CI822" s="1"/>
      <c r="CJ822" s="1"/>
      <c r="CK822" s="1"/>
      <c r="CL822" s="1"/>
      <c r="CM822" s="1"/>
      <c r="CN822" s="27"/>
      <c r="CO822" s="1"/>
      <c r="CP822" s="1"/>
      <c r="CQ822" s="1"/>
      <c r="CR822" s="1"/>
      <c r="CS822" s="1"/>
      <c r="CT822" s="1"/>
      <c r="CU822" s="27"/>
      <c r="CV822" s="1"/>
      <c r="CW822" s="1"/>
      <c r="CX822" s="1"/>
      <c r="CY822" s="1"/>
      <c r="CZ822" s="1"/>
      <c r="DA822" s="1"/>
      <c r="DB822" s="1"/>
      <c r="DC822" s="1"/>
      <c r="DD822" s="1"/>
      <c r="DE822" s="1"/>
      <c r="DF822" s="1"/>
      <c r="DG822" s="1"/>
      <c r="DH822" s="1"/>
      <c r="DI822" s="1"/>
    </row>
    <row r="823" spans="1:113" ht="15" hidden="1" x14ac:dyDescent="0.25">
      <c r="A823" s="27"/>
      <c r="B823" s="1"/>
      <c r="C823" s="1"/>
      <c r="D823" s="4" t="str">
        <f t="shared" si="433"/>
        <v/>
      </c>
      <c r="E823" s="7"/>
      <c r="F823" s="1"/>
      <c r="G823" s="1"/>
      <c r="H823" s="27"/>
      <c r="I823" s="1"/>
      <c r="J823" s="1"/>
      <c r="K823" s="1"/>
      <c r="L823" s="1"/>
      <c r="M823" s="1"/>
      <c r="N823" s="1"/>
      <c r="O823" s="27"/>
      <c r="P823" s="1"/>
      <c r="Q823" s="1"/>
      <c r="R823" s="1"/>
      <c r="S823" s="1"/>
      <c r="T823" s="1"/>
      <c r="U823" s="1"/>
      <c r="V823" s="27"/>
      <c r="W823" s="1"/>
      <c r="X823" s="1"/>
      <c r="Y823" s="4" t="str">
        <f t="shared" si="428"/>
        <v/>
      </c>
      <c r="Z823" s="7"/>
      <c r="AA823" s="1"/>
      <c r="AB823" s="1"/>
      <c r="AC823" s="27"/>
      <c r="AD823" s="1"/>
      <c r="AE823" s="1"/>
      <c r="AF823" s="4" t="str">
        <f t="shared" si="427"/>
        <v/>
      </c>
      <c r="AG823" s="7"/>
      <c r="AH823" s="1"/>
      <c r="AI823" s="1"/>
      <c r="AJ823" s="27"/>
      <c r="AK823" s="1"/>
      <c r="AL823" s="1"/>
      <c r="AM823" s="1"/>
      <c r="AN823" s="1"/>
      <c r="AO823" s="1"/>
      <c r="AP823" s="1"/>
      <c r="AQ823" s="27"/>
      <c r="AR823" s="1"/>
      <c r="AS823" s="1"/>
      <c r="AT823" s="1"/>
      <c r="AU823" s="1"/>
      <c r="AV823" s="1"/>
      <c r="AW823" s="1"/>
      <c r="AX823" s="27"/>
      <c r="AY823" s="1"/>
      <c r="AZ823" s="1"/>
      <c r="BA823" s="4" t="str">
        <f t="shared" si="432"/>
        <v/>
      </c>
      <c r="BB823" s="7"/>
      <c r="BC823" s="1"/>
      <c r="BD823" s="1"/>
      <c r="BE823" s="27"/>
      <c r="BF823" s="1"/>
      <c r="BG823" s="1"/>
      <c r="BH823" s="4" t="str">
        <f t="shared" si="431"/>
        <v/>
      </c>
      <c r="BI823" s="7"/>
      <c r="BJ823" s="1"/>
      <c r="BK823" s="1"/>
      <c r="BL823" s="27"/>
      <c r="BM823" s="1"/>
      <c r="BN823" s="1"/>
      <c r="BO823" s="4" t="str">
        <f t="shared" si="430"/>
        <v/>
      </c>
      <c r="BP823" s="7"/>
      <c r="BQ823" s="1"/>
      <c r="BR823" s="1"/>
      <c r="BS823" s="27"/>
      <c r="BT823" s="1"/>
      <c r="BU823" s="1"/>
      <c r="BV823" s="4" t="str">
        <f t="shared" si="429"/>
        <v/>
      </c>
      <c r="BW823" s="7"/>
      <c r="BX823" s="1"/>
      <c r="BY823" s="1"/>
      <c r="BZ823" s="27"/>
      <c r="CA823" s="1"/>
      <c r="CB823" s="1"/>
      <c r="CC823" s="1"/>
      <c r="CD823" s="1"/>
      <c r="CE823" s="1"/>
      <c r="CF823" s="1"/>
      <c r="CG823" s="27"/>
      <c r="CH823" s="1"/>
      <c r="CI823" s="1"/>
      <c r="CJ823" s="1"/>
      <c r="CK823" s="1"/>
      <c r="CL823" s="1"/>
      <c r="CM823" s="1"/>
      <c r="CN823" s="27"/>
      <c r="CO823" s="1"/>
      <c r="CP823" s="1"/>
      <c r="CQ823" s="1"/>
      <c r="CR823" s="1"/>
      <c r="CS823" s="1"/>
      <c r="CT823" s="1"/>
      <c r="CU823" s="27"/>
      <c r="CV823" s="1"/>
      <c r="CW823" s="1"/>
      <c r="CX823" s="1"/>
      <c r="CY823" s="1"/>
      <c r="CZ823" s="1"/>
      <c r="DA823" s="1"/>
      <c r="DB823" s="1"/>
      <c r="DC823" s="1"/>
      <c r="DD823" s="1"/>
      <c r="DE823" s="1"/>
      <c r="DF823" s="1"/>
      <c r="DG823" s="1"/>
      <c r="DH823" s="1"/>
      <c r="DI823" s="1"/>
    </row>
    <row r="824" spans="1:113" ht="15" hidden="1" x14ac:dyDescent="0.25">
      <c r="A824" s="27"/>
      <c r="B824" s="1"/>
      <c r="C824" s="1"/>
      <c r="D824" s="4" t="str">
        <f t="shared" si="433"/>
        <v/>
      </c>
      <c r="E824" s="7"/>
      <c r="F824" s="1"/>
      <c r="G824" s="1"/>
      <c r="H824" s="27"/>
      <c r="I824" s="1"/>
      <c r="J824" s="1"/>
      <c r="K824" s="1"/>
      <c r="L824" s="1"/>
      <c r="M824" s="1"/>
      <c r="N824" s="1"/>
      <c r="O824" s="27"/>
      <c r="P824" s="1"/>
      <c r="Q824" s="1"/>
      <c r="R824" s="1"/>
      <c r="S824" s="1"/>
      <c r="T824" s="1"/>
      <c r="U824" s="1"/>
      <c r="V824" s="27"/>
      <c r="W824" s="1"/>
      <c r="X824" s="1"/>
      <c r="Y824" s="4" t="str">
        <f t="shared" si="428"/>
        <v/>
      </c>
      <c r="Z824" s="7"/>
      <c r="AA824" s="1"/>
      <c r="AB824" s="1"/>
      <c r="AC824" s="27"/>
      <c r="AD824" s="1"/>
      <c r="AE824" s="1"/>
      <c r="AF824" s="4" t="str">
        <f t="shared" si="427"/>
        <v/>
      </c>
      <c r="AG824" s="7"/>
      <c r="AH824" s="1"/>
      <c r="AI824" s="1"/>
      <c r="AJ824" s="27"/>
      <c r="AK824" s="1"/>
      <c r="AL824" s="1"/>
      <c r="AM824" s="1"/>
      <c r="AN824" s="1"/>
      <c r="AO824" s="1"/>
      <c r="AP824" s="1"/>
      <c r="AQ824" s="27"/>
      <c r="AR824" s="1"/>
      <c r="AS824" s="1"/>
      <c r="AT824" s="1"/>
      <c r="AU824" s="1"/>
      <c r="AV824" s="1"/>
      <c r="AW824" s="1"/>
      <c r="AX824" s="27"/>
      <c r="AY824" s="1"/>
      <c r="AZ824" s="1"/>
      <c r="BA824" s="4" t="str">
        <f t="shared" si="432"/>
        <v/>
      </c>
      <c r="BB824" s="7"/>
      <c r="BC824" s="1"/>
      <c r="BD824" s="1"/>
      <c r="BE824" s="27"/>
      <c r="BF824" s="1"/>
      <c r="BG824" s="1"/>
      <c r="BH824" s="4" t="str">
        <f t="shared" si="431"/>
        <v/>
      </c>
      <c r="BI824" s="7"/>
      <c r="BJ824" s="1"/>
      <c r="BK824" s="1"/>
      <c r="BL824" s="27"/>
      <c r="BM824" s="1"/>
      <c r="BN824" s="1"/>
      <c r="BO824" s="4" t="str">
        <f t="shared" si="430"/>
        <v/>
      </c>
      <c r="BP824" s="7"/>
      <c r="BQ824" s="1"/>
      <c r="BR824" s="1"/>
      <c r="BS824" s="27"/>
      <c r="BT824" s="1"/>
      <c r="BU824" s="1"/>
      <c r="BV824" s="4" t="str">
        <f t="shared" si="429"/>
        <v/>
      </c>
      <c r="BW824" s="7"/>
      <c r="BX824" s="1"/>
      <c r="BY824" s="1"/>
      <c r="BZ824" s="27"/>
      <c r="CA824" s="1"/>
      <c r="CB824" s="1"/>
      <c r="CC824" s="1"/>
      <c r="CD824" s="1"/>
      <c r="CE824" s="1"/>
      <c r="CF824" s="1"/>
      <c r="CG824" s="27"/>
      <c r="CH824" s="1"/>
      <c r="CI824" s="1"/>
      <c r="CJ824" s="1"/>
      <c r="CK824" s="1"/>
      <c r="CL824" s="1"/>
      <c r="CM824" s="1"/>
      <c r="CN824" s="27"/>
      <c r="CO824" s="1"/>
      <c r="CP824" s="1"/>
      <c r="CQ824" s="1"/>
      <c r="CR824" s="1"/>
      <c r="CS824" s="1"/>
      <c r="CT824" s="1"/>
      <c r="CU824" s="27"/>
      <c r="CV824" s="1"/>
      <c r="CW824" s="1"/>
      <c r="CX824" s="1"/>
      <c r="CY824" s="1"/>
      <c r="CZ824" s="1"/>
      <c r="DA824" s="1"/>
      <c r="DB824" s="1"/>
      <c r="DC824" s="1"/>
      <c r="DD824" s="1"/>
      <c r="DE824" s="1"/>
      <c r="DF824" s="1"/>
      <c r="DG824" s="1"/>
      <c r="DH824" s="1"/>
      <c r="DI824" s="1"/>
    </row>
    <row r="825" spans="1:113" ht="15" hidden="1" x14ac:dyDescent="0.25">
      <c r="A825" s="27"/>
      <c r="B825" s="1"/>
      <c r="C825" s="1"/>
      <c r="D825" s="4" t="str">
        <f t="shared" si="433"/>
        <v/>
      </c>
      <c r="E825" s="7"/>
      <c r="F825" s="1"/>
      <c r="G825" s="1"/>
      <c r="H825" s="27"/>
      <c r="I825" s="1"/>
      <c r="J825" s="1"/>
      <c r="K825" s="1"/>
      <c r="L825" s="1"/>
      <c r="M825" s="1"/>
      <c r="N825" s="1"/>
      <c r="O825" s="27"/>
      <c r="P825" s="1"/>
      <c r="Q825" s="1"/>
      <c r="R825" s="1"/>
      <c r="S825" s="1"/>
      <c r="T825" s="1"/>
      <c r="U825" s="1"/>
      <c r="V825" s="27"/>
      <c r="W825" s="1"/>
      <c r="X825" s="1"/>
      <c r="Y825" s="4" t="str">
        <f t="shared" si="428"/>
        <v/>
      </c>
      <c r="Z825" s="7"/>
      <c r="AA825" s="1"/>
      <c r="AB825" s="1"/>
      <c r="AC825" s="27"/>
      <c r="AD825" s="1"/>
      <c r="AE825" s="1"/>
      <c r="AF825" s="4" t="str">
        <f t="shared" si="427"/>
        <v/>
      </c>
      <c r="AG825" s="7"/>
      <c r="AH825" s="1"/>
      <c r="AI825" s="1"/>
      <c r="AJ825" s="27"/>
      <c r="AK825" s="1"/>
      <c r="AL825" s="1"/>
      <c r="AM825" s="1"/>
      <c r="AN825" s="1"/>
      <c r="AO825" s="1"/>
      <c r="AP825" s="1"/>
      <c r="AQ825" s="27"/>
      <c r="AR825" s="1"/>
      <c r="AS825" s="1"/>
      <c r="AT825" s="1"/>
      <c r="AU825" s="1"/>
      <c r="AV825" s="1"/>
      <c r="AW825" s="1"/>
      <c r="AX825" s="27"/>
      <c r="AY825" s="1"/>
      <c r="AZ825" s="1"/>
      <c r="BA825" s="4" t="str">
        <f t="shared" si="432"/>
        <v/>
      </c>
      <c r="BB825" s="7"/>
      <c r="BC825" s="1"/>
      <c r="BD825" s="1"/>
      <c r="BE825" s="27"/>
      <c r="BF825" s="1"/>
      <c r="BG825" s="1"/>
      <c r="BH825" s="4" t="str">
        <f t="shared" si="431"/>
        <v/>
      </c>
      <c r="BI825" s="7"/>
      <c r="BJ825" s="1"/>
      <c r="BK825" s="1"/>
      <c r="BL825" s="27"/>
      <c r="BM825" s="1"/>
      <c r="BN825" s="1"/>
      <c r="BO825" s="4" t="str">
        <f t="shared" si="430"/>
        <v/>
      </c>
      <c r="BP825" s="7"/>
      <c r="BQ825" s="1"/>
      <c r="BR825" s="1"/>
      <c r="BS825" s="27"/>
      <c r="BT825" s="1"/>
      <c r="BU825" s="1"/>
      <c r="BV825" s="4" t="str">
        <f t="shared" si="429"/>
        <v/>
      </c>
      <c r="BW825" s="7"/>
      <c r="BX825" s="1"/>
      <c r="BY825" s="1"/>
      <c r="BZ825" s="27"/>
      <c r="CA825" s="1"/>
      <c r="CB825" s="1"/>
      <c r="CC825" s="1"/>
      <c r="CD825" s="1"/>
      <c r="CE825" s="1"/>
      <c r="CF825" s="1"/>
      <c r="CG825" s="27"/>
      <c r="CH825" s="1"/>
      <c r="CI825" s="1"/>
      <c r="CJ825" s="1"/>
      <c r="CK825" s="1"/>
      <c r="CL825" s="1"/>
      <c r="CM825" s="1"/>
      <c r="CN825" s="27"/>
      <c r="CO825" s="1"/>
      <c r="CP825" s="1"/>
      <c r="CQ825" s="1"/>
      <c r="CR825" s="1"/>
      <c r="CS825" s="1"/>
      <c r="CT825" s="1"/>
      <c r="CU825" s="27"/>
      <c r="CV825" s="1"/>
      <c r="CW825" s="1"/>
      <c r="CX825" s="1"/>
      <c r="CY825" s="1"/>
      <c r="CZ825" s="1"/>
      <c r="DA825" s="1"/>
      <c r="DB825" s="1"/>
      <c r="DC825" s="1"/>
      <c r="DD825" s="1"/>
      <c r="DE825" s="1"/>
      <c r="DF825" s="1"/>
      <c r="DG825" s="1"/>
      <c r="DH825" s="1"/>
      <c r="DI825" s="1"/>
    </row>
    <row r="826" spans="1:113" ht="15" hidden="1" x14ac:dyDescent="0.25">
      <c r="A826" s="27"/>
      <c r="B826" s="1"/>
      <c r="C826" s="1"/>
      <c r="D826" s="4" t="str">
        <f t="shared" si="433"/>
        <v/>
      </c>
      <c r="E826" s="7"/>
      <c r="F826" s="1"/>
      <c r="G826" s="1"/>
      <c r="H826" s="27"/>
      <c r="I826" s="1"/>
      <c r="J826" s="1"/>
      <c r="K826" s="1"/>
      <c r="L826" s="1"/>
      <c r="M826" s="1"/>
      <c r="N826" s="1"/>
      <c r="O826" s="27"/>
      <c r="P826" s="1"/>
      <c r="Q826" s="1"/>
      <c r="R826" s="1"/>
      <c r="S826" s="1"/>
      <c r="T826" s="1"/>
      <c r="U826" s="1"/>
      <c r="V826" s="27"/>
      <c r="W826" s="1"/>
      <c r="X826" s="1"/>
      <c r="Y826" s="4" t="str">
        <f t="shared" si="428"/>
        <v/>
      </c>
      <c r="Z826" s="7"/>
      <c r="AA826" s="1"/>
      <c r="AB826" s="1"/>
      <c r="AC826" s="27"/>
      <c r="AD826" s="1"/>
      <c r="AE826" s="1"/>
      <c r="AF826" s="4" t="str">
        <f t="shared" si="427"/>
        <v/>
      </c>
      <c r="AG826" s="7"/>
      <c r="AH826" s="1"/>
      <c r="AI826" s="1"/>
      <c r="AJ826" s="27"/>
      <c r="AK826" s="1"/>
      <c r="AL826" s="1"/>
      <c r="AM826" s="1"/>
      <c r="AN826" s="1"/>
      <c r="AO826" s="1"/>
      <c r="AP826" s="1"/>
      <c r="AQ826" s="27"/>
      <c r="AR826" s="1"/>
      <c r="AS826" s="1"/>
      <c r="AT826" s="1"/>
      <c r="AU826" s="1"/>
      <c r="AV826" s="1"/>
      <c r="AW826" s="1"/>
      <c r="AX826" s="27"/>
      <c r="AY826" s="1"/>
      <c r="AZ826" s="1"/>
      <c r="BA826" s="4" t="str">
        <f t="shared" si="432"/>
        <v/>
      </c>
      <c r="BB826" s="7"/>
      <c r="BC826" s="1"/>
      <c r="BD826" s="1"/>
      <c r="BE826" s="27"/>
      <c r="BF826" s="1"/>
      <c r="BG826" s="1"/>
      <c r="BH826" s="4" t="str">
        <f t="shared" si="431"/>
        <v/>
      </c>
      <c r="BI826" s="7"/>
      <c r="BJ826" s="1"/>
      <c r="BK826" s="1"/>
      <c r="BL826" s="27"/>
      <c r="BM826" s="1"/>
      <c r="BN826" s="1"/>
      <c r="BO826" s="4" t="str">
        <f t="shared" si="430"/>
        <v/>
      </c>
      <c r="BP826" s="7"/>
      <c r="BQ826" s="1"/>
      <c r="BR826" s="1"/>
      <c r="BS826" s="27"/>
      <c r="BT826" s="1"/>
      <c r="BU826" s="1"/>
      <c r="BV826" s="4" t="str">
        <f t="shared" si="429"/>
        <v/>
      </c>
      <c r="BW826" s="7"/>
      <c r="BX826" s="1"/>
      <c r="BY826" s="1"/>
      <c r="BZ826" s="27"/>
      <c r="CA826" s="1"/>
      <c r="CB826" s="1"/>
      <c r="CC826" s="1"/>
      <c r="CD826" s="1"/>
      <c r="CE826" s="1"/>
      <c r="CF826" s="1"/>
      <c r="CG826" s="27"/>
      <c r="CH826" s="1"/>
      <c r="CI826" s="1"/>
      <c r="CJ826" s="1"/>
      <c r="CK826" s="1"/>
      <c r="CL826" s="1"/>
      <c r="CM826" s="1"/>
      <c r="CN826" s="27"/>
      <c r="CO826" s="1"/>
      <c r="CP826" s="1"/>
      <c r="CQ826" s="1"/>
      <c r="CR826" s="1"/>
      <c r="CS826" s="1"/>
      <c r="CT826" s="1"/>
      <c r="CU826" s="27"/>
      <c r="CV826" s="1"/>
      <c r="CW826" s="1"/>
      <c r="CX826" s="1"/>
      <c r="CY826" s="1"/>
      <c r="CZ826" s="1"/>
      <c r="DA826" s="1"/>
      <c r="DB826" s="1"/>
      <c r="DC826" s="1"/>
      <c r="DD826" s="1"/>
      <c r="DE826" s="1"/>
      <c r="DF826" s="1"/>
      <c r="DG826" s="1"/>
      <c r="DH826" s="1"/>
      <c r="DI826" s="1"/>
    </row>
    <row r="827" spans="1:113" ht="15" hidden="1" x14ac:dyDescent="0.25">
      <c r="A827" s="27"/>
      <c r="B827" s="1"/>
      <c r="C827" s="1"/>
      <c r="D827" s="4" t="str">
        <f t="shared" si="433"/>
        <v/>
      </c>
      <c r="E827" s="7"/>
      <c r="F827" s="1"/>
      <c r="G827" s="1"/>
      <c r="H827" s="27"/>
      <c r="I827" s="1"/>
      <c r="J827" s="1"/>
      <c r="K827" s="1"/>
      <c r="L827" s="1"/>
      <c r="M827" s="1"/>
      <c r="N827" s="1"/>
      <c r="O827" s="27"/>
      <c r="P827" s="1"/>
      <c r="Q827" s="1"/>
      <c r="R827" s="1"/>
      <c r="S827" s="1"/>
      <c r="T827" s="1"/>
      <c r="U827" s="1"/>
      <c r="V827" s="27"/>
      <c r="W827" s="1"/>
      <c r="X827" s="1"/>
      <c r="Y827" s="4" t="str">
        <f t="shared" si="428"/>
        <v/>
      </c>
      <c r="Z827" s="7"/>
      <c r="AA827" s="1"/>
      <c r="AB827" s="1"/>
      <c r="AC827" s="27"/>
      <c r="AD827" s="1"/>
      <c r="AE827" s="1"/>
      <c r="AF827" s="4" t="str">
        <f t="shared" si="427"/>
        <v/>
      </c>
      <c r="AG827" s="7"/>
      <c r="AH827" s="1"/>
      <c r="AI827" s="1"/>
      <c r="AJ827" s="27"/>
      <c r="AK827" s="1"/>
      <c r="AL827" s="1"/>
      <c r="AM827" s="1"/>
      <c r="AN827" s="1"/>
      <c r="AO827" s="1"/>
      <c r="AP827" s="1"/>
      <c r="AQ827" s="27"/>
      <c r="AR827" s="1"/>
      <c r="AS827" s="1"/>
      <c r="AT827" s="1"/>
      <c r="AU827" s="1"/>
      <c r="AV827" s="1"/>
      <c r="AW827" s="1"/>
      <c r="AX827" s="27"/>
      <c r="AY827" s="1"/>
      <c r="AZ827" s="1"/>
      <c r="BA827" s="4" t="str">
        <f t="shared" si="432"/>
        <v/>
      </c>
      <c r="BB827" s="7"/>
      <c r="BC827" s="1"/>
      <c r="BD827" s="1"/>
      <c r="BE827" s="27"/>
      <c r="BF827" s="1"/>
      <c r="BG827" s="1"/>
      <c r="BH827" s="4" t="str">
        <f t="shared" si="431"/>
        <v/>
      </c>
      <c r="BI827" s="7"/>
      <c r="BJ827" s="1"/>
      <c r="BK827" s="1"/>
      <c r="BL827" s="27"/>
      <c r="BM827" s="1"/>
      <c r="BN827" s="1"/>
      <c r="BO827" s="4" t="str">
        <f t="shared" si="430"/>
        <v/>
      </c>
      <c r="BP827" s="7"/>
      <c r="BQ827" s="1"/>
      <c r="BR827" s="1"/>
      <c r="BS827" s="27"/>
      <c r="BT827" s="1"/>
      <c r="BU827" s="1"/>
      <c r="BV827" s="4" t="str">
        <f t="shared" si="429"/>
        <v/>
      </c>
      <c r="BW827" s="7"/>
      <c r="BX827" s="1"/>
      <c r="BY827" s="1"/>
      <c r="BZ827" s="27"/>
      <c r="CA827" s="1"/>
      <c r="CB827" s="1"/>
      <c r="CC827" s="1"/>
      <c r="CD827" s="1"/>
      <c r="CE827" s="1"/>
      <c r="CF827" s="1"/>
      <c r="CG827" s="27"/>
      <c r="CH827" s="1"/>
      <c r="CI827" s="1"/>
      <c r="CJ827" s="1"/>
      <c r="CK827" s="1"/>
      <c r="CL827" s="1"/>
      <c r="CM827" s="1"/>
      <c r="CN827" s="27"/>
      <c r="CO827" s="1"/>
      <c r="CP827" s="1"/>
      <c r="CQ827" s="1"/>
      <c r="CR827" s="1"/>
      <c r="CS827" s="1"/>
      <c r="CT827" s="1"/>
      <c r="CU827" s="27"/>
      <c r="CV827" s="1"/>
      <c r="CW827" s="1"/>
      <c r="CX827" s="1"/>
      <c r="CY827" s="1"/>
      <c r="CZ827" s="1"/>
      <c r="DA827" s="1"/>
      <c r="DB827" s="1"/>
      <c r="DC827" s="1"/>
      <c r="DD827" s="1"/>
      <c r="DE827" s="1"/>
      <c r="DF827" s="1"/>
      <c r="DG827" s="1"/>
      <c r="DH827" s="1"/>
      <c r="DI827" s="1"/>
    </row>
    <row r="828" spans="1:113" ht="15" hidden="1" x14ac:dyDescent="0.25">
      <c r="A828" s="27"/>
      <c r="B828" s="1"/>
      <c r="C828" s="1"/>
      <c r="D828" s="4" t="str">
        <f t="shared" si="433"/>
        <v/>
      </c>
      <c r="E828" s="7"/>
      <c r="F828" s="1"/>
      <c r="G828" s="1"/>
      <c r="H828" s="27"/>
      <c r="I828" s="1"/>
      <c r="J828" s="1"/>
      <c r="K828" s="1"/>
      <c r="L828" s="1"/>
      <c r="M828" s="1"/>
      <c r="N828" s="1"/>
      <c r="O828" s="27"/>
      <c r="P828" s="1"/>
      <c r="Q828" s="1"/>
      <c r="R828" s="1"/>
      <c r="S828" s="1"/>
      <c r="T828" s="1"/>
      <c r="U828" s="1"/>
      <c r="V828" s="27"/>
      <c r="W828" s="1"/>
      <c r="X828" s="1"/>
      <c r="Y828" s="4" t="str">
        <f t="shared" si="428"/>
        <v/>
      </c>
      <c r="Z828" s="7"/>
      <c r="AA828" s="1"/>
      <c r="AB828" s="1"/>
      <c r="AC828" s="27"/>
      <c r="AD828" s="1"/>
      <c r="AE828" s="1"/>
      <c r="AF828" s="4" t="str">
        <f t="shared" si="427"/>
        <v/>
      </c>
      <c r="AG828" s="7"/>
      <c r="AH828" s="1"/>
      <c r="AI828" s="1"/>
      <c r="AJ828" s="27"/>
      <c r="AK828" s="1"/>
      <c r="AL828" s="1"/>
      <c r="AM828" s="1"/>
      <c r="AN828" s="1"/>
      <c r="AO828" s="1"/>
      <c r="AP828" s="1"/>
      <c r="AQ828" s="27"/>
      <c r="AR828" s="1"/>
      <c r="AS828" s="1"/>
      <c r="AT828" s="1"/>
      <c r="AU828" s="1"/>
      <c r="AV828" s="1"/>
      <c r="AW828" s="1"/>
      <c r="AX828" s="27"/>
      <c r="AY828" s="1"/>
      <c r="AZ828" s="1"/>
      <c r="BA828" s="4" t="str">
        <f t="shared" si="432"/>
        <v/>
      </c>
      <c r="BB828" s="7"/>
      <c r="BC828" s="1"/>
      <c r="BD828" s="1"/>
      <c r="BE828" s="27"/>
      <c r="BF828" s="1"/>
      <c r="BG828" s="1"/>
      <c r="BH828" s="4" t="str">
        <f t="shared" si="431"/>
        <v/>
      </c>
      <c r="BI828" s="7"/>
      <c r="BJ828" s="1"/>
      <c r="BK828" s="1"/>
      <c r="BL828" s="27"/>
      <c r="BM828" s="1"/>
      <c r="BN828" s="1"/>
      <c r="BO828" s="4" t="str">
        <f t="shared" si="430"/>
        <v/>
      </c>
      <c r="BP828" s="7"/>
      <c r="BQ828" s="1"/>
      <c r="BR828" s="1"/>
      <c r="BS828" s="27"/>
      <c r="BT828" s="1"/>
      <c r="BU828" s="1"/>
      <c r="BV828" s="4" t="str">
        <f t="shared" si="429"/>
        <v/>
      </c>
      <c r="BW828" s="7"/>
      <c r="BX828" s="1"/>
      <c r="BY828" s="1"/>
      <c r="BZ828" s="27"/>
      <c r="CA828" s="1"/>
      <c r="CB828" s="1"/>
      <c r="CC828" s="1"/>
      <c r="CD828" s="1"/>
      <c r="CE828" s="1"/>
      <c r="CF828" s="1"/>
      <c r="CG828" s="27"/>
      <c r="CH828" s="1"/>
      <c r="CI828" s="1"/>
      <c r="CJ828" s="1"/>
      <c r="CK828" s="1"/>
      <c r="CL828" s="1"/>
      <c r="CM828" s="1"/>
      <c r="CN828" s="27"/>
      <c r="CO828" s="1"/>
      <c r="CP828" s="1"/>
      <c r="CQ828" s="1"/>
      <c r="CR828" s="1"/>
      <c r="CS828" s="1"/>
      <c r="CT828" s="1"/>
      <c r="CU828" s="27"/>
      <c r="CV828" s="1"/>
      <c r="CW828" s="1"/>
      <c r="CX828" s="1"/>
      <c r="CY828" s="1"/>
      <c r="CZ828" s="1"/>
      <c r="DA828" s="1"/>
      <c r="DB828" s="1"/>
      <c r="DC828" s="1"/>
      <c r="DD828" s="1"/>
      <c r="DE828" s="1"/>
      <c r="DF828" s="1"/>
      <c r="DG828" s="1"/>
      <c r="DH828" s="1"/>
      <c r="DI828" s="1"/>
    </row>
    <row r="829" spans="1:113" ht="15" hidden="1" x14ac:dyDescent="0.25">
      <c r="A829" s="27"/>
      <c r="B829" s="1"/>
      <c r="C829" s="1"/>
      <c r="D829" s="4" t="str">
        <f t="shared" si="433"/>
        <v/>
      </c>
      <c r="E829" s="7"/>
      <c r="F829" s="1"/>
      <c r="G829" s="1"/>
      <c r="H829" s="27"/>
      <c r="I829" s="1"/>
      <c r="J829" s="1"/>
      <c r="K829" s="1"/>
      <c r="L829" s="1"/>
      <c r="M829" s="1"/>
      <c r="N829" s="1"/>
      <c r="O829" s="27"/>
      <c r="P829" s="1"/>
      <c r="Q829" s="1"/>
      <c r="R829" s="1"/>
      <c r="S829" s="1"/>
      <c r="T829" s="1"/>
      <c r="U829" s="1"/>
      <c r="V829" s="27"/>
      <c r="W829" s="1"/>
      <c r="X829" s="1"/>
      <c r="Y829" s="4" t="str">
        <f t="shared" si="428"/>
        <v/>
      </c>
      <c r="Z829" s="7"/>
      <c r="AA829" s="1"/>
      <c r="AB829" s="1"/>
      <c r="AC829" s="27"/>
      <c r="AD829" s="1"/>
      <c r="AE829" s="1"/>
      <c r="AF829" s="4" t="str">
        <f t="shared" si="427"/>
        <v/>
      </c>
      <c r="AG829" s="7"/>
      <c r="AH829" s="1"/>
      <c r="AI829" s="1"/>
      <c r="AJ829" s="27"/>
      <c r="AK829" s="1"/>
      <c r="AL829" s="1"/>
      <c r="AM829" s="1"/>
      <c r="AN829" s="1"/>
      <c r="AO829" s="1"/>
      <c r="AP829" s="1"/>
      <c r="AQ829" s="27"/>
      <c r="AR829" s="1"/>
      <c r="AS829" s="1"/>
      <c r="AT829" s="1"/>
      <c r="AU829" s="1"/>
      <c r="AV829" s="1"/>
      <c r="AW829" s="1"/>
      <c r="AX829" s="27"/>
      <c r="AY829" s="1"/>
      <c r="AZ829" s="1"/>
      <c r="BA829" s="4" t="str">
        <f t="shared" si="432"/>
        <v/>
      </c>
      <c r="BB829" s="7"/>
      <c r="BC829" s="1"/>
      <c r="BD829" s="1"/>
      <c r="BE829" s="27"/>
      <c r="BF829" s="1"/>
      <c r="BG829" s="1"/>
      <c r="BH829" s="4" t="str">
        <f t="shared" si="431"/>
        <v/>
      </c>
      <c r="BI829" s="7"/>
      <c r="BJ829" s="1"/>
      <c r="BK829" s="1"/>
      <c r="BL829" s="27"/>
      <c r="BM829" s="1"/>
      <c r="BN829" s="1"/>
      <c r="BO829" s="4" t="str">
        <f t="shared" si="430"/>
        <v/>
      </c>
      <c r="BP829" s="7"/>
      <c r="BQ829" s="1"/>
      <c r="BR829" s="1"/>
      <c r="BS829" s="27"/>
      <c r="BT829" s="1"/>
      <c r="BU829" s="1"/>
      <c r="BV829" s="4" t="str">
        <f t="shared" si="429"/>
        <v/>
      </c>
      <c r="BW829" s="7"/>
      <c r="BX829" s="1"/>
      <c r="BY829" s="1"/>
      <c r="BZ829" s="27"/>
      <c r="CA829" s="1"/>
      <c r="CB829" s="1"/>
      <c r="CC829" s="1"/>
      <c r="CD829" s="1"/>
      <c r="CE829" s="1"/>
      <c r="CF829" s="1"/>
      <c r="CG829" s="27"/>
      <c r="CH829" s="1"/>
      <c r="CI829" s="1"/>
      <c r="CJ829" s="1"/>
      <c r="CK829" s="1"/>
      <c r="CL829" s="1"/>
      <c r="CM829" s="1"/>
      <c r="CN829" s="27"/>
      <c r="CO829" s="1"/>
      <c r="CP829" s="1"/>
      <c r="CQ829" s="1"/>
      <c r="CR829" s="1"/>
      <c r="CS829" s="1"/>
      <c r="CT829" s="1"/>
      <c r="CU829" s="27"/>
      <c r="CV829" s="1"/>
      <c r="CW829" s="1"/>
      <c r="CX829" s="1"/>
      <c r="CY829" s="1"/>
      <c r="CZ829" s="1"/>
      <c r="DA829" s="1"/>
      <c r="DB829" s="1"/>
      <c r="DC829" s="1"/>
      <c r="DD829" s="1"/>
      <c r="DE829" s="1"/>
      <c r="DF829" s="1"/>
      <c r="DG829" s="1"/>
      <c r="DH829" s="1"/>
      <c r="DI829" s="1"/>
    </row>
    <row r="830" spans="1:113" ht="15" hidden="1" x14ac:dyDescent="0.25">
      <c r="A830" s="27"/>
      <c r="B830" s="1"/>
      <c r="C830" s="1"/>
      <c r="D830" s="4" t="str">
        <f t="shared" si="433"/>
        <v/>
      </c>
      <c r="E830" s="7"/>
      <c r="F830" s="1"/>
      <c r="G830" s="1"/>
      <c r="H830" s="27"/>
      <c r="I830" s="1"/>
      <c r="J830" s="1"/>
      <c r="K830" s="1"/>
      <c r="L830" s="1"/>
      <c r="M830" s="1"/>
      <c r="N830" s="1"/>
      <c r="O830" s="27"/>
      <c r="P830" s="1"/>
      <c r="Q830" s="1"/>
      <c r="R830" s="1"/>
      <c r="S830" s="1"/>
      <c r="T830" s="1"/>
      <c r="U830" s="1"/>
      <c r="V830" s="27"/>
      <c r="W830" s="1"/>
      <c r="X830" s="1"/>
      <c r="Y830" s="4" t="str">
        <f t="shared" si="428"/>
        <v/>
      </c>
      <c r="Z830" s="7"/>
      <c r="AA830" s="1"/>
      <c r="AB830" s="1"/>
      <c r="AC830" s="27"/>
      <c r="AD830" s="1"/>
      <c r="AE830" s="1"/>
      <c r="AF830" s="4" t="str">
        <f t="shared" si="427"/>
        <v/>
      </c>
      <c r="AG830" s="7"/>
      <c r="AH830" s="1"/>
      <c r="AI830" s="1"/>
      <c r="AJ830" s="27"/>
      <c r="AK830" s="1"/>
      <c r="AL830" s="1"/>
      <c r="AM830" s="1"/>
      <c r="AN830" s="1"/>
      <c r="AO830" s="1"/>
      <c r="AP830" s="1"/>
      <c r="AQ830" s="27"/>
      <c r="AR830" s="1"/>
      <c r="AS830" s="1"/>
      <c r="AT830" s="1"/>
      <c r="AU830" s="1"/>
      <c r="AV830" s="1"/>
      <c r="AW830" s="1"/>
      <c r="AX830" s="27"/>
      <c r="AY830" s="1"/>
      <c r="AZ830" s="1"/>
      <c r="BA830" s="4" t="str">
        <f t="shared" si="432"/>
        <v/>
      </c>
      <c r="BB830" s="7"/>
      <c r="BC830" s="1"/>
      <c r="BD830" s="1"/>
      <c r="BE830" s="27"/>
      <c r="BF830" s="1"/>
      <c r="BG830" s="1"/>
      <c r="BH830" s="4" t="str">
        <f t="shared" si="431"/>
        <v/>
      </c>
      <c r="BI830" s="7"/>
      <c r="BJ830" s="1"/>
      <c r="BK830" s="1"/>
      <c r="BL830" s="27"/>
      <c r="BM830" s="1"/>
      <c r="BN830" s="1"/>
      <c r="BO830" s="4" t="str">
        <f t="shared" si="430"/>
        <v/>
      </c>
      <c r="BP830" s="7"/>
      <c r="BQ830" s="1"/>
      <c r="BR830" s="1"/>
      <c r="BS830" s="27"/>
      <c r="BT830" s="1"/>
      <c r="BU830" s="1"/>
      <c r="BV830" s="4" t="str">
        <f t="shared" si="429"/>
        <v/>
      </c>
      <c r="BW830" s="7"/>
      <c r="BX830" s="1"/>
      <c r="BY830" s="1"/>
      <c r="BZ830" s="27"/>
      <c r="CA830" s="1"/>
      <c r="CB830" s="1"/>
      <c r="CC830" s="1"/>
      <c r="CD830" s="1"/>
      <c r="CE830" s="1"/>
      <c r="CF830" s="1"/>
      <c r="CG830" s="27"/>
      <c r="CH830" s="1"/>
      <c r="CI830" s="1"/>
      <c r="CJ830" s="1"/>
      <c r="CK830" s="1"/>
      <c r="CL830" s="1"/>
      <c r="CM830" s="1"/>
      <c r="CN830" s="27"/>
      <c r="CO830" s="1"/>
      <c r="CP830" s="1"/>
      <c r="CQ830" s="1"/>
      <c r="CR830" s="1"/>
      <c r="CS830" s="1"/>
      <c r="CT830" s="1"/>
      <c r="CU830" s="27"/>
      <c r="CV830" s="1"/>
      <c r="CW830" s="1"/>
      <c r="CX830" s="1"/>
      <c r="CY830" s="1"/>
      <c r="CZ830" s="1"/>
      <c r="DA830" s="1"/>
      <c r="DB830" s="1"/>
      <c r="DC830" s="1"/>
      <c r="DD830" s="1"/>
      <c r="DE830" s="1"/>
      <c r="DF830" s="1"/>
      <c r="DG830" s="1"/>
      <c r="DH830" s="1"/>
      <c r="DI830" s="1"/>
    </row>
    <row r="831" spans="1:113" ht="15" hidden="1" x14ac:dyDescent="0.25">
      <c r="A831" s="27"/>
      <c r="B831" s="1"/>
      <c r="C831" s="1"/>
      <c r="D831" s="4" t="str">
        <f t="shared" si="433"/>
        <v/>
      </c>
      <c r="E831" s="7"/>
      <c r="F831" s="1"/>
      <c r="G831" s="1"/>
      <c r="H831" s="27"/>
      <c r="I831" s="1"/>
      <c r="J831" s="1"/>
      <c r="K831" s="1"/>
      <c r="L831" s="1"/>
      <c r="M831" s="1"/>
      <c r="N831" s="1"/>
      <c r="O831" s="27"/>
      <c r="P831" s="1"/>
      <c r="Q831" s="1"/>
      <c r="R831" s="1"/>
      <c r="S831" s="1"/>
      <c r="T831" s="1"/>
      <c r="U831" s="1"/>
      <c r="V831" s="27"/>
      <c r="W831" s="1"/>
      <c r="X831" s="1"/>
      <c r="Y831" s="4" t="str">
        <f t="shared" si="428"/>
        <v/>
      </c>
      <c r="Z831" s="7"/>
      <c r="AA831" s="1"/>
      <c r="AB831" s="1"/>
      <c r="AC831" s="27"/>
      <c r="AD831" s="1"/>
      <c r="AE831" s="1"/>
      <c r="AF831" s="4" t="str">
        <f t="shared" si="427"/>
        <v/>
      </c>
      <c r="AG831" s="7"/>
      <c r="AH831" s="1"/>
      <c r="AI831" s="1"/>
      <c r="AJ831" s="27"/>
      <c r="AK831" s="1"/>
      <c r="AL831" s="1"/>
      <c r="AM831" s="1"/>
      <c r="AN831" s="1"/>
      <c r="AO831" s="1"/>
      <c r="AP831" s="1"/>
      <c r="AQ831" s="27"/>
      <c r="AR831" s="1"/>
      <c r="AS831" s="1"/>
      <c r="AT831" s="1"/>
      <c r="AU831" s="1"/>
      <c r="AV831" s="1"/>
      <c r="AW831" s="1"/>
      <c r="AX831" s="27"/>
      <c r="AY831" s="1"/>
      <c r="AZ831" s="1"/>
      <c r="BA831" s="4" t="str">
        <f t="shared" si="432"/>
        <v/>
      </c>
      <c r="BB831" s="7"/>
      <c r="BC831" s="1"/>
      <c r="BD831" s="1"/>
      <c r="BE831" s="27"/>
      <c r="BF831" s="1"/>
      <c r="BG831" s="1"/>
      <c r="BH831" s="4" t="str">
        <f t="shared" si="431"/>
        <v/>
      </c>
      <c r="BI831" s="7"/>
      <c r="BJ831" s="1"/>
      <c r="BK831" s="1"/>
      <c r="BL831" s="27"/>
      <c r="BM831" s="1"/>
      <c r="BN831" s="1"/>
      <c r="BO831" s="4" t="str">
        <f t="shared" si="430"/>
        <v/>
      </c>
      <c r="BP831" s="7"/>
      <c r="BQ831" s="1"/>
      <c r="BR831" s="1"/>
      <c r="BS831" s="27"/>
      <c r="BT831" s="1"/>
      <c r="BU831" s="1"/>
      <c r="BV831" s="4" t="str">
        <f t="shared" si="429"/>
        <v/>
      </c>
      <c r="BW831" s="7"/>
      <c r="BX831" s="1"/>
      <c r="BY831" s="1"/>
      <c r="BZ831" s="27"/>
      <c r="CA831" s="1"/>
      <c r="CB831" s="1"/>
      <c r="CC831" s="1"/>
      <c r="CD831" s="1"/>
      <c r="CE831" s="1"/>
      <c r="CF831" s="1"/>
      <c r="CG831" s="27"/>
      <c r="CH831" s="1"/>
      <c r="CI831" s="1"/>
      <c r="CJ831" s="1"/>
      <c r="CK831" s="1"/>
      <c r="CL831" s="1"/>
      <c r="CM831" s="1"/>
      <c r="CN831" s="27"/>
      <c r="CO831" s="1"/>
      <c r="CP831" s="1"/>
      <c r="CQ831" s="1"/>
      <c r="CR831" s="1"/>
      <c r="CS831" s="1"/>
      <c r="CT831" s="1"/>
      <c r="CU831" s="27"/>
      <c r="CV831" s="1"/>
      <c r="CW831" s="1"/>
      <c r="CX831" s="1"/>
      <c r="CY831" s="1"/>
      <c r="CZ831" s="1"/>
      <c r="DA831" s="1"/>
      <c r="DB831" s="1"/>
      <c r="DC831" s="1"/>
      <c r="DD831" s="1"/>
      <c r="DE831" s="1"/>
      <c r="DF831" s="1"/>
      <c r="DG831" s="1"/>
      <c r="DH831" s="1"/>
      <c r="DI831" s="1"/>
    </row>
    <row r="832" spans="1:113" ht="15" hidden="1" x14ac:dyDescent="0.25">
      <c r="A832" s="27"/>
      <c r="B832" s="1"/>
      <c r="C832" s="1"/>
      <c r="D832" s="4" t="str">
        <f t="shared" si="433"/>
        <v/>
      </c>
      <c r="E832" s="7"/>
      <c r="F832" s="1"/>
      <c r="G832" s="1"/>
      <c r="H832" s="27"/>
      <c r="I832" s="1"/>
      <c r="J832" s="1"/>
      <c r="K832" s="1"/>
      <c r="L832" s="1"/>
      <c r="M832" s="1"/>
      <c r="N832" s="1"/>
      <c r="O832" s="27"/>
      <c r="P832" s="1"/>
      <c r="Q832" s="1"/>
      <c r="R832" s="1"/>
      <c r="S832" s="1"/>
      <c r="T832" s="1"/>
      <c r="U832" s="1"/>
      <c r="V832" s="27"/>
      <c r="W832" s="1"/>
      <c r="X832" s="1"/>
      <c r="Y832" s="4" t="str">
        <f t="shared" si="428"/>
        <v/>
      </c>
      <c r="Z832" s="7"/>
      <c r="AA832" s="1"/>
      <c r="AB832" s="1"/>
      <c r="AC832" s="27"/>
      <c r="AD832" s="1"/>
      <c r="AE832" s="1"/>
      <c r="AF832" s="4" t="str">
        <f t="shared" si="427"/>
        <v/>
      </c>
      <c r="AG832" s="7"/>
      <c r="AH832" s="1"/>
      <c r="AI832" s="1"/>
      <c r="AJ832" s="27"/>
      <c r="AK832" s="1"/>
      <c r="AL832" s="1"/>
      <c r="AM832" s="1"/>
      <c r="AN832" s="1"/>
      <c r="AO832" s="1"/>
      <c r="AP832" s="1"/>
      <c r="AQ832" s="27"/>
      <c r="AR832" s="1"/>
      <c r="AS832" s="1"/>
      <c r="AT832" s="1"/>
      <c r="AU832" s="1"/>
      <c r="AV832" s="1"/>
      <c r="AW832" s="1"/>
      <c r="AX832" s="27"/>
      <c r="AY832" s="1"/>
      <c r="AZ832" s="1"/>
      <c r="BA832" s="4" t="str">
        <f t="shared" si="432"/>
        <v/>
      </c>
      <c r="BB832" s="7"/>
      <c r="BC832" s="1"/>
      <c r="BD832" s="1"/>
      <c r="BE832" s="27"/>
      <c r="BF832" s="1"/>
      <c r="BG832" s="1"/>
      <c r="BH832" s="4" t="str">
        <f t="shared" si="431"/>
        <v/>
      </c>
      <c r="BI832" s="7"/>
      <c r="BJ832" s="1"/>
      <c r="BK832" s="1"/>
      <c r="BL832" s="27"/>
      <c r="BM832" s="1"/>
      <c r="BN832" s="1"/>
      <c r="BO832" s="4" t="str">
        <f t="shared" si="430"/>
        <v/>
      </c>
      <c r="BP832" s="7"/>
      <c r="BQ832" s="1"/>
      <c r="BR832" s="1"/>
      <c r="BS832" s="27"/>
      <c r="BT832" s="1"/>
      <c r="BU832" s="1"/>
      <c r="BV832" s="4" t="str">
        <f t="shared" si="429"/>
        <v/>
      </c>
      <c r="BW832" s="7"/>
      <c r="BX832" s="1"/>
      <c r="BY832" s="1"/>
      <c r="BZ832" s="27"/>
      <c r="CA832" s="1"/>
      <c r="CB832" s="1"/>
      <c r="CC832" s="1"/>
      <c r="CD832" s="1"/>
      <c r="CE832" s="1"/>
      <c r="CF832" s="1"/>
      <c r="CG832" s="27"/>
      <c r="CH832" s="1"/>
      <c r="CI832" s="1"/>
      <c r="CJ832" s="1"/>
      <c r="CK832" s="1"/>
      <c r="CL832" s="1"/>
      <c r="CM832" s="1"/>
      <c r="CN832" s="27"/>
      <c r="CO832" s="1"/>
      <c r="CP832" s="1"/>
      <c r="CQ832" s="1"/>
      <c r="CR832" s="1"/>
      <c r="CS832" s="1"/>
      <c r="CT832" s="1"/>
      <c r="CU832" s="27"/>
      <c r="CV832" s="1"/>
      <c r="CW832" s="1"/>
      <c r="CX832" s="1"/>
      <c r="CY832" s="1"/>
      <c r="CZ832" s="1"/>
      <c r="DA832" s="1"/>
      <c r="DB832" s="1"/>
      <c r="DC832" s="1"/>
      <c r="DD832" s="1"/>
      <c r="DE832" s="1"/>
      <c r="DF832" s="1"/>
      <c r="DG832" s="1"/>
      <c r="DH832" s="1"/>
      <c r="DI832" s="1"/>
    </row>
    <row r="833" spans="1:113" ht="15" hidden="1" x14ac:dyDescent="0.25">
      <c r="A833" s="27"/>
      <c r="B833" s="1"/>
      <c r="C833" s="1"/>
      <c r="D833" s="4" t="str">
        <f t="shared" si="433"/>
        <v/>
      </c>
      <c r="E833" s="7"/>
      <c r="F833" s="1"/>
      <c r="G833" s="1"/>
      <c r="H833" s="27"/>
      <c r="I833" s="1"/>
      <c r="J833" s="1"/>
      <c r="K833" s="1"/>
      <c r="L833" s="1"/>
      <c r="M833" s="1"/>
      <c r="N833" s="1"/>
      <c r="O833" s="27"/>
      <c r="P833" s="1"/>
      <c r="Q833" s="1"/>
      <c r="R833" s="1"/>
      <c r="S833" s="1"/>
      <c r="T833" s="1"/>
      <c r="U833" s="1"/>
      <c r="V833" s="27"/>
      <c r="W833" s="1"/>
      <c r="X833" s="1"/>
      <c r="Y833" s="4" t="str">
        <f t="shared" si="428"/>
        <v/>
      </c>
      <c r="Z833" s="7"/>
      <c r="AA833" s="1"/>
      <c r="AB833" s="1"/>
      <c r="AC833" s="27"/>
      <c r="AD833" s="1"/>
      <c r="AE833" s="1"/>
      <c r="AF833" s="4" t="str">
        <f t="shared" si="427"/>
        <v/>
      </c>
      <c r="AG833" s="7"/>
      <c r="AH833" s="1"/>
      <c r="AI833" s="1"/>
      <c r="AJ833" s="27"/>
      <c r="AK833" s="1"/>
      <c r="AL833" s="1"/>
      <c r="AM833" s="1"/>
      <c r="AN833" s="1"/>
      <c r="AO833" s="1"/>
      <c r="AP833" s="1"/>
      <c r="AQ833" s="27"/>
      <c r="AR833" s="1"/>
      <c r="AS833" s="1"/>
      <c r="AT833" s="1"/>
      <c r="AU833" s="1"/>
      <c r="AV833" s="1"/>
      <c r="AW833" s="1"/>
      <c r="AX833" s="27"/>
      <c r="AY833" s="1"/>
      <c r="AZ833" s="1"/>
      <c r="BA833" s="4" t="str">
        <f t="shared" si="432"/>
        <v/>
      </c>
      <c r="BB833" s="7"/>
      <c r="BC833" s="1"/>
      <c r="BD833" s="1"/>
      <c r="BE833" s="27"/>
      <c r="BF833" s="1"/>
      <c r="BG833" s="1"/>
      <c r="BH833" s="4" t="str">
        <f t="shared" si="431"/>
        <v/>
      </c>
      <c r="BI833" s="7"/>
      <c r="BJ833" s="1"/>
      <c r="BK833" s="1"/>
      <c r="BL833" s="27"/>
      <c r="BM833" s="1"/>
      <c r="BN833" s="1"/>
      <c r="BO833" s="4" t="str">
        <f t="shared" si="430"/>
        <v/>
      </c>
      <c r="BP833" s="7"/>
      <c r="BQ833" s="1"/>
      <c r="BR833" s="1"/>
      <c r="BS833" s="27"/>
      <c r="BT833" s="1"/>
      <c r="BU833" s="1"/>
      <c r="BV833" s="4" t="str">
        <f t="shared" si="429"/>
        <v/>
      </c>
      <c r="BW833" s="7"/>
      <c r="BX833" s="1"/>
      <c r="BY833" s="1"/>
      <c r="BZ833" s="27"/>
      <c r="CA833" s="1"/>
      <c r="CB833" s="1"/>
      <c r="CC833" s="1"/>
      <c r="CD833" s="1"/>
      <c r="CE833" s="1"/>
      <c r="CF833" s="1"/>
      <c r="CG833" s="27"/>
      <c r="CH833" s="1"/>
      <c r="CI833" s="1"/>
      <c r="CJ833" s="1"/>
      <c r="CK833" s="1"/>
      <c r="CL833" s="1"/>
      <c r="CM833" s="1"/>
      <c r="CN833" s="27"/>
      <c r="CO833" s="1"/>
      <c r="CP833" s="1"/>
      <c r="CQ833" s="1"/>
      <c r="CR833" s="1"/>
      <c r="CS833" s="1"/>
      <c r="CT833" s="1"/>
      <c r="CU833" s="27"/>
      <c r="CV833" s="1"/>
      <c r="CW833" s="1"/>
      <c r="CX833" s="1"/>
      <c r="CY833" s="1"/>
      <c r="CZ833" s="1"/>
      <c r="DA833" s="1"/>
      <c r="DB833" s="1"/>
      <c r="DC833" s="1"/>
      <c r="DD833" s="1"/>
      <c r="DE833" s="1"/>
      <c r="DF833" s="1"/>
      <c r="DG833" s="1"/>
      <c r="DH833" s="1"/>
      <c r="DI833" s="1"/>
    </row>
    <row r="834" spans="1:113" ht="15" hidden="1" x14ac:dyDescent="0.25">
      <c r="A834" s="27"/>
      <c r="B834" s="1"/>
      <c r="C834" s="1"/>
      <c r="D834" s="4" t="str">
        <f t="shared" si="433"/>
        <v/>
      </c>
      <c r="E834" s="7"/>
      <c r="F834" s="1"/>
      <c r="G834" s="1"/>
      <c r="H834" s="27"/>
      <c r="I834" s="1"/>
      <c r="J834" s="1"/>
      <c r="K834" s="1"/>
      <c r="L834" s="1"/>
      <c r="M834" s="1"/>
      <c r="N834" s="1"/>
      <c r="O834" s="27"/>
      <c r="P834" s="1"/>
      <c r="Q834" s="1"/>
      <c r="R834" s="1"/>
      <c r="S834" s="1"/>
      <c r="T834" s="1"/>
      <c r="U834" s="1"/>
      <c r="V834" s="27"/>
      <c r="W834" s="1"/>
      <c r="X834" s="1"/>
      <c r="Y834" s="4" t="str">
        <f t="shared" si="428"/>
        <v/>
      </c>
      <c r="Z834" s="7"/>
      <c r="AA834" s="1"/>
      <c r="AB834" s="1"/>
      <c r="AC834" s="27"/>
      <c r="AD834" s="1"/>
      <c r="AE834" s="1"/>
      <c r="AF834" s="4" t="str">
        <f t="shared" si="427"/>
        <v/>
      </c>
      <c r="AG834" s="7"/>
      <c r="AH834" s="1"/>
      <c r="AI834" s="1"/>
      <c r="AJ834" s="27"/>
      <c r="AK834" s="1"/>
      <c r="AL834" s="1"/>
      <c r="AM834" s="1"/>
      <c r="AN834" s="1"/>
      <c r="AO834" s="1"/>
      <c r="AP834" s="1"/>
      <c r="AQ834" s="27"/>
      <c r="AR834" s="1"/>
      <c r="AS834" s="1"/>
      <c r="AT834" s="1"/>
      <c r="AU834" s="1"/>
      <c r="AV834" s="1"/>
      <c r="AW834" s="1"/>
      <c r="AX834" s="27"/>
      <c r="AY834" s="1"/>
      <c r="AZ834" s="1"/>
      <c r="BA834" s="4" t="str">
        <f t="shared" si="432"/>
        <v/>
      </c>
      <c r="BB834" s="7"/>
      <c r="BC834" s="1"/>
      <c r="BD834" s="1"/>
      <c r="BE834" s="27"/>
      <c r="BF834" s="1"/>
      <c r="BG834" s="1"/>
      <c r="BH834" s="4" t="str">
        <f t="shared" si="431"/>
        <v/>
      </c>
      <c r="BI834" s="7"/>
      <c r="BJ834" s="1"/>
      <c r="BK834" s="1"/>
      <c r="BL834" s="27"/>
      <c r="BM834" s="1"/>
      <c r="BN834" s="1"/>
      <c r="BO834" s="4" t="str">
        <f t="shared" si="430"/>
        <v/>
      </c>
      <c r="BP834" s="7"/>
      <c r="BQ834" s="1"/>
      <c r="BR834" s="1"/>
      <c r="BS834" s="27"/>
      <c r="BT834" s="1"/>
      <c r="BU834" s="1"/>
      <c r="BV834" s="4" t="str">
        <f t="shared" si="429"/>
        <v/>
      </c>
      <c r="BW834" s="7"/>
      <c r="BX834" s="1"/>
      <c r="BY834" s="1"/>
      <c r="BZ834" s="27"/>
      <c r="CA834" s="1"/>
      <c r="CB834" s="1"/>
      <c r="CC834" s="1"/>
      <c r="CD834" s="1"/>
      <c r="CE834" s="1"/>
      <c r="CF834" s="1"/>
      <c r="CG834" s="27"/>
      <c r="CH834" s="1"/>
      <c r="CI834" s="1"/>
      <c r="CJ834" s="1"/>
      <c r="CK834" s="1"/>
      <c r="CL834" s="1"/>
      <c r="CM834" s="1"/>
      <c r="CN834" s="27"/>
      <c r="CO834" s="1"/>
      <c r="CP834" s="1"/>
      <c r="CQ834" s="1"/>
      <c r="CR834" s="1"/>
      <c r="CS834" s="1"/>
      <c r="CT834" s="1"/>
      <c r="CU834" s="27"/>
      <c r="CV834" s="1"/>
      <c r="CW834" s="1"/>
      <c r="CX834" s="1"/>
      <c r="CY834" s="1"/>
      <c r="CZ834" s="1"/>
      <c r="DA834" s="1"/>
      <c r="DB834" s="1"/>
      <c r="DC834" s="1"/>
      <c r="DD834" s="1"/>
      <c r="DE834" s="1"/>
      <c r="DF834" s="1"/>
      <c r="DG834" s="1"/>
      <c r="DH834" s="1"/>
      <c r="DI834" s="1"/>
    </row>
    <row r="835" spans="1:113" ht="15" hidden="1" x14ac:dyDescent="0.25">
      <c r="A835" s="27"/>
      <c r="B835" s="1"/>
      <c r="C835" s="1"/>
      <c r="D835" s="4" t="str">
        <f t="shared" si="433"/>
        <v/>
      </c>
      <c r="E835" s="7"/>
      <c r="F835" s="1"/>
      <c r="G835" s="1"/>
      <c r="H835" s="27"/>
      <c r="I835" s="1"/>
      <c r="J835" s="1"/>
      <c r="K835" s="1"/>
      <c r="L835" s="1"/>
      <c r="M835" s="1"/>
      <c r="N835" s="1"/>
      <c r="O835" s="27"/>
      <c r="P835" s="1"/>
      <c r="Q835" s="1"/>
      <c r="R835" s="1"/>
      <c r="S835" s="1"/>
      <c r="T835" s="1"/>
      <c r="U835" s="1"/>
      <c r="V835" s="27"/>
      <c r="W835" s="1"/>
      <c r="X835" s="1"/>
      <c r="Y835" s="4" t="str">
        <f t="shared" si="428"/>
        <v/>
      </c>
      <c r="Z835" s="7"/>
      <c r="AA835" s="1"/>
      <c r="AB835" s="1"/>
      <c r="AC835" s="27"/>
      <c r="AD835" s="1"/>
      <c r="AE835" s="1"/>
      <c r="AF835" s="4" t="str">
        <f t="shared" si="427"/>
        <v/>
      </c>
      <c r="AG835" s="7"/>
      <c r="AH835" s="1"/>
      <c r="AI835" s="1"/>
      <c r="AJ835" s="27"/>
      <c r="AK835" s="1"/>
      <c r="AL835" s="1"/>
      <c r="AM835" s="1"/>
      <c r="AN835" s="1"/>
      <c r="AO835" s="1"/>
      <c r="AP835" s="1"/>
      <c r="AQ835" s="27"/>
      <c r="AR835" s="1"/>
      <c r="AS835" s="1"/>
      <c r="AT835" s="1"/>
      <c r="AU835" s="1"/>
      <c r="AV835" s="1"/>
      <c r="AW835" s="1"/>
      <c r="AX835" s="27"/>
      <c r="AY835" s="1"/>
      <c r="AZ835" s="1"/>
      <c r="BA835" s="4" t="str">
        <f t="shared" si="432"/>
        <v/>
      </c>
      <c r="BB835" s="7"/>
      <c r="BC835" s="1"/>
      <c r="BD835" s="1"/>
      <c r="BE835" s="27"/>
      <c r="BF835" s="1"/>
      <c r="BG835" s="1"/>
      <c r="BH835" s="4" t="str">
        <f t="shared" si="431"/>
        <v/>
      </c>
      <c r="BI835" s="7"/>
      <c r="BJ835" s="1"/>
      <c r="BK835" s="1"/>
      <c r="BL835" s="27"/>
      <c r="BM835" s="1"/>
      <c r="BN835" s="1"/>
      <c r="BO835" s="4" t="str">
        <f t="shared" si="430"/>
        <v/>
      </c>
      <c r="BP835" s="7"/>
      <c r="BQ835" s="1"/>
      <c r="BR835" s="1"/>
      <c r="BS835" s="27"/>
      <c r="BT835" s="1"/>
      <c r="BU835" s="1"/>
      <c r="BV835" s="4" t="str">
        <f t="shared" si="429"/>
        <v/>
      </c>
      <c r="BW835" s="7"/>
      <c r="BX835" s="1"/>
      <c r="BY835" s="1"/>
      <c r="BZ835" s="27"/>
      <c r="CA835" s="1"/>
      <c r="CB835" s="1"/>
      <c r="CC835" s="1"/>
      <c r="CD835" s="1"/>
      <c r="CE835" s="1"/>
      <c r="CF835" s="1"/>
      <c r="CG835" s="27"/>
      <c r="CH835" s="1"/>
      <c r="CI835" s="1"/>
      <c r="CJ835" s="1"/>
      <c r="CK835" s="1"/>
      <c r="CL835" s="1"/>
      <c r="CM835" s="1"/>
      <c r="CN835" s="27"/>
      <c r="CO835" s="1"/>
      <c r="CP835" s="1"/>
      <c r="CQ835" s="1"/>
      <c r="CR835" s="1"/>
      <c r="CS835" s="1"/>
      <c r="CT835" s="1"/>
      <c r="CU835" s="27"/>
      <c r="CV835" s="1"/>
      <c r="CW835" s="1"/>
      <c r="CX835" s="1"/>
      <c r="CY835" s="1"/>
      <c r="CZ835" s="1"/>
      <c r="DA835" s="1"/>
      <c r="DB835" s="1"/>
      <c r="DC835" s="1"/>
      <c r="DD835" s="1"/>
      <c r="DE835" s="1"/>
      <c r="DF835" s="1"/>
      <c r="DG835" s="1"/>
      <c r="DH835" s="1"/>
      <c r="DI835" s="1"/>
    </row>
    <row r="836" spans="1:113" ht="15" hidden="1" x14ac:dyDescent="0.25">
      <c r="A836" s="27"/>
      <c r="B836" s="1"/>
      <c r="C836" s="1"/>
      <c r="D836" s="4" t="str">
        <f t="shared" si="433"/>
        <v/>
      </c>
      <c r="E836" s="7"/>
      <c r="F836" s="1"/>
      <c r="G836" s="1"/>
      <c r="H836" s="27"/>
      <c r="I836" s="1"/>
      <c r="J836" s="1"/>
      <c r="K836" s="1"/>
      <c r="L836" s="1"/>
      <c r="M836" s="1"/>
      <c r="N836" s="1"/>
      <c r="O836" s="27"/>
      <c r="P836" s="1"/>
      <c r="Q836" s="1"/>
      <c r="R836" s="1"/>
      <c r="S836" s="1"/>
      <c r="T836" s="1"/>
      <c r="U836" s="1"/>
      <c r="V836" s="27"/>
      <c r="W836" s="1"/>
      <c r="X836" s="1"/>
      <c r="Y836" s="4" t="str">
        <f t="shared" si="428"/>
        <v/>
      </c>
      <c r="Z836" s="7"/>
      <c r="AA836" s="1"/>
      <c r="AB836" s="1"/>
      <c r="AC836" s="27"/>
      <c r="AD836" s="1"/>
      <c r="AE836" s="1"/>
      <c r="AF836" s="4" t="str">
        <f t="shared" si="427"/>
        <v/>
      </c>
      <c r="AG836" s="7"/>
      <c r="AH836" s="1"/>
      <c r="AI836" s="1"/>
      <c r="AJ836" s="27"/>
      <c r="AK836" s="1"/>
      <c r="AL836" s="1"/>
      <c r="AM836" s="1"/>
      <c r="AN836" s="1"/>
      <c r="AO836" s="1"/>
      <c r="AP836" s="1"/>
      <c r="AQ836" s="27"/>
      <c r="AR836" s="1"/>
      <c r="AS836" s="1"/>
      <c r="AT836" s="1"/>
      <c r="AU836" s="1"/>
      <c r="AV836" s="1"/>
      <c r="AW836" s="1"/>
      <c r="AX836" s="27"/>
      <c r="AY836" s="1"/>
      <c r="AZ836" s="1"/>
      <c r="BA836" s="4" t="str">
        <f t="shared" si="432"/>
        <v/>
      </c>
      <c r="BB836" s="7"/>
      <c r="BC836" s="1"/>
      <c r="BD836" s="1"/>
      <c r="BE836" s="27"/>
      <c r="BF836" s="1"/>
      <c r="BG836" s="1"/>
      <c r="BH836" s="4" t="str">
        <f t="shared" si="431"/>
        <v/>
      </c>
      <c r="BI836" s="7"/>
      <c r="BJ836" s="1"/>
      <c r="BK836" s="1"/>
      <c r="BL836" s="27"/>
      <c r="BM836" s="1"/>
      <c r="BN836" s="1"/>
      <c r="BO836" s="4" t="str">
        <f t="shared" si="430"/>
        <v/>
      </c>
      <c r="BP836" s="7"/>
      <c r="BQ836" s="1"/>
      <c r="BR836" s="1"/>
      <c r="BS836" s="27"/>
      <c r="BT836" s="1"/>
      <c r="BU836" s="1"/>
      <c r="BV836" s="4" t="str">
        <f t="shared" si="429"/>
        <v/>
      </c>
      <c r="BW836" s="7"/>
      <c r="BX836" s="1"/>
      <c r="BY836" s="1"/>
      <c r="BZ836" s="27"/>
      <c r="CA836" s="1"/>
      <c r="CB836" s="1"/>
      <c r="CC836" s="1"/>
      <c r="CD836" s="1"/>
      <c r="CE836" s="1"/>
      <c r="CF836" s="1"/>
      <c r="CG836" s="27"/>
      <c r="CH836" s="1"/>
      <c r="CI836" s="1"/>
      <c r="CJ836" s="1"/>
      <c r="CK836" s="1"/>
      <c r="CL836" s="1"/>
      <c r="CM836" s="1"/>
      <c r="CN836" s="27"/>
      <c r="CO836" s="1"/>
      <c r="CP836" s="1"/>
      <c r="CQ836" s="1"/>
      <c r="CR836" s="1"/>
      <c r="CS836" s="1"/>
      <c r="CT836" s="1"/>
      <c r="CU836" s="27"/>
      <c r="CV836" s="1"/>
      <c r="CW836" s="1"/>
      <c r="CX836" s="1"/>
      <c r="CY836" s="1"/>
      <c r="CZ836" s="1"/>
      <c r="DA836" s="1"/>
      <c r="DB836" s="1"/>
      <c r="DC836" s="1"/>
      <c r="DD836" s="1"/>
      <c r="DE836" s="1"/>
      <c r="DF836" s="1"/>
      <c r="DG836" s="1"/>
      <c r="DH836" s="1"/>
      <c r="DI836" s="1"/>
    </row>
    <row r="837" spans="1:113" ht="15" hidden="1" x14ac:dyDescent="0.25">
      <c r="A837" s="27"/>
      <c r="B837" s="1"/>
      <c r="C837" s="1"/>
      <c r="D837" s="4" t="str">
        <f t="shared" si="433"/>
        <v/>
      </c>
      <c r="E837" s="7"/>
      <c r="F837" s="1"/>
      <c r="G837" s="1"/>
      <c r="H837" s="27"/>
      <c r="I837" s="1"/>
      <c r="J837" s="1"/>
      <c r="K837" s="1"/>
      <c r="L837" s="1"/>
      <c r="M837" s="1"/>
      <c r="N837" s="1"/>
      <c r="O837" s="27"/>
      <c r="P837" s="1"/>
      <c r="Q837" s="1"/>
      <c r="R837" s="1"/>
      <c r="S837" s="1"/>
      <c r="T837" s="1"/>
      <c r="U837" s="1"/>
      <c r="V837" s="27"/>
      <c r="W837" s="1"/>
      <c r="X837" s="1"/>
      <c r="Y837" s="4" t="str">
        <f t="shared" si="428"/>
        <v/>
      </c>
      <c r="Z837" s="7"/>
      <c r="AA837" s="1"/>
      <c r="AB837" s="1"/>
      <c r="AC837" s="27"/>
      <c r="AD837" s="1"/>
      <c r="AE837" s="1"/>
      <c r="AF837" s="4" t="str">
        <f t="shared" si="427"/>
        <v/>
      </c>
      <c r="AG837" s="7"/>
      <c r="AH837" s="1"/>
      <c r="AI837" s="1"/>
      <c r="AJ837" s="27"/>
      <c r="AK837" s="1"/>
      <c r="AL837" s="1"/>
      <c r="AM837" s="1"/>
      <c r="AN837" s="1"/>
      <c r="AO837" s="1"/>
      <c r="AP837" s="1"/>
      <c r="AQ837" s="27"/>
      <c r="AR837" s="1"/>
      <c r="AS837" s="1"/>
      <c r="AT837" s="1"/>
      <c r="AU837" s="1"/>
      <c r="AV837" s="1"/>
      <c r="AW837" s="1"/>
      <c r="AX837" s="27"/>
      <c r="AY837" s="1"/>
      <c r="AZ837" s="1"/>
      <c r="BA837" s="4" t="str">
        <f t="shared" si="432"/>
        <v/>
      </c>
      <c r="BB837" s="7"/>
      <c r="BC837" s="1"/>
      <c r="BD837" s="1"/>
      <c r="BE837" s="27"/>
      <c r="BF837" s="1"/>
      <c r="BG837" s="1"/>
      <c r="BH837" s="4" t="str">
        <f t="shared" si="431"/>
        <v/>
      </c>
      <c r="BI837" s="7"/>
      <c r="BJ837" s="1"/>
      <c r="BK837" s="1"/>
      <c r="BL837" s="27"/>
      <c r="BM837" s="1"/>
      <c r="BN837" s="1"/>
      <c r="BO837" s="4" t="str">
        <f t="shared" si="430"/>
        <v/>
      </c>
      <c r="BP837" s="7"/>
      <c r="BQ837" s="1"/>
      <c r="BR837" s="1"/>
      <c r="BS837" s="27"/>
      <c r="BT837" s="1"/>
      <c r="BU837" s="1"/>
      <c r="BV837" s="4" t="str">
        <f t="shared" si="429"/>
        <v/>
      </c>
      <c r="BW837" s="7"/>
      <c r="BX837" s="1"/>
      <c r="BY837" s="1"/>
      <c r="BZ837" s="27"/>
      <c r="CA837" s="1"/>
      <c r="CB837" s="1"/>
      <c r="CC837" s="1"/>
      <c r="CD837" s="1"/>
      <c r="CE837" s="1"/>
      <c r="CF837" s="1"/>
      <c r="CG837" s="27"/>
      <c r="CH837" s="1"/>
      <c r="CI837" s="1"/>
      <c r="CJ837" s="1"/>
      <c r="CK837" s="1"/>
      <c r="CL837" s="1"/>
      <c r="CM837" s="1"/>
      <c r="CN837" s="27"/>
      <c r="CO837" s="1"/>
      <c r="CP837" s="1"/>
      <c r="CQ837" s="1"/>
      <c r="CR837" s="1"/>
      <c r="CS837" s="1"/>
      <c r="CT837" s="1"/>
      <c r="CU837" s="27"/>
      <c r="CV837" s="1"/>
      <c r="CW837" s="1"/>
      <c r="CX837" s="1"/>
      <c r="CY837" s="1"/>
      <c r="CZ837" s="1"/>
      <c r="DA837" s="1"/>
      <c r="DB837" s="1"/>
      <c r="DC837" s="1"/>
      <c r="DD837" s="1"/>
      <c r="DE837" s="1"/>
      <c r="DF837" s="1"/>
      <c r="DG837" s="1"/>
      <c r="DH837" s="1"/>
      <c r="DI837" s="1"/>
    </row>
    <row r="838" spans="1:113" ht="15" hidden="1" x14ac:dyDescent="0.25">
      <c r="A838" s="27"/>
      <c r="B838" s="1"/>
      <c r="C838" s="1"/>
      <c r="D838" s="4" t="str">
        <f t="shared" si="433"/>
        <v/>
      </c>
      <c r="E838" s="7"/>
      <c r="F838" s="1"/>
      <c r="G838" s="1"/>
      <c r="H838" s="27"/>
      <c r="I838" s="1"/>
      <c r="J838" s="1"/>
      <c r="K838" s="1"/>
      <c r="L838" s="1"/>
      <c r="M838" s="1"/>
      <c r="N838" s="1"/>
      <c r="O838" s="27"/>
      <c r="P838" s="1"/>
      <c r="Q838" s="1"/>
      <c r="R838" s="1"/>
      <c r="S838" s="1"/>
      <c r="T838" s="1"/>
      <c r="U838" s="1"/>
      <c r="V838" s="27"/>
      <c r="W838" s="1"/>
      <c r="X838" s="1"/>
      <c r="Y838" s="4" t="str">
        <f t="shared" si="428"/>
        <v/>
      </c>
      <c r="Z838" s="7"/>
      <c r="AA838" s="1"/>
      <c r="AB838" s="1"/>
      <c r="AC838" s="27"/>
      <c r="AD838" s="1"/>
      <c r="AE838" s="1"/>
      <c r="AF838" s="4" t="str">
        <f t="shared" si="427"/>
        <v/>
      </c>
      <c r="AG838" s="7"/>
      <c r="AH838" s="1"/>
      <c r="AI838" s="1"/>
      <c r="AJ838" s="27"/>
      <c r="AK838" s="1"/>
      <c r="AL838" s="1"/>
      <c r="AM838" s="1"/>
      <c r="AN838" s="1"/>
      <c r="AO838" s="1"/>
      <c r="AP838" s="1"/>
      <c r="AQ838" s="27"/>
      <c r="AR838" s="1"/>
      <c r="AS838" s="1"/>
      <c r="AT838" s="1"/>
      <c r="AU838" s="1"/>
      <c r="AV838" s="1"/>
      <c r="AW838" s="1"/>
      <c r="AX838" s="27"/>
      <c r="AY838" s="1"/>
      <c r="AZ838" s="1"/>
      <c r="BA838" s="4" t="str">
        <f t="shared" si="432"/>
        <v/>
      </c>
      <c r="BB838" s="7"/>
      <c r="BC838" s="1"/>
      <c r="BD838" s="1"/>
      <c r="BE838" s="27"/>
      <c r="BF838" s="1"/>
      <c r="BG838" s="1"/>
      <c r="BH838" s="4" t="str">
        <f t="shared" si="431"/>
        <v/>
      </c>
      <c r="BI838" s="7"/>
      <c r="BJ838" s="1"/>
      <c r="BK838" s="1"/>
      <c r="BL838" s="27"/>
      <c r="BM838" s="1"/>
      <c r="BN838" s="1"/>
      <c r="BO838" s="4" t="str">
        <f t="shared" si="430"/>
        <v/>
      </c>
      <c r="BP838" s="7"/>
      <c r="BQ838" s="1"/>
      <c r="BR838" s="1"/>
      <c r="BS838" s="27"/>
      <c r="BT838" s="1"/>
      <c r="BU838" s="1"/>
      <c r="BV838" s="4" t="str">
        <f t="shared" si="429"/>
        <v/>
      </c>
      <c r="BW838" s="7"/>
      <c r="BX838" s="1"/>
      <c r="BY838" s="1"/>
      <c r="BZ838" s="27"/>
      <c r="CA838" s="1"/>
      <c r="CB838" s="1"/>
      <c r="CC838" s="1"/>
      <c r="CD838" s="1"/>
      <c r="CE838" s="1"/>
      <c r="CF838" s="1"/>
      <c r="CG838" s="27"/>
      <c r="CH838" s="1"/>
      <c r="CI838" s="1"/>
      <c r="CJ838" s="1"/>
      <c r="CK838" s="1"/>
      <c r="CL838" s="1"/>
      <c r="CM838" s="1"/>
      <c r="CN838" s="27"/>
      <c r="CO838" s="1"/>
      <c r="CP838" s="1"/>
      <c r="CQ838" s="1"/>
      <c r="CR838" s="1"/>
      <c r="CS838" s="1"/>
      <c r="CT838" s="1"/>
      <c r="CU838" s="27"/>
      <c r="CV838" s="1"/>
      <c r="CW838" s="1"/>
      <c r="CX838" s="1"/>
      <c r="CY838" s="1"/>
      <c r="CZ838" s="1"/>
      <c r="DA838" s="1"/>
      <c r="DB838" s="1"/>
      <c r="DC838" s="1"/>
      <c r="DD838" s="1"/>
      <c r="DE838" s="1"/>
      <c r="DF838" s="1"/>
      <c r="DG838" s="1"/>
      <c r="DH838" s="1"/>
      <c r="DI838" s="1"/>
    </row>
    <row r="839" spans="1:113" ht="15" hidden="1" x14ac:dyDescent="0.25">
      <c r="A839" s="27"/>
      <c r="B839" s="1"/>
      <c r="C839" s="1"/>
      <c r="D839" s="4" t="str">
        <f t="shared" si="433"/>
        <v/>
      </c>
      <c r="E839" s="7"/>
      <c r="F839" s="1"/>
      <c r="G839" s="1"/>
      <c r="H839" s="27"/>
      <c r="I839" s="1"/>
      <c r="J839" s="1"/>
      <c r="K839" s="1"/>
      <c r="L839" s="1"/>
      <c r="M839" s="1"/>
      <c r="N839" s="1"/>
      <c r="O839" s="27"/>
      <c r="P839" s="1"/>
      <c r="Q839" s="1"/>
      <c r="R839" s="1"/>
      <c r="S839" s="1"/>
      <c r="T839" s="1"/>
      <c r="U839" s="1"/>
      <c r="V839" s="27"/>
      <c r="W839" s="1"/>
      <c r="X839" s="1"/>
      <c r="Y839" s="4" t="str">
        <f t="shared" si="428"/>
        <v/>
      </c>
      <c r="Z839" s="7"/>
      <c r="AA839" s="1"/>
      <c r="AB839" s="1"/>
      <c r="AC839" s="27"/>
      <c r="AD839" s="1"/>
      <c r="AE839" s="1"/>
      <c r="AF839" s="4" t="str">
        <f t="shared" si="427"/>
        <v/>
      </c>
      <c r="AG839" s="7"/>
      <c r="AH839" s="1"/>
      <c r="AI839" s="1"/>
      <c r="AJ839" s="27"/>
      <c r="AK839" s="1"/>
      <c r="AL839" s="1"/>
      <c r="AM839" s="1"/>
      <c r="AN839" s="1"/>
      <c r="AO839" s="1"/>
      <c r="AP839" s="1"/>
      <c r="AQ839" s="27"/>
      <c r="AR839" s="1"/>
      <c r="AS839" s="1"/>
      <c r="AT839" s="1"/>
      <c r="AU839" s="1"/>
      <c r="AV839" s="1"/>
      <c r="AW839" s="1"/>
      <c r="AX839" s="27"/>
      <c r="AY839" s="1"/>
      <c r="AZ839" s="1"/>
      <c r="BA839" s="4" t="str">
        <f t="shared" si="432"/>
        <v/>
      </c>
      <c r="BB839" s="7"/>
      <c r="BC839" s="1"/>
      <c r="BD839" s="1"/>
      <c r="BE839" s="27"/>
      <c r="BF839" s="1"/>
      <c r="BG839" s="1"/>
      <c r="BH839" s="4" t="str">
        <f t="shared" si="431"/>
        <v/>
      </c>
      <c r="BI839" s="7"/>
      <c r="BJ839" s="1"/>
      <c r="BK839" s="1"/>
      <c r="BL839" s="27"/>
      <c r="BM839" s="1"/>
      <c r="BN839" s="1"/>
      <c r="BO839" s="4" t="str">
        <f t="shared" si="430"/>
        <v/>
      </c>
      <c r="BP839" s="7"/>
      <c r="BQ839" s="1"/>
      <c r="BR839" s="1"/>
      <c r="BS839" s="27"/>
      <c r="BT839" s="1"/>
      <c r="BU839" s="1"/>
      <c r="BV839" s="4" t="str">
        <f t="shared" si="429"/>
        <v/>
      </c>
      <c r="BW839" s="7"/>
      <c r="BX839" s="1"/>
      <c r="BY839" s="1"/>
      <c r="BZ839" s="27"/>
      <c r="CA839" s="1"/>
      <c r="CB839" s="1"/>
      <c r="CC839" s="1"/>
      <c r="CD839" s="1"/>
      <c r="CE839" s="1"/>
      <c r="CF839" s="1"/>
      <c r="CG839" s="27"/>
      <c r="CH839" s="1"/>
      <c r="CI839" s="1"/>
      <c r="CJ839" s="1"/>
      <c r="CK839" s="1"/>
      <c r="CL839" s="1"/>
      <c r="CM839" s="1"/>
      <c r="CN839" s="27"/>
      <c r="CO839" s="1"/>
      <c r="CP839" s="1"/>
      <c r="CQ839" s="1"/>
      <c r="CR839" s="1"/>
      <c r="CS839" s="1"/>
      <c r="CT839" s="1"/>
      <c r="CU839" s="27"/>
      <c r="CV839" s="1"/>
      <c r="CW839" s="1"/>
      <c r="CX839" s="1"/>
      <c r="CY839" s="1"/>
      <c r="CZ839" s="1"/>
      <c r="DA839" s="1"/>
      <c r="DB839" s="1"/>
      <c r="DC839" s="1"/>
      <c r="DD839" s="1"/>
      <c r="DE839" s="1"/>
      <c r="DF839" s="1"/>
      <c r="DG839" s="1"/>
      <c r="DH839" s="1"/>
      <c r="DI839" s="1"/>
    </row>
    <row r="840" spans="1:113" ht="15" hidden="1" x14ac:dyDescent="0.25">
      <c r="A840" s="27"/>
      <c r="B840" s="1"/>
      <c r="C840" s="1"/>
      <c r="D840" s="4" t="str">
        <f t="shared" si="433"/>
        <v/>
      </c>
      <c r="E840" s="7"/>
      <c r="F840" s="1"/>
      <c r="G840" s="1"/>
      <c r="H840" s="27"/>
      <c r="I840" s="1"/>
      <c r="J840" s="1"/>
      <c r="K840" s="1"/>
      <c r="L840" s="1"/>
      <c r="M840" s="1"/>
      <c r="N840" s="1"/>
      <c r="O840" s="27"/>
      <c r="P840" s="1"/>
      <c r="Q840" s="1"/>
      <c r="R840" s="1"/>
      <c r="S840" s="1"/>
      <c r="T840" s="1"/>
      <c r="U840" s="1"/>
      <c r="V840" s="27"/>
      <c r="W840" s="1"/>
      <c r="X840" s="1"/>
      <c r="Y840" s="4" t="str">
        <f t="shared" si="428"/>
        <v/>
      </c>
      <c r="Z840" s="7"/>
      <c r="AA840" s="1"/>
      <c r="AB840" s="1"/>
      <c r="AC840" s="27"/>
      <c r="AD840" s="1"/>
      <c r="AE840" s="1"/>
      <c r="AF840" s="4" t="str">
        <f t="shared" si="427"/>
        <v/>
      </c>
      <c r="AG840" s="7"/>
      <c r="AH840" s="1"/>
      <c r="AI840" s="1"/>
      <c r="AJ840" s="27"/>
      <c r="AK840" s="1"/>
      <c r="AL840" s="1"/>
      <c r="AM840" s="1"/>
      <c r="AN840" s="1"/>
      <c r="AO840" s="1"/>
      <c r="AP840" s="1"/>
      <c r="AQ840" s="27"/>
      <c r="AR840" s="1"/>
      <c r="AS840" s="1"/>
      <c r="AT840" s="1"/>
      <c r="AU840" s="1"/>
      <c r="AV840" s="1"/>
      <c r="AW840" s="1"/>
      <c r="AX840" s="27"/>
      <c r="AY840" s="1"/>
      <c r="AZ840" s="1"/>
      <c r="BA840" s="4" t="str">
        <f t="shared" si="432"/>
        <v/>
      </c>
      <c r="BB840" s="7"/>
      <c r="BC840" s="1"/>
      <c r="BD840" s="1"/>
      <c r="BE840" s="27"/>
      <c r="BF840" s="1"/>
      <c r="BG840" s="1"/>
      <c r="BH840" s="4" t="str">
        <f t="shared" si="431"/>
        <v/>
      </c>
      <c r="BI840" s="7"/>
      <c r="BJ840" s="1"/>
      <c r="BK840" s="1"/>
      <c r="BL840" s="27"/>
      <c r="BM840" s="1"/>
      <c r="BN840" s="1"/>
      <c r="BO840" s="4" t="str">
        <f t="shared" si="430"/>
        <v/>
      </c>
      <c r="BP840" s="7"/>
      <c r="BQ840" s="1"/>
      <c r="BR840" s="1"/>
      <c r="BS840" s="27"/>
      <c r="BT840" s="1"/>
      <c r="BU840" s="1"/>
      <c r="BV840" s="4" t="str">
        <f t="shared" si="429"/>
        <v/>
      </c>
      <c r="BW840" s="7"/>
      <c r="BX840" s="1"/>
      <c r="BY840" s="1"/>
      <c r="BZ840" s="27"/>
      <c r="CA840" s="1"/>
      <c r="CB840" s="1"/>
      <c r="CC840" s="1"/>
      <c r="CD840" s="1"/>
      <c r="CE840" s="1"/>
      <c r="CF840" s="1"/>
      <c r="CG840" s="27"/>
      <c r="CH840" s="1"/>
      <c r="CI840" s="1"/>
      <c r="CJ840" s="1"/>
      <c r="CK840" s="1"/>
      <c r="CL840" s="1"/>
      <c r="CM840" s="1"/>
      <c r="CN840" s="27"/>
      <c r="CO840" s="1"/>
      <c r="CP840" s="1"/>
      <c r="CQ840" s="1"/>
      <c r="CR840" s="1"/>
      <c r="CS840" s="1"/>
      <c r="CT840" s="1"/>
      <c r="CU840" s="27"/>
      <c r="CV840" s="1"/>
      <c r="CW840" s="1"/>
      <c r="CX840" s="1"/>
      <c r="CY840" s="1"/>
      <c r="CZ840" s="1"/>
      <c r="DA840" s="1"/>
      <c r="DB840" s="1"/>
      <c r="DC840" s="1"/>
      <c r="DD840" s="1"/>
      <c r="DE840" s="1"/>
      <c r="DF840" s="1"/>
      <c r="DG840" s="1"/>
      <c r="DH840" s="1"/>
      <c r="DI840" s="1"/>
    </row>
    <row r="841" spans="1:113" ht="15" hidden="1" x14ac:dyDescent="0.25">
      <c r="A841" s="27"/>
      <c r="B841" s="1"/>
      <c r="C841" s="1"/>
      <c r="D841" s="4" t="str">
        <f t="shared" si="433"/>
        <v/>
      </c>
      <c r="E841" s="7"/>
      <c r="F841" s="1"/>
      <c r="G841" s="1"/>
      <c r="H841" s="27"/>
      <c r="I841" s="1"/>
      <c r="J841" s="1"/>
      <c r="K841" s="1"/>
      <c r="L841" s="1"/>
      <c r="M841" s="1"/>
      <c r="N841" s="1"/>
      <c r="O841" s="27"/>
      <c r="P841" s="1"/>
      <c r="Q841" s="1"/>
      <c r="R841" s="1"/>
      <c r="S841" s="1"/>
      <c r="T841" s="1"/>
      <c r="U841" s="1"/>
      <c r="V841" s="27"/>
      <c r="W841" s="1"/>
      <c r="X841" s="1"/>
      <c r="Y841" s="4" t="str">
        <f t="shared" si="428"/>
        <v/>
      </c>
      <c r="Z841" s="7"/>
      <c r="AA841" s="1"/>
      <c r="AB841" s="1"/>
      <c r="AC841" s="27"/>
      <c r="AD841" s="1"/>
      <c r="AE841" s="1"/>
      <c r="AF841" s="4" t="str">
        <f t="shared" si="427"/>
        <v/>
      </c>
      <c r="AG841" s="7"/>
      <c r="AH841" s="1"/>
      <c r="AI841" s="1"/>
      <c r="AJ841" s="27"/>
      <c r="AK841" s="1"/>
      <c r="AL841" s="1"/>
      <c r="AM841" s="1"/>
      <c r="AN841" s="1"/>
      <c r="AO841" s="1"/>
      <c r="AP841" s="1"/>
      <c r="AQ841" s="27"/>
      <c r="AR841" s="1"/>
      <c r="AS841" s="1"/>
      <c r="AT841" s="1"/>
      <c r="AU841" s="1"/>
      <c r="AV841" s="1"/>
      <c r="AW841" s="1"/>
      <c r="AX841" s="27"/>
      <c r="AY841" s="1"/>
      <c r="AZ841" s="1"/>
      <c r="BA841" s="4" t="str">
        <f t="shared" si="432"/>
        <v/>
      </c>
      <c r="BB841" s="7"/>
      <c r="BC841" s="1"/>
      <c r="BD841" s="1"/>
      <c r="BE841" s="27"/>
      <c r="BF841" s="1"/>
      <c r="BG841" s="1"/>
      <c r="BH841" s="4" t="str">
        <f t="shared" si="431"/>
        <v/>
      </c>
      <c r="BI841" s="7"/>
      <c r="BJ841" s="1"/>
      <c r="BK841" s="1"/>
      <c r="BL841" s="27"/>
      <c r="BM841" s="1"/>
      <c r="BN841" s="1"/>
      <c r="BO841" s="4" t="str">
        <f t="shared" si="430"/>
        <v/>
      </c>
      <c r="BP841" s="7"/>
      <c r="BQ841" s="1"/>
      <c r="BR841" s="1"/>
      <c r="BS841" s="27"/>
      <c r="BT841" s="1"/>
      <c r="BU841" s="1"/>
      <c r="BV841" s="4" t="str">
        <f t="shared" si="429"/>
        <v/>
      </c>
      <c r="BW841" s="7"/>
      <c r="BX841" s="1"/>
      <c r="BY841" s="1"/>
      <c r="BZ841" s="27"/>
      <c r="CA841" s="1"/>
      <c r="CB841" s="1"/>
      <c r="CC841" s="1"/>
      <c r="CD841" s="1"/>
      <c r="CE841" s="1"/>
      <c r="CF841" s="1"/>
      <c r="CG841" s="27"/>
      <c r="CH841" s="1"/>
      <c r="CI841" s="1"/>
      <c r="CJ841" s="1"/>
      <c r="CK841" s="1"/>
      <c r="CL841" s="1"/>
      <c r="CM841" s="1"/>
      <c r="CN841" s="27"/>
      <c r="CO841" s="1"/>
      <c r="CP841" s="1"/>
      <c r="CQ841" s="1"/>
      <c r="CR841" s="1"/>
      <c r="CS841" s="1"/>
      <c r="CT841" s="1"/>
      <c r="CU841" s="27"/>
      <c r="CV841" s="1"/>
      <c r="CW841" s="1"/>
      <c r="CX841" s="1"/>
      <c r="CY841" s="1"/>
      <c r="CZ841" s="1"/>
      <c r="DA841" s="1"/>
      <c r="DB841" s="1"/>
      <c r="DC841" s="1"/>
      <c r="DD841" s="1"/>
      <c r="DE841" s="1"/>
      <c r="DF841" s="1"/>
      <c r="DG841" s="1"/>
      <c r="DH841" s="1"/>
      <c r="DI841" s="1"/>
    </row>
    <row r="842" spans="1:113" ht="15" hidden="1" x14ac:dyDescent="0.25">
      <c r="A842" s="27"/>
      <c r="B842" s="1"/>
      <c r="C842" s="1"/>
      <c r="D842" s="4" t="str">
        <f t="shared" si="433"/>
        <v/>
      </c>
      <c r="E842" s="7"/>
      <c r="F842" s="1"/>
      <c r="G842" s="1"/>
      <c r="H842" s="27"/>
      <c r="I842" s="1"/>
      <c r="J842" s="1"/>
      <c r="K842" s="1"/>
      <c r="L842" s="1"/>
      <c r="M842" s="1"/>
      <c r="N842" s="1"/>
      <c r="O842" s="27"/>
      <c r="P842" s="1"/>
      <c r="Q842" s="1"/>
      <c r="R842" s="1"/>
      <c r="S842" s="1"/>
      <c r="T842" s="1"/>
      <c r="U842" s="1"/>
      <c r="V842" s="27"/>
      <c r="W842" s="1"/>
      <c r="X842" s="1"/>
      <c r="Y842" s="4" t="str">
        <f t="shared" si="428"/>
        <v/>
      </c>
      <c r="Z842" s="7"/>
      <c r="AA842" s="1"/>
      <c r="AB842" s="1"/>
      <c r="AC842" s="27"/>
      <c r="AD842" s="1"/>
      <c r="AE842" s="1"/>
      <c r="AF842" s="4" t="str">
        <f t="shared" si="427"/>
        <v/>
      </c>
      <c r="AG842" s="7"/>
      <c r="AH842" s="1"/>
      <c r="AI842" s="1"/>
      <c r="AJ842" s="27"/>
      <c r="AK842" s="1"/>
      <c r="AL842" s="1"/>
      <c r="AM842" s="1"/>
      <c r="AN842" s="1"/>
      <c r="AO842" s="1"/>
      <c r="AP842" s="1"/>
      <c r="AQ842" s="27"/>
      <c r="AR842" s="1"/>
      <c r="AS842" s="1"/>
      <c r="AT842" s="1"/>
      <c r="AU842" s="1"/>
      <c r="AV842" s="1"/>
      <c r="AW842" s="1"/>
      <c r="AX842" s="27"/>
      <c r="AY842" s="1"/>
      <c r="AZ842" s="1"/>
      <c r="BA842" s="4" t="str">
        <f t="shared" si="432"/>
        <v/>
      </c>
      <c r="BB842" s="7"/>
      <c r="BC842" s="1"/>
      <c r="BD842" s="1"/>
      <c r="BE842" s="27"/>
      <c r="BF842" s="1"/>
      <c r="BG842" s="1"/>
      <c r="BH842" s="4" t="str">
        <f t="shared" si="431"/>
        <v/>
      </c>
      <c r="BI842" s="7"/>
      <c r="BJ842" s="1"/>
      <c r="BK842" s="1"/>
      <c r="BL842" s="27"/>
      <c r="BM842" s="1"/>
      <c r="BN842" s="1"/>
      <c r="BO842" s="4" t="str">
        <f t="shared" si="430"/>
        <v/>
      </c>
      <c r="BP842" s="7"/>
      <c r="BQ842" s="1"/>
      <c r="BR842" s="1"/>
      <c r="BS842" s="27"/>
      <c r="BT842" s="1"/>
      <c r="BU842" s="1"/>
      <c r="BV842" s="4" t="str">
        <f t="shared" si="429"/>
        <v/>
      </c>
      <c r="BW842" s="7"/>
      <c r="BX842" s="1"/>
      <c r="BY842" s="1"/>
      <c r="BZ842" s="27"/>
      <c r="CA842" s="1"/>
      <c r="CB842" s="1"/>
      <c r="CC842" s="1"/>
      <c r="CD842" s="1"/>
      <c r="CE842" s="1"/>
      <c r="CF842" s="1"/>
      <c r="CG842" s="27"/>
      <c r="CH842" s="1"/>
      <c r="CI842" s="1"/>
      <c r="CJ842" s="1"/>
      <c r="CK842" s="1"/>
      <c r="CL842" s="1"/>
      <c r="CM842" s="1"/>
      <c r="CN842" s="27"/>
      <c r="CO842" s="1"/>
      <c r="CP842" s="1"/>
      <c r="CQ842" s="1"/>
      <c r="CR842" s="1"/>
      <c r="CS842" s="1"/>
      <c r="CT842" s="1"/>
      <c r="CU842" s="27"/>
      <c r="CV842" s="1"/>
      <c r="CW842" s="1"/>
      <c r="CX842" s="1"/>
      <c r="CY842" s="1"/>
      <c r="CZ842" s="1"/>
      <c r="DA842" s="1"/>
      <c r="DB842" s="1"/>
      <c r="DC842" s="1"/>
      <c r="DD842" s="1"/>
      <c r="DE842" s="1"/>
      <c r="DF842" s="1"/>
      <c r="DG842" s="1"/>
      <c r="DH842" s="1"/>
      <c r="DI842" s="1"/>
    </row>
    <row r="843" spans="1:113" ht="15" hidden="1" x14ac:dyDescent="0.25">
      <c r="A843" s="27"/>
      <c r="B843" s="1"/>
      <c r="C843" s="1"/>
      <c r="D843" s="4" t="str">
        <f t="shared" si="433"/>
        <v/>
      </c>
      <c r="E843" s="7"/>
      <c r="F843" s="1"/>
      <c r="G843" s="1"/>
      <c r="H843" s="27"/>
      <c r="I843" s="1"/>
      <c r="J843" s="1"/>
      <c r="K843" s="1"/>
      <c r="L843" s="1"/>
      <c r="M843" s="1"/>
      <c r="N843" s="1"/>
      <c r="O843" s="27"/>
      <c r="P843" s="1"/>
      <c r="Q843" s="1"/>
      <c r="R843" s="1"/>
      <c r="S843" s="1"/>
      <c r="T843" s="1"/>
      <c r="U843" s="1"/>
      <c r="V843" s="27"/>
      <c r="W843" s="1"/>
      <c r="X843" s="1"/>
      <c r="Y843" s="4" t="str">
        <f t="shared" si="428"/>
        <v/>
      </c>
      <c r="Z843" s="7"/>
      <c r="AA843" s="1"/>
      <c r="AB843" s="1"/>
      <c r="AC843" s="27"/>
      <c r="AD843" s="1"/>
      <c r="AE843" s="1"/>
      <c r="AF843" s="4" t="str">
        <f t="shared" si="427"/>
        <v/>
      </c>
      <c r="AG843" s="7"/>
      <c r="AH843" s="1"/>
      <c r="AI843" s="1"/>
      <c r="AJ843" s="27"/>
      <c r="AK843" s="1"/>
      <c r="AL843" s="1"/>
      <c r="AM843" s="1"/>
      <c r="AN843" s="1"/>
      <c r="AO843" s="1"/>
      <c r="AP843" s="1"/>
      <c r="AQ843" s="27"/>
      <c r="AR843" s="1"/>
      <c r="AS843" s="1"/>
      <c r="AT843" s="1"/>
      <c r="AU843" s="1"/>
      <c r="AV843" s="1"/>
      <c r="AW843" s="1"/>
      <c r="AX843" s="27"/>
      <c r="AY843" s="1"/>
      <c r="AZ843" s="1"/>
      <c r="BA843" s="4" t="str">
        <f t="shared" si="432"/>
        <v/>
      </c>
      <c r="BB843" s="7"/>
      <c r="BC843" s="1"/>
      <c r="BD843" s="1"/>
      <c r="BE843" s="27"/>
      <c r="BF843" s="1"/>
      <c r="BG843" s="1"/>
      <c r="BH843" s="4" t="str">
        <f t="shared" si="431"/>
        <v/>
      </c>
      <c r="BI843" s="7"/>
      <c r="BJ843" s="1"/>
      <c r="BK843" s="1"/>
      <c r="BL843" s="27"/>
      <c r="BM843" s="1"/>
      <c r="BN843" s="1"/>
      <c r="BO843" s="4" t="str">
        <f t="shared" si="430"/>
        <v/>
      </c>
      <c r="BP843" s="7"/>
      <c r="BQ843" s="1"/>
      <c r="BR843" s="1"/>
      <c r="BS843" s="27"/>
      <c r="BT843" s="1"/>
      <c r="BU843" s="1"/>
      <c r="BV843" s="4" t="str">
        <f t="shared" si="429"/>
        <v/>
      </c>
      <c r="BW843" s="7"/>
      <c r="BX843" s="1"/>
      <c r="BY843" s="1"/>
      <c r="BZ843" s="27"/>
      <c r="CA843" s="1"/>
      <c r="CB843" s="1"/>
      <c r="CC843" s="1"/>
      <c r="CD843" s="1"/>
      <c r="CE843" s="1"/>
      <c r="CF843" s="1"/>
      <c r="CG843" s="27"/>
      <c r="CH843" s="1"/>
      <c r="CI843" s="1"/>
      <c r="CJ843" s="1"/>
      <c r="CK843" s="1"/>
      <c r="CL843" s="1"/>
      <c r="CM843" s="1"/>
      <c r="CN843" s="27"/>
      <c r="CO843" s="1"/>
      <c r="CP843" s="1"/>
      <c r="CQ843" s="1"/>
      <c r="CR843" s="1"/>
      <c r="CS843" s="1"/>
      <c r="CT843" s="1"/>
      <c r="CU843" s="27"/>
      <c r="CV843" s="1"/>
      <c r="CW843" s="1"/>
      <c r="CX843" s="1"/>
      <c r="CY843" s="1"/>
      <c r="CZ843" s="1"/>
      <c r="DA843" s="1"/>
      <c r="DB843" s="1"/>
      <c r="DC843" s="1"/>
      <c r="DD843" s="1"/>
      <c r="DE843" s="1"/>
      <c r="DF843" s="1"/>
      <c r="DG843" s="1"/>
      <c r="DH843" s="1"/>
      <c r="DI843" s="1"/>
    </row>
    <row r="844" spans="1:113" ht="15" hidden="1" x14ac:dyDescent="0.25">
      <c r="A844" s="27"/>
      <c r="B844" s="1"/>
      <c r="C844" s="1"/>
      <c r="D844" s="4" t="str">
        <f t="shared" si="433"/>
        <v/>
      </c>
      <c r="E844" s="7"/>
      <c r="F844" s="1"/>
      <c r="G844" s="1"/>
      <c r="H844" s="27"/>
      <c r="I844" s="1"/>
      <c r="J844" s="1"/>
      <c r="K844" s="1"/>
      <c r="L844" s="1"/>
      <c r="M844" s="1"/>
      <c r="N844" s="1"/>
      <c r="O844" s="27"/>
      <c r="P844" s="1"/>
      <c r="Q844" s="1"/>
      <c r="R844" s="1"/>
      <c r="S844" s="1"/>
      <c r="T844" s="1"/>
      <c r="U844" s="1"/>
      <c r="V844" s="27"/>
      <c r="W844" s="1"/>
      <c r="X844" s="1"/>
      <c r="Y844" s="4" t="str">
        <f t="shared" si="428"/>
        <v/>
      </c>
      <c r="Z844" s="7"/>
      <c r="AA844" s="1"/>
      <c r="AB844" s="1"/>
      <c r="AC844" s="27"/>
      <c r="AD844" s="1"/>
      <c r="AE844" s="1"/>
      <c r="AF844" s="4" t="str">
        <f t="shared" si="427"/>
        <v/>
      </c>
      <c r="AG844" s="7"/>
      <c r="AH844" s="1"/>
      <c r="AI844" s="1"/>
      <c r="AJ844" s="27"/>
      <c r="AK844" s="1"/>
      <c r="AL844" s="1"/>
      <c r="AM844" s="1"/>
      <c r="AN844" s="1"/>
      <c r="AO844" s="1"/>
      <c r="AP844" s="1"/>
      <c r="AQ844" s="27"/>
      <c r="AR844" s="1"/>
      <c r="AS844" s="1"/>
      <c r="AT844" s="1"/>
      <c r="AU844" s="1"/>
      <c r="AV844" s="1"/>
      <c r="AW844" s="1"/>
      <c r="AX844" s="27"/>
      <c r="AY844" s="1"/>
      <c r="AZ844" s="1"/>
      <c r="BA844" s="4" t="str">
        <f t="shared" si="432"/>
        <v/>
      </c>
      <c r="BB844" s="7"/>
      <c r="BC844" s="1"/>
      <c r="BD844" s="1"/>
      <c r="BE844" s="27"/>
      <c r="BF844" s="1"/>
      <c r="BG844" s="1"/>
      <c r="BH844" s="4" t="str">
        <f t="shared" si="431"/>
        <v/>
      </c>
      <c r="BI844" s="7"/>
      <c r="BJ844" s="1"/>
      <c r="BK844" s="1"/>
      <c r="BL844" s="27"/>
      <c r="BM844" s="1"/>
      <c r="BN844" s="1"/>
      <c r="BO844" s="4" t="str">
        <f t="shared" si="430"/>
        <v/>
      </c>
      <c r="BP844" s="7"/>
      <c r="BQ844" s="1"/>
      <c r="BR844" s="1"/>
      <c r="BS844" s="27"/>
      <c r="BT844" s="1"/>
      <c r="BU844" s="1"/>
      <c r="BV844" s="4" t="str">
        <f t="shared" si="429"/>
        <v/>
      </c>
      <c r="BW844" s="7"/>
      <c r="BX844" s="1"/>
      <c r="BY844" s="1"/>
      <c r="BZ844" s="27"/>
      <c r="CA844" s="1"/>
      <c r="CB844" s="1"/>
      <c r="CC844" s="1"/>
      <c r="CD844" s="1"/>
      <c r="CE844" s="1"/>
      <c r="CF844" s="1"/>
      <c r="CG844" s="27"/>
      <c r="CH844" s="1"/>
      <c r="CI844" s="1"/>
      <c r="CJ844" s="1"/>
      <c r="CK844" s="1"/>
      <c r="CL844" s="1"/>
      <c r="CM844" s="1"/>
      <c r="CN844" s="27"/>
      <c r="CO844" s="1"/>
      <c r="CP844" s="1"/>
      <c r="CQ844" s="1"/>
      <c r="CR844" s="1"/>
      <c r="CS844" s="1"/>
      <c r="CT844" s="1"/>
      <c r="CU844" s="27"/>
      <c r="CV844" s="1"/>
      <c r="CW844" s="1"/>
      <c r="CX844" s="1"/>
      <c r="CY844" s="1"/>
      <c r="CZ844" s="1"/>
      <c r="DA844" s="1"/>
      <c r="DB844" s="1"/>
      <c r="DC844" s="1"/>
      <c r="DD844" s="1"/>
      <c r="DE844" s="1"/>
      <c r="DF844" s="1"/>
      <c r="DG844" s="1"/>
      <c r="DH844" s="1"/>
      <c r="DI844" s="1"/>
    </row>
    <row r="845" spans="1:113" ht="15" hidden="1" x14ac:dyDescent="0.25">
      <c r="A845" s="27"/>
      <c r="B845" s="1"/>
      <c r="C845" s="1"/>
      <c r="D845" s="4" t="str">
        <f t="shared" si="433"/>
        <v/>
      </c>
      <c r="E845" s="7"/>
      <c r="F845" s="1"/>
      <c r="G845" s="1"/>
      <c r="H845" s="27"/>
      <c r="I845" s="1"/>
      <c r="J845" s="1"/>
      <c r="K845" s="1"/>
      <c r="L845" s="1"/>
      <c r="M845" s="1"/>
      <c r="N845" s="1"/>
      <c r="O845" s="27"/>
      <c r="P845" s="1"/>
      <c r="Q845" s="1"/>
      <c r="R845" s="1"/>
      <c r="S845" s="1"/>
      <c r="T845" s="1"/>
      <c r="U845" s="1"/>
      <c r="V845" s="27"/>
      <c r="W845" s="1"/>
      <c r="X845" s="1"/>
      <c r="Y845" s="4" t="str">
        <f t="shared" si="428"/>
        <v/>
      </c>
      <c r="Z845" s="7"/>
      <c r="AA845" s="1"/>
      <c r="AB845" s="1"/>
      <c r="AC845" s="27"/>
      <c r="AD845" s="1"/>
      <c r="AE845" s="1"/>
      <c r="AF845" s="4" t="str">
        <f t="shared" si="427"/>
        <v/>
      </c>
      <c r="AG845" s="7"/>
      <c r="AH845" s="1"/>
      <c r="AI845" s="1"/>
      <c r="AJ845" s="27"/>
      <c r="AK845" s="1"/>
      <c r="AL845" s="1"/>
      <c r="AM845" s="1"/>
      <c r="AN845" s="1"/>
      <c r="AO845" s="1"/>
      <c r="AP845" s="1"/>
      <c r="AQ845" s="27"/>
      <c r="AR845" s="1"/>
      <c r="AS845" s="1"/>
      <c r="AT845" s="1"/>
      <c r="AU845" s="1"/>
      <c r="AV845" s="1"/>
      <c r="AW845" s="1"/>
      <c r="AX845" s="27"/>
      <c r="AY845" s="1"/>
      <c r="AZ845" s="1"/>
      <c r="BA845" s="4" t="str">
        <f t="shared" si="432"/>
        <v/>
      </c>
      <c r="BB845" s="7"/>
      <c r="BC845" s="1"/>
      <c r="BD845" s="1"/>
      <c r="BE845" s="27"/>
      <c r="BF845" s="1"/>
      <c r="BG845" s="1"/>
      <c r="BH845" s="4" t="str">
        <f t="shared" si="431"/>
        <v/>
      </c>
      <c r="BI845" s="7"/>
      <c r="BJ845" s="1"/>
      <c r="BK845" s="1"/>
      <c r="BL845" s="27"/>
      <c r="BM845" s="1"/>
      <c r="BN845" s="1"/>
      <c r="BO845" s="4" t="str">
        <f t="shared" si="430"/>
        <v/>
      </c>
      <c r="BP845" s="7"/>
      <c r="BQ845" s="1"/>
      <c r="BR845" s="1"/>
      <c r="BS845" s="27"/>
      <c r="BT845" s="1"/>
      <c r="BU845" s="1"/>
      <c r="BV845" s="4" t="str">
        <f t="shared" si="429"/>
        <v/>
      </c>
      <c r="BW845" s="7"/>
      <c r="BX845" s="1"/>
      <c r="BY845" s="1"/>
      <c r="BZ845" s="27"/>
      <c r="CA845" s="1"/>
      <c r="CB845" s="1"/>
      <c r="CC845" s="1"/>
      <c r="CD845" s="1"/>
      <c r="CE845" s="1"/>
      <c r="CF845" s="1"/>
      <c r="CG845" s="27"/>
      <c r="CH845" s="1"/>
      <c r="CI845" s="1"/>
      <c r="CJ845" s="1"/>
      <c r="CK845" s="1"/>
      <c r="CL845" s="1"/>
      <c r="CM845" s="1"/>
      <c r="CN845" s="27"/>
      <c r="CO845" s="1"/>
      <c r="CP845" s="1"/>
      <c r="CQ845" s="1"/>
      <c r="CR845" s="1"/>
      <c r="CS845" s="1"/>
      <c r="CT845" s="1"/>
      <c r="CU845" s="27"/>
      <c r="CV845" s="1"/>
      <c r="CW845" s="1"/>
      <c r="CX845" s="1"/>
      <c r="CY845" s="1"/>
      <c r="CZ845" s="1"/>
      <c r="DA845" s="1"/>
      <c r="DB845" s="1"/>
      <c r="DC845" s="1"/>
      <c r="DD845" s="1"/>
      <c r="DE845" s="1"/>
      <c r="DF845" s="1"/>
      <c r="DG845" s="1"/>
      <c r="DH845" s="1"/>
      <c r="DI845" s="1"/>
    </row>
    <row r="846" spans="1:113" ht="15" hidden="1" x14ac:dyDescent="0.25">
      <c r="A846" s="27"/>
      <c r="B846" s="1"/>
      <c r="C846" s="1"/>
      <c r="D846" s="4" t="str">
        <f t="shared" si="433"/>
        <v/>
      </c>
      <c r="E846" s="7"/>
      <c r="F846" s="1"/>
      <c r="G846" s="1"/>
      <c r="H846" s="27"/>
      <c r="I846" s="1"/>
      <c r="J846" s="1"/>
      <c r="K846" s="1"/>
      <c r="L846" s="1"/>
      <c r="M846" s="1"/>
      <c r="N846" s="1"/>
      <c r="O846" s="27"/>
      <c r="P846" s="1"/>
      <c r="Q846" s="1"/>
      <c r="R846" s="1"/>
      <c r="S846" s="1"/>
      <c r="T846" s="1"/>
      <c r="U846" s="1"/>
      <c r="V846" s="27"/>
      <c r="W846" s="1"/>
      <c r="X846" s="1"/>
      <c r="Y846" s="4" t="str">
        <f t="shared" si="428"/>
        <v/>
      </c>
      <c r="Z846" s="7"/>
      <c r="AA846" s="1"/>
      <c r="AB846" s="1"/>
      <c r="AC846" s="27"/>
      <c r="AD846" s="1"/>
      <c r="AE846" s="1"/>
      <c r="AF846" s="4" t="str">
        <f t="shared" si="427"/>
        <v/>
      </c>
      <c r="AG846" s="7"/>
      <c r="AH846" s="1"/>
      <c r="AI846" s="1"/>
      <c r="AJ846" s="27"/>
      <c r="AK846" s="1"/>
      <c r="AL846" s="1"/>
      <c r="AM846" s="1"/>
      <c r="AN846" s="1"/>
      <c r="AO846" s="1"/>
      <c r="AP846" s="1"/>
      <c r="AQ846" s="27"/>
      <c r="AR846" s="1"/>
      <c r="AS846" s="1"/>
      <c r="AT846" s="1"/>
      <c r="AU846" s="1"/>
      <c r="AV846" s="1"/>
      <c r="AW846" s="1"/>
      <c r="AX846" s="27"/>
      <c r="AY846" s="1"/>
      <c r="AZ846" s="1"/>
      <c r="BA846" s="4" t="str">
        <f t="shared" si="432"/>
        <v/>
      </c>
      <c r="BB846" s="7"/>
      <c r="BC846" s="1"/>
      <c r="BD846" s="1"/>
      <c r="BE846" s="27"/>
      <c r="BF846" s="1"/>
      <c r="BG846" s="1"/>
      <c r="BH846" s="4" t="str">
        <f t="shared" si="431"/>
        <v/>
      </c>
      <c r="BI846" s="7"/>
      <c r="BJ846" s="1"/>
      <c r="BK846" s="1"/>
      <c r="BL846" s="27"/>
      <c r="BM846" s="1"/>
      <c r="BN846" s="1"/>
      <c r="BO846" s="4" t="str">
        <f t="shared" si="430"/>
        <v/>
      </c>
      <c r="BP846" s="7"/>
      <c r="BQ846" s="1"/>
      <c r="BR846" s="1"/>
      <c r="BS846" s="27"/>
      <c r="BT846" s="1"/>
      <c r="BU846" s="1"/>
      <c r="BV846" s="4" t="str">
        <f t="shared" si="429"/>
        <v/>
      </c>
      <c r="BW846" s="7"/>
      <c r="BX846" s="1"/>
      <c r="BY846" s="1"/>
      <c r="BZ846" s="27"/>
      <c r="CA846" s="1"/>
      <c r="CB846" s="1"/>
      <c r="CC846" s="1"/>
      <c r="CD846" s="1"/>
      <c r="CE846" s="1"/>
      <c r="CF846" s="1"/>
      <c r="CG846" s="27"/>
      <c r="CH846" s="1"/>
      <c r="CI846" s="1"/>
      <c r="CJ846" s="1"/>
      <c r="CK846" s="1"/>
      <c r="CL846" s="1"/>
      <c r="CM846" s="1"/>
      <c r="CN846" s="27"/>
      <c r="CO846" s="1"/>
      <c r="CP846" s="1"/>
      <c r="CQ846" s="1"/>
      <c r="CR846" s="1"/>
      <c r="CS846" s="1"/>
      <c r="CT846" s="1"/>
      <c r="CU846" s="27"/>
      <c r="CV846" s="1"/>
      <c r="CW846" s="1"/>
      <c r="CX846" s="1"/>
      <c r="CY846" s="1"/>
      <c r="CZ846" s="1"/>
      <c r="DA846" s="1"/>
      <c r="DB846" s="1"/>
      <c r="DC846" s="1"/>
      <c r="DD846" s="1"/>
      <c r="DE846" s="1"/>
      <c r="DF846" s="1"/>
      <c r="DG846" s="1"/>
      <c r="DH846" s="1"/>
      <c r="DI846" s="1"/>
    </row>
    <row r="847" spans="1:113" ht="15" hidden="1" x14ac:dyDescent="0.25">
      <c r="A847" s="27"/>
      <c r="B847" s="1"/>
      <c r="C847" s="1"/>
      <c r="D847" s="4" t="str">
        <f t="shared" si="433"/>
        <v/>
      </c>
      <c r="E847" s="7"/>
      <c r="F847" s="1"/>
      <c r="G847" s="1"/>
      <c r="H847" s="27"/>
      <c r="I847" s="1"/>
      <c r="J847" s="1"/>
      <c r="K847" s="1"/>
      <c r="L847" s="1"/>
      <c r="M847" s="1"/>
      <c r="N847" s="1"/>
      <c r="O847" s="27"/>
      <c r="P847" s="1"/>
      <c r="Q847" s="1"/>
      <c r="R847" s="1"/>
      <c r="S847" s="1"/>
      <c r="T847" s="1"/>
      <c r="U847" s="1"/>
      <c r="V847" s="27"/>
      <c r="W847" s="1"/>
      <c r="X847" s="1"/>
      <c r="Y847" s="4" t="str">
        <f t="shared" si="428"/>
        <v/>
      </c>
      <c r="Z847" s="7"/>
      <c r="AA847" s="1"/>
      <c r="AB847" s="1"/>
      <c r="AC847" s="27"/>
      <c r="AD847" s="1"/>
      <c r="AE847" s="1"/>
      <c r="AF847" s="4" t="str">
        <f t="shared" si="427"/>
        <v/>
      </c>
      <c r="AG847" s="7"/>
      <c r="AH847" s="1"/>
      <c r="AI847" s="1"/>
      <c r="AJ847" s="27"/>
      <c r="AK847" s="1"/>
      <c r="AL847" s="1"/>
      <c r="AM847" s="1"/>
      <c r="AN847" s="1"/>
      <c r="AO847" s="1"/>
      <c r="AP847" s="1"/>
      <c r="AQ847" s="27"/>
      <c r="AR847" s="1"/>
      <c r="AS847" s="1"/>
      <c r="AT847" s="1"/>
      <c r="AU847" s="1"/>
      <c r="AV847" s="1"/>
      <c r="AW847" s="1"/>
      <c r="AX847" s="27"/>
      <c r="AY847" s="1"/>
      <c r="AZ847" s="1"/>
      <c r="BA847" s="4" t="str">
        <f t="shared" si="432"/>
        <v/>
      </c>
      <c r="BB847" s="7"/>
      <c r="BC847" s="1"/>
      <c r="BD847" s="1"/>
      <c r="BE847" s="27"/>
      <c r="BF847" s="1"/>
      <c r="BG847" s="1"/>
      <c r="BH847" s="4" t="str">
        <f t="shared" si="431"/>
        <v/>
      </c>
      <c r="BI847" s="7"/>
      <c r="BJ847" s="1"/>
      <c r="BK847" s="1"/>
      <c r="BL847" s="27"/>
      <c r="BM847" s="1"/>
      <c r="BN847" s="1"/>
      <c r="BO847" s="4" t="str">
        <f t="shared" si="430"/>
        <v/>
      </c>
      <c r="BP847" s="7"/>
      <c r="BQ847" s="1"/>
      <c r="BR847" s="1"/>
      <c r="BS847" s="27"/>
      <c r="BT847" s="1"/>
      <c r="BU847" s="1"/>
      <c r="BV847" s="4" t="str">
        <f t="shared" si="429"/>
        <v/>
      </c>
      <c r="BW847" s="7"/>
      <c r="BX847" s="1"/>
      <c r="BY847" s="1"/>
      <c r="BZ847" s="27"/>
      <c r="CA847" s="1"/>
      <c r="CB847" s="1"/>
      <c r="CC847" s="1"/>
      <c r="CD847" s="1"/>
      <c r="CE847" s="1"/>
      <c r="CF847" s="1"/>
      <c r="CG847" s="27"/>
      <c r="CH847" s="1"/>
      <c r="CI847" s="1"/>
      <c r="CJ847" s="1"/>
      <c r="CK847" s="1"/>
      <c r="CL847" s="1"/>
      <c r="CM847" s="1"/>
      <c r="CN847" s="27"/>
      <c r="CO847" s="1"/>
      <c r="CP847" s="1"/>
      <c r="CQ847" s="1"/>
      <c r="CR847" s="1"/>
      <c r="CS847" s="1"/>
      <c r="CT847" s="1"/>
      <c r="CU847" s="27"/>
      <c r="CV847" s="1"/>
      <c r="CW847" s="1"/>
      <c r="CX847" s="1"/>
      <c r="CY847" s="1"/>
      <c r="CZ847" s="1"/>
      <c r="DA847" s="1"/>
      <c r="DB847" s="1"/>
      <c r="DC847" s="1"/>
      <c r="DD847" s="1"/>
      <c r="DE847" s="1"/>
      <c r="DF847" s="1"/>
      <c r="DG847" s="1"/>
      <c r="DH847" s="1"/>
      <c r="DI847" s="1"/>
    </row>
    <row r="848" spans="1:113" ht="15" hidden="1" x14ac:dyDescent="0.25">
      <c r="A848" s="27"/>
      <c r="B848" s="1"/>
      <c r="C848" s="1"/>
      <c r="D848" s="4" t="str">
        <f t="shared" si="433"/>
        <v/>
      </c>
      <c r="E848" s="7"/>
      <c r="F848" s="1"/>
      <c r="G848" s="1"/>
      <c r="H848" s="27"/>
      <c r="I848" s="1"/>
      <c r="J848" s="1"/>
      <c r="K848" s="1"/>
      <c r="L848" s="1"/>
      <c r="M848" s="1"/>
      <c r="N848" s="1"/>
      <c r="O848" s="27"/>
      <c r="P848" s="1"/>
      <c r="Q848" s="1"/>
      <c r="R848" s="1"/>
      <c r="S848" s="1"/>
      <c r="T848" s="1"/>
      <c r="U848" s="1"/>
      <c r="V848" s="27"/>
      <c r="W848" s="1"/>
      <c r="X848" s="1"/>
      <c r="Y848" s="4" t="str">
        <f t="shared" si="428"/>
        <v/>
      </c>
      <c r="Z848" s="7"/>
      <c r="AA848" s="1"/>
      <c r="AB848" s="1"/>
      <c r="AC848" s="27"/>
      <c r="AD848" s="1"/>
      <c r="AE848" s="1"/>
      <c r="AF848" s="4" t="str">
        <f t="shared" si="427"/>
        <v/>
      </c>
      <c r="AG848" s="7"/>
      <c r="AH848" s="1"/>
      <c r="AI848" s="1"/>
      <c r="AJ848" s="27"/>
      <c r="AK848" s="1"/>
      <c r="AL848" s="1"/>
      <c r="AM848" s="1"/>
      <c r="AN848" s="1"/>
      <c r="AO848" s="1"/>
      <c r="AP848" s="1"/>
      <c r="AQ848" s="27"/>
      <c r="AR848" s="1"/>
      <c r="AS848" s="1"/>
      <c r="AT848" s="1"/>
      <c r="AU848" s="1"/>
      <c r="AV848" s="1"/>
      <c r="AW848" s="1"/>
      <c r="AX848" s="27"/>
      <c r="AY848" s="1"/>
      <c r="AZ848" s="1"/>
      <c r="BA848" s="4" t="str">
        <f t="shared" si="432"/>
        <v/>
      </c>
      <c r="BB848" s="7"/>
      <c r="BC848" s="1"/>
      <c r="BD848" s="1"/>
      <c r="BE848" s="27"/>
      <c r="BF848" s="1"/>
      <c r="BG848" s="1"/>
      <c r="BH848" s="4" t="str">
        <f t="shared" si="431"/>
        <v/>
      </c>
      <c r="BI848" s="7"/>
      <c r="BJ848" s="1"/>
      <c r="BK848" s="1"/>
      <c r="BL848" s="27"/>
      <c r="BM848" s="1"/>
      <c r="BN848" s="1"/>
      <c r="BO848" s="4" t="str">
        <f t="shared" si="430"/>
        <v/>
      </c>
      <c r="BP848" s="7"/>
      <c r="BQ848" s="1"/>
      <c r="BR848" s="1"/>
      <c r="BS848" s="27"/>
      <c r="BT848" s="1"/>
      <c r="BU848" s="1"/>
      <c r="BV848" s="4" t="str">
        <f t="shared" si="429"/>
        <v/>
      </c>
      <c r="BW848" s="7"/>
      <c r="BX848" s="1"/>
      <c r="BY848" s="1"/>
      <c r="BZ848" s="27"/>
      <c r="CA848" s="1"/>
      <c r="CB848" s="1"/>
      <c r="CC848" s="1"/>
      <c r="CD848" s="1"/>
      <c r="CE848" s="1"/>
      <c r="CF848" s="1"/>
      <c r="CG848" s="27"/>
      <c r="CH848" s="1"/>
      <c r="CI848" s="1"/>
      <c r="CJ848" s="1"/>
      <c r="CK848" s="1"/>
      <c r="CL848" s="1"/>
      <c r="CM848" s="1"/>
      <c r="CN848" s="27"/>
      <c r="CO848" s="1"/>
      <c r="CP848" s="1"/>
      <c r="CQ848" s="1"/>
      <c r="CR848" s="1"/>
      <c r="CS848" s="1"/>
      <c r="CT848" s="1"/>
      <c r="CU848" s="27"/>
      <c r="CV848" s="1"/>
      <c r="CW848" s="1"/>
      <c r="CX848" s="1"/>
      <c r="CY848" s="1"/>
      <c r="CZ848" s="1"/>
      <c r="DA848" s="1"/>
      <c r="DB848" s="1"/>
      <c r="DC848" s="1"/>
      <c r="DD848" s="1"/>
      <c r="DE848" s="1"/>
      <c r="DF848" s="1"/>
      <c r="DG848" s="1"/>
      <c r="DH848" s="1"/>
      <c r="DI848" s="1"/>
    </row>
    <row r="849" spans="1:113" ht="15" hidden="1" x14ac:dyDescent="0.25">
      <c r="A849" s="27"/>
      <c r="B849" s="1"/>
      <c r="C849" s="1"/>
      <c r="D849" s="4" t="str">
        <f t="shared" si="433"/>
        <v/>
      </c>
      <c r="E849" s="7"/>
      <c r="F849" s="1"/>
      <c r="G849" s="1"/>
      <c r="H849" s="27"/>
      <c r="I849" s="1"/>
      <c r="J849" s="1"/>
      <c r="K849" s="1"/>
      <c r="L849" s="1"/>
      <c r="M849" s="1"/>
      <c r="N849" s="1"/>
      <c r="O849" s="27"/>
      <c r="P849" s="1"/>
      <c r="Q849" s="1"/>
      <c r="R849" s="1"/>
      <c r="S849" s="1"/>
      <c r="T849" s="1"/>
      <c r="U849" s="1"/>
      <c r="V849" s="27"/>
      <c r="W849" s="1"/>
      <c r="X849" s="1"/>
      <c r="Y849" s="4" t="str">
        <f t="shared" si="428"/>
        <v/>
      </c>
      <c r="Z849" s="7"/>
      <c r="AA849" s="1"/>
      <c r="AB849" s="1"/>
      <c r="AC849" s="27"/>
      <c r="AD849" s="1"/>
      <c r="AE849" s="1"/>
      <c r="AF849" s="4" t="str">
        <f t="shared" si="427"/>
        <v/>
      </c>
      <c r="AG849" s="7"/>
      <c r="AH849" s="1"/>
      <c r="AI849" s="1"/>
      <c r="AJ849" s="27"/>
      <c r="AK849" s="1"/>
      <c r="AL849" s="1"/>
      <c r="AM849" s="1"/>
      <c r="AN849" s="1"/>
      <c r="AO849" s="1"/>
      <c r="AP849" s="1"/>
      <c r="AQ849" s="27"/>
      <c r="AR849" s="1"/>
      <c r="AS849" s="1"/>
      <c r="AT849" s="1"/>
      <c r="AU849" s="1"/>
      <c r="AV849" s="1"/>
      <c r="AW849" s="1"/>
      <c r="AX849" s="27"/>
      <c r="AY849" s="1"/>
      <c r="AZ849" s="1"/>
      <c r="BA849" s="4" t="str">
        <f t="shared" si="432"/>
        <v/>
      </c>
      <c r="BB849" s="7"/>
      <c r="BC849" s="1"/>
      <c r="BD849" s="1"/>
      <c r="BE849" s="27"/>
      <c r="BF849" s="1"/>
      <c r="BG849" s="1"/>
      <c r="BH849" s="4" t="str">
        <f t="shared" si="431"/>
        <v/>
      </c>
      <c r="BI849" s="7"/>
      <c r="BJ849" s="1"/>
      <c r="BK849" s="1"/>
      <c r="BL849" s="27"/>
      <c r="BM849" s="1"/>
      <c r="BN849" s="1"/>
      <c r="BO849" s="4" t="str">
        <f t="shared" si="430"/>
        <v/>
      </c>
      <c r="BP849" s="7"/>
      <c r="BQ849" s="1"/>
      <c r="BR849" s="1"/>
      <c r="BS849" s="27"/>
      <c r="BT849" s="1"/>
      <c r="BU849" s="1"/>
      <c r="BV849" s="4" t="str">
        <f t="shared" si="429"/>
        <v/>
      </c>
      <c r="BW849" s="7"/>
      <c r="BX849" s="1"/>
      <c r="BY849" s="1"/>
      <c r="BZ849" s="27"/>
      <c r="CA849" s="1"/>
      <c r="CB849" s="1"/>
      <c r="CC849" s="1"/>
      <c r="CD849" s="1"/>
      <c r="CE849" s="1"/>
      <c r="CF849" s="1"/>
      <c r="CG849" s="27"/>
      <c r="CH849" s="1"/>
      <c r="CI849" s="1"/>
      <c r="CJ849" s="1"/>
      <c r="CK849" s="1"/>
      <c r="CL849" s="1"/>
      <c r="CM849" s="1"/>
      <c r="CN849" s="27"/>
      <c r="CO849" s="1"/>
      <c r="CP849" s="1"/>
      <c r="CQ849" s="1"/>
      <c r="CR849" s="1"/>
      <c r="CS849" s="1"/>
      <c r="CT849" s="1"/>
      <c r="CU849" s="27"/>
      <c r="CV849" s="1"/>
      <c r="CW849" s="1"/>
      <c r="CX849" s="1"/>
      <c r="CY849" s="1"/>
      <c r="CZ849" s="1"/>
      <c r="DA849" s="1"/>
      <c r="DB849" s="1"/>
      <c r="DC849" s="1"/>
      <c r="DD849" s="1"/>
      <c r="DE849" s="1"/>
      <c r="DF849" s="1"/>
      <c r="DG849" s="1"/>
      <c r="DH849" s="1"/>
      <c r="DI849" s="1"/>
    </row>
    <row r="850" spans="1:113" ht="15" hidden="1" x14ac:dyDescent="0.25">
      <c r="A850" s="27"/>
      <c r="B850" s="1"/>
      <c r="C850" s="1"/>
      <c r="D850" s="4" t="str">
        <f t="shared" si="433"/>
        <v/>
      </c>
      <c r="E850" s="7"/>
      <c r="F850" s="1"/>
      <c r="G850" s="1"/>
      <c r="H850" s="27"/>
      <c r="I850" s="1"/>
      <c r="J850" s="1"/>
      <c r="K850" s="1"/>
      <c r="L850" s="1"/>
      <c r="M850" s="1"/>
      <c r="N850" s="1"/>
      <c r="O850" s="27"/>
      <c r="P850" s="1"/>
      <c r="Q850" s="1"/>
      <c r="R850" s="1"/>
      <c r="S850" s="1"/>
      <c r="T850" s="1"/>
      <c r="U850" s="1"/>
      <c r="V850" s="27"/>
      <c r="W850" s="1"/>
      <c r="X850" s="1"/>
      <c r="Y850" s="4" t="str">
        <f t="shared" si="428"/>
        <v/>
      </c>
      <c r="Z850" s="7"/>
      <c r="AA850" s="1"/>
      <c r="AB850" s="1"/>
      <c r="AC850" s="27"/>
      <c r="AD850" s="1"/>
      <c r="AE850" s="1"/>
      <c r="AF850" s="4" t="str">
        <f t="shared" si="427"/>
        <v/>
      </c>
      <c r="AG850" s="7"/>
      <c r="AH850" s="1"/>
      <c r="AI850" s="1"/>
      <c r="AJ850" s="27"/>
      <c r="AK850" s="1"/>
      <c r="AL850" s="1"/>
      <c r="AM850" s="1"/>
      <c r="AN850" s="1"/>
      <c r="AO850" s="1"/>
      <c r="AP850" s="1"/>
      <c r="AQ850" s="27"/>
      <c r="AR850" s="1"/>
      <c r="AS850" s="1"/>
      <c r="AT850" s="1"/>
      <c r="AU850" s="1"/>
      <c r="AV850" s="1"/>
      <c r="AW850" s="1"/>
      <c r="AX850" s="27"/>
      <c r="AY850" s="1"/>
      <c r="AZ850" s="1"/>
      <c r="BA850" s="4" t="str">
        <f t="shared" si="432"/>
        <v/>
      </c>
      <c r="BB850" s="7"/>
      <c r="BC850" s="1"/>
      <c r="BD850" s="1"/>
      <c r="BE850" s="27"/>
      <c r="BF850" s="1"/>
      <c r="BG850" s="1"/>
      <c r="BH850" s="4" t="str">
        <f t="shared" si="431"/>
        <v/>
      </c>
      <c r="BI850" s="7"/>
      <c r="BJ850" s="1"/>
      <c r="BK850" s="1"/>
      <c r="BL850" s="27"/>
      <c r="BM850" s="1"/>
      <c r="BN850" s="1"/>
      <c r="BO850" s="4" t="str">
        <f t="shared" si="430"/>
        <v/>
      </c>
      <c r="BP850" s="7"/>
      <c r="BQ850" s="1"/>
      <c r="BR850" s="1"/>
      <c r="BS850" s="27"/>
      <c r="BT850" s="1"/>
      <c r="BU850" s="1"/>
      <c r="BV850" s="4" t="str">
        <f t="shared" si="429"/>
        <v/>
      </c>
      <c r="BW850" s="7"/>
      <c r="BX850" s="1"/>
      <c r="BY850" s="1"/>
      <c r="BZ850" s="27"/>
      <c r="CA850" s="1"/>
      <c r="CB850" s="1"/>
      <c r="CC850" s="1"/>
      <c r="CD850" s="1"/>
      <c r="CE850" s="1"/>
      <c r="CF850" s="1"/>
      <c r="CG850" s="27"/>
      <c r="CH850" s="1"/>
      <c r="CI850" s="1"/>
      <c r="CJ850" s="1"/>
      <c r="CK850" s="1"/>
      <c r="CL850" s="1"/>
      <c r="CM850" s="1"/>
      <c r="CN850" s="27"/>
      <c r="CO850" s="1"/>
      <c r="CP850" s="1"/>
      <c r="CQ850" s="1"/>
      <c r="CR850" s="1"/>
      <c r="CS850" s="1"/>
      <c r="CT850" s="1"/>
      <c r="CU850" s="27"/>
      <c r="CV850" s="1"/>
      <c r="CW850" s="1"/>
      <c r="CX850" s="1"/>
      <c r="CY850" s="1"/>
      <c r="CZ850" s="1"/>
      <c r="DA850" s="1"/>
      <c r="DB850" s="1"/>
      <c r="DC850" s="1"/>
      <c r="DD850" s="1"/>
      <c r="DE850" s="1"/>
      <c r="DF850" s="1"/>
      <c r="DG850" s="1"/>
      <c r="DH850" s="1"/>
      <c r="DI850" s="1"/>
    </row>
    <row r="851" spans="1:113" ht="15" hidden="1" x14ac:dyDescent="0.25">
      <c r="A851" s="27"/>
      <c r="B851" s="1"/>
      <c r="C851" s="1"/>
      <c r="D851" s="4" t="str">
        <f t="shared" si="433"/>
        <v/>
      </c>
      <c r="E851" s="7"/>
      <c r="F851" s="1"/>
      <c r="G851" s="1"/>
      <c r="H851" s="27"/>
      <c r="I851" s="1"/>
      <c r="J851" s="1"/>
      <c r="K851" s="1"/>
      <c r="L851" s="1"/>
      <c r="M851" s="1"/>
      <c r="N851" s="1"/>
      <c r="O851" s="27"/>
      <c r="P851" s="1"/>
      <c r="Q851" s="1"/>
      <c r="R851" s="1"/>
      <c r="S851" s="1"/>
      <c r="T851" s="1"/>
      <c r="U851" s="1"/>
      <c r="V851" s="27"/>
      <c r="W851" s="1"/>
      <c r="X851" s="1"/>
      <c r="Y851" s="4" t="str">
        <f t="shared" si="428"/>
        <v/>
      </c>
      <c r="Z851" s="7"/>
      <c r="AA851" s="1"/>
      <c r="AB851" s="1"/>
      <c r="AC851" s="27"/>
      <c r="AD851" s="1"/>
      <c r="AE851" s="1"/>
      <c r="AF851" s="4" t="str">
        <f t="shared" si="427"/>
        <v/>
      </c>
      <c r="AG851" s="7"/>
      <c r="AH851" s="1"/>
      <c r="AI851" s="1"/>
      <c r="AJ851" s="27"/>
      <c r="AK851" s="1"/>
      <c r="AL851" s="1"/>
      <c r="AM851" s="1"/>
      <c r="AN851" s="1"/>
      <c r="AO851" s="1"/>
      <c r="AP851" s="1"/>
      <c r="AQ851" s="27"/>
      <c r="AR851" s="1"/>
      <c r="AS851" s="1"/>
      <c r="AT851" s="1"/>
      <c r="AU851" s="1"/>
      <c r="AV851" s="1"/>
      <c r="AW851" s="1"/>
      <c r="AX851" s="27"/>
      <c r="AY851" s="1"/>
      <c r="AZ851" s="1"/>
      <c r="BA851" s="4" t="str">
        <f t="shared" si="432"/>
        <v/>
      </c>
      <c r="BB851" s="7"/>
      <c r="BC851" s="1"/>
      <c r="BD851" s="1"/>
      <c r="BE851" s="27"/>
      <c r="BF851" s="1"/>
      <c r="BG851" s="1"/>
      <c r="BH851" s="4" t="str">
        <f t="shared" si="431"/>
        <v/>
      </c>
      <c r="BI851" s="7"/>
      <c r="BJ851" s="1"/>
      <c r="BK851" s="1"/>
      <c r="BL851" s="27"/>
      <c r="BM851" s="1"/>
      <c r="BN851" s="1"/>
      <c r="BO851" s="4" t="str">
        <f t="shared" si="430"/>
        <v/>
      </c>
      <c r="BP851" s="7"/>
      <c r="BQ851" s="1"/>
      <c r="BR851" s="1"/>
      <c r="BS851" s="27"/>
      <c r="BT851" s="1"/>
      <c r="BU851" s="1"/>
      <c r="BV851" s="4" t="str">
        <f t="shared" si="429"/>
        <v/>
      </c>
      <c r="BW851" s="7"/>
      <c r="BX851" s="1"/>
      <c r="BY851" s="1"/>
      <c r="BZ851" s="27"/>
      <c r="CA851" s="1"/>
      <c r="CB851" s="1"/>
      <c r="CC851" s="1"/>
      <c r="CD851" s="1"/>
      <c r="CE851" s="1"/>
      <c r="CF851" s="1"/>
      <c r="CG851" s="27"/>
      <c r="CH851" s="1"/>
      <c r="CI851" s="1"/>
      <c r="CJ851" s="1"/>
      <c r="CK851" s="1"/>
      <c r="CL851" s="1"/>
      <c r="CM851" s="1"/>
      <c r="CN851" s="27"/>
      <c r="CO851" s="1"/>
      <c r="CP851" s="1"/>
      <c r="CQ851" s="1"/>
      <c r="CR851" s="1"/>
      <c r="CS851" s="1"/>
      <c r="CT851" s="1"/>
      <c r="CU851" s="27"/>
      <c r="CV851" s="1"/>
      <c r="CW851" s="1"/>
      <c r="CX851" s="1"/>
      <c r="CY851" s="1"/>
      <c r="CZ851" s="1"/>
      <c r="DA851" s="1"/>
      <c r="DB851" s="1"/>
      <c r="DC851" s="1"/>
      <c r="DD851" s="1"/>
      <c r="DE851" s="1"/>
      <c r="DF851" s="1"/>
      <c r="DG851" s="1"/>
      <c r="DH851" s="1"/>
      <c r="DI851" s="1"/>
    </row>
    <row r="852" spans="1:113" ht="15" hidden="1" x14ac:dyDescent="0.25">
      <c r="A852" s="27"/>
      <c r="B852" s="1"/>
      <c r="C852" s="1"/>
      <c r="D852" s="4" t="str">
        <f t="shared" si="433"/>
        <v/>
      </c>
      <c r="E852" s="7"/>
      <c r="F852" s="1"/>
      <c r="G852" s="1"/>
      <c r="H852" s="27"/>
      <c r="I852" s="1"/>
      <c r="J852" s="1"/>
      <c r="K852" s="1"/>
      <c r="L852" s="1"/>
      <c r="M852" s="1"/>
      <c r="N852" s="1"/>
      <c r="O852" s="27"/>
      <c r="P852" s="1"/>
      <c r="Q852" s="1"/>
      <c r="R852" s="1"/>
      <c r="S852" s="1"/>
      <c r="T852" s="1"/>
      <c r="U852" s="1"/>
      <c r="V852" s="27"/>
      <c r="W852" s="1"/>
      <c r="X852" s="1"/>
      <c r="Y852" s="4" t="str">
        <f t="shared" si="428"/>
        <v/>
      </c>
      <c r="Z852" s="7"/>
      <c r="AA852" s="1"/>
      <c r="AB852" s="1"/>
      <c r="AC852" s="27"/>
      <c r="AD852" s="1"/>
      <c r="AE852" s="1"/>
      <c r="AF852" s="4" t="str">
        <f t="shared" si="427"/>
        <v/>
      </c>
      <c r="AG852" s="7"/>
      <c r="AH852" s="1"/>
      <c r="AI852" s="1"/>
      <c r="AJ852" s="27"/>
      <c r="AK852" s="1"/>
      <c r="AL852" s="1"/>
      <c r="AM852" s="1"/>
      <c r="AN852" s="1"/>
      <c r="AO852" s="1"/>
      <c r="AP852" s="1"/>
      <c r="AQ852" s="27"/>
      <c r="AR852" s="1"/>
      <c r="AS852" s="1"/>
      <c r="AT852" s="1"/>
      <c r="AU852" s="1"/>
      <c r="AV852" s="1"/>
      <c r="AW852" s="1"/>
      <c r="AX852" s="27"/>
      <c r="AY852" s="1"/>
      <c r="AZ852" s="1"/>
      <c r="BA852" s="4" t="str">
        <f t="shared" si="432"/>
        <v/>
      </c>
      <c r="BB852" s="7"/>
      <c r="BC852" s="1"/>
      <c r="BD852" s="1"/>
      <c r="BE852" s="27"/>
      <c r="BF852" s="1"/>
      <c r="BG852" s="1"/>
      <c r="BH852" s="4" t="str">
        <f t="shared" si="431"/>
        <v/>
      </c>
      <c r="BI852" s="7"/>
      <c r="BJ852" s="1"/>
      <c r="BK852" s="1"/>
      <c r="BL852" s="27"/>
      <c r="BM852" s="1"/>
      <c r="BN852" s="1"/>
      <c r="BO852" s="4" t="str">
        <f t="shared" si="430"/>
        <v/>
      </c>
      <c r="BP852" s="7"/>
      <c r="BQ852" s="1"/>
      <c r="BR852" s="1"/>
      <c r="BS852" s="27"/>
      <c r="BT852" s="1"/>
      <c r="BU852" s="1"/>
      <c r="BV852" s="4" t="str">
        <f t="shared" si="429"/>
        <v/>
      </c>
      <c r="BW852" s="7"/>
      <c r="BX852" s="1"/>
      <c r="BY852" s="1"/>
      <c r="BZ852" s="27"/>
      <c r="CA852" s="1"/>
      <c r="CB852" s="1"/>
      <c r="CC852" s="1"/>
      <c r="CD852" s="1"/>
      <c r="CE852" s="1"/>
      <c r="CF852" s="1"/>
      <c r="CG852" s="27"/>
      <c r="CH852" s="1"/>
      <c r="CI852" s="1"/>
      <c r="CJ852" s="1"/>
      <c r="CK852" s="1"/>
      <c r="CL852" s="1"/>
      <c r="CM852" s="1"/>
      <c r="CN852" s="27"/>
      <c r="CO852" s="1"/>
      <c r="CP852" s="1"/>
      <c r="CQ852" s="1"/>
      <c r="CR852" s="1"/>
      <c r="CS852" s="1"/>
      <c r="CT852" s="1"/>
      <c r="CU852" s="27"/>
      <c r="CV852" s="1"/>
      <c r="CW852" s="1"/>
      <c r="CX852" s="1"/>
      <c r="CY852" s="1"/>
      <c r="CZ852" s="1"/>
      <c r="DA852" s="1"/>
      <c r="DB852" s="1"/>
      <c r="DC852" s="1"/>
      <c r="DD852" s="1"/>
      <c r="DE852" s="1"/>
      <c r="DF852" s="1"/>
      <c r="DG852" s="1"/>
      <c r="DH852" s="1"/>
      <c r="DI852" s="1"/>
    </row>
    <row r="853" spans="1:113" ht="15" hidden="1" x14ac:dyDescent="0.25">
      <c r="A853" s="27"/>
      <c r="B853" s="1"/>
      <c r="C853" s="1"/>
      <c r="D853" s="4" t="str">
        <f t="shared" si="433"/>
        <v/>
      </c>
      <c r="E853" s="7"/>
      <c r="F853" s="1"/>
      <c r="G853" s="1"/>
      <c r="H853" s="27"/>
      <c r="I853" s="1"/>
      <c r="J853" s="1"/>
      <c r="K853" s="1"/>
      <c r="L853" s="1"/>
      <c r="M853" s="1"/>
      <c r="N853" s="1"/>
      <c r="O853" s="27"/>
      <c r="P853" s="1"/>
      <c r="Q853" s="1"/>
      <c r="R853" s="1"/>
      <c r="S853" s="1"/>
      <c r="T853" s="1"/>
      <c r="U853" s="1"/>
      <c r="V853" s="27"/>
      <c r="W853" s="1"/>
      <c r="X853" s="1"/>
      <c r="Y853" s="4" t="str">
        <f t="shared" si="428"/>
        <v/>
      </c>
      <c r="Z853" s="7"/>
      <c r="AA853" s="1"/>
      <c r="AB853" s="1"/>
      <c r="AC853" s="27"/>
      <c r="AD853" s="1"/>
      <c r="AE853" s="1"/>
      <c r="AF853" s="4" t="str">
        <f t="shared" si="427"/>
        <v/>
      </c>
      <c r="AG853" s="7"/>
      <c r="AH853" s="1"/>
      <c r="AI853" s="1"/>
      <c r="AJ853" s="27"/>
      <c r="AK853" s="1"/>
      <c r="AL853" s="1"/>
      <c r="AM853" s="1"/>
      <c r="AN853" s="1"/>
      <c r="AO853" s="1"/>
      <c r="AP853" s="1"/>
      <c r="AQ853" s="27"/>
      <c r="AR853" s="1"/>
      <c r="AS853" s="1"/>
      <c r="AT853" s="1"/>
      <c r="AU853" s="1"/>
      <c r="AV853" s="1"/>
      <c r="AW853" s="1"/>
      <c r="AX853" s="27"/>
      <c r="AY853" s="1"/>
      <c r="AZ853" s="1"/>
      <c r="BA853" s="4" t="str">
        <f t="shared" si="432"/>
        <v/>
      </c>
      <c r="BB853" s="7"/>
      <c r="BC853" s="1"/>
      <c r="BD853" s="1"/>
      <c r="BE853" s="27"/>
      <c r="BF853" s="1"/>
      <c r="BG853" s="1"/>
      <c r="BH853" s="4" t="str">
        <f t="shared" si="431"/>
        <v/>
      </c>
      <c r="BI853" s="7"/>
      <c r="BJ853" s="1"/>
      <c r="BK853" s="1"/>
      <c r="BL853" s="27"/>
      <c r="BM853" s="1"/>
      <c r="BN853" s="1"/>
      <c r="BO853" s="4" t="str">
        <f t="shared" si="430"/>
        <v/>
      </c>
      <c r="BP853" s="7"/>
      <c r="BQ853" s="1"/>
      <c r="BR853" s="1"/>
      <c r="BS853" s="27"/>
      <c r="BT853" s="1"/>
      <c r="BU853" s="1"/>
      <c r="BV853" s="4" t="str">
        <f t="shared" si="429"/>
        <v/>
      </c>
      <c r="BW853" s="7"/>
      <c r="BX853" s="1"/>
      <c r="BY853" s="1"/>
      <c r="BZ853" s="27"/>
      <c r="CA853" s="1"/>
      <c r="CB853" s="1"/>
      <c r="CC853" s="1"/>
      <c r="CD853" s="1"/>
      <c r="CE853" s="1"/>
      <c r="CF853" s="1"/>
      <c r="CG853" s="27"/>
      <c r="CH853" s="1"/>
      <c r="CI853" s="1"/>
      <c r="CJ853" s="1"/>
      <c r="CK853" s="1"/>
      <c r="CL853" s="1"/>
      <c r="CM853" s="1"/>
      <c r="CN853" s="27"/>
      <c r="CO853" s="1"/>
      <c r="CP853" s="1"/>
      <c r="CQ853" s="1"/>
      <c r="CR853" s="1"/>
      <c r="CS853" s="1"/>
      <c r="CT853" s="1"/>
      <c r="CU853" s="27"/>
      <c r="CV853" s="1"/>
      <c r="CW853" s="1"/>
      <c r="CX853" s="1"/>
      <c r="CY853" s="1"/>
      <c r="CZ853" s="1"/>
      <c r="DA853" s="1"/>
      <c r="DB853" s="1"/>
      <c r="DC853" s="1"/>
      <c r="DD853" s="1"/>
      <c r="DE853" s="1"/>
      <c r="DF853" s="1"/>
      <c r="DG853" s="1"/>
      <c r="DH853" s="1"/>
      <c r="DI853" s="1"/>
    </row>
    <row r="854" spans="1:113" ht="15" hidden="1" x14ac:dyDescent="0.25">
      <c r="A854" s="27"/>
      <c r="B854" s="1"/>
      <c r="C854" s="1"/>
      <c r="D854" s="4" t="str">
        <f t="shared" si="433"/>
        <v/>
      </c>
      <c r="E854" s="7"/>
      <c r="F854" s="1"/>
      <c r="G854" s="1"/>
      <c r="H854" s="27"/>
      <c r="I854" s="1"/>
      <c r="J854" s="1"/>
      <c r="K854" s="1"/>
      <c r="L854" s="1"/>
      <c r="M854" s="1"/>
      <c r="N854" s="1"/>
      <c r="O854" s="27"/>
      <c r="P854" s="1"/>
      <c r="Q854" s="1"/>
      <c r="R854" s="1"/>
      <c r="S854" s="1"/>
      <c r="T854" s="1"/>
      <c r="U854" s="1"/>
      <c r="V854" s="27"/>
      <c r="W854" s="1"/>
      <c r="X854" s="1"/>
      <c r="Y854" s="4" t="str">
        <f t="shared" si="428"/>
        <v/>
      </c>
      <c r="Z854" s="7"/>
      <c r="AA854" s="1"/>
      <c r="AB854" s="1"/>
      <c r="AC854" s="27"/>
      <c r="AD854" s="1"/>
      <c r="AE854" s="1"/>
      <c r="AF854" s="4" t="str">
        <f t="shared" si="427"/>
        <v/>
      </c>
      <c r="AG854" s="7"/>
      <c r="AH854" s="1"/>
      <c r="AI854" s="1"/>
      <c r="AJ854" s="27"/>
      <c r="AK854" s="1"/>
      <c r="AL854" s="1"/>
      <c r="AM854" s="1"/>
      <c r="AN854" s="1"/>
      <c r="AO854" s="1"/>
      <c r="AP854" s="1"/>
      <c r="AQ854" s="27"/>
      <c r="AR854" s="1"/>
      <c r="AS854" s="1"/>
      <c r="AT854" s="1"/>
      <c r="AU854" s="1"/>
      <c r="AV854" s="1"/>
      <c r="AW854" s="1"/>
      <c r="AX854" s="27"/>
      <c r="AY854" s="1"/>
      <c r="AZ854" s="1"/>
      <c r="BA854" s="4" t="str">
        <f t="shared" si="432"/>
        <v/>
      </c>
      <c r="BB854" s="7"/>
      <c r="BC854" s="1"/>
      <c r="BD854" s="1"/>
      <c r="BE854" s="27"/>
      <c r="BF854" s="1"/>
      <c r="BG854" s="1"/>
      <c r="BH854" s="4" t="str">
        <f t="shared" si="431"/>
        <v/>
      </c>
      <c r="BI854" s="7"/>
      <c r="BJ854" s="1"/>
      <c r="BK854" s="1"/>
      <c r="BL854" s="27"/>
      <c r="BM854" s="1"/>
      <c r="BN854" s="1"/>
      <c r="BO854" s="4" t="str">
        <f t="shared" si="430"/>
        <v/>
      </c>
      <c r="BP854" s="7"/>
      <c r="BQ854" s="1"/>
      <c r="BR854" s="1"/>
      <c r="BS854" s="27"/>
      <c r="BT854" s="1"/>
      <c r="BU854" s="1"/>
      <c r="BV854" s="4" t="str">
        <f t="shared" si="429"/>
        <v/>
      </c>
      <c r="BW854" s="7"/>
      <c r="BX854" s="1"/>
      <c r="BY854" s="1"/>
      <c r="BZ854" s="27"/>
      <c r="CA854" s="1"/>
      <c r="CB854" s="1"/>
      <c r="CC854" s="1"/>
      <c r="CD854" s="1"/>
      <c r="CE854" s="1"/>
      <c r="CF854" s="1"/>
      <c r="CG854" s="27"/>
      <c r="CH854" s="1"/>
      <c r="CI854" s="1"/>
      <c r="CJ854" s="1"/>
      <c r="CK854" s="1"/>
      <c r="CL854" s="1"/>
      <c r="CM854" s="1"/>
      <c r="CN854" s="27"/>
      <c r="CO854" s="1"/>
      <c r="CP854" s="1"/>
      <c r="CQ854" s="1"/>
      <c r="CR854" s="1"/>
      <c r="CS854" s="1"/>
      <c r="CT854" s="1"/>
      <c r="CU854" s="27"/>
      <c r="CV854" s="1"/>
      <c r="CW854" s="1"/>
      <c r="CX854" s="1"/>
      <c r="CY854" s="1"/>
      <c r="CZ854" s="1"/>
      <c r="DA854" s="1"/>
      <c r="DB854" s="1"/>
      <c r="DC854" s="1"/>
      <c r="DD854" s="1"/>
      <c r="DE854" s="1"/>
      <c r="DF854" s="1"/>
      <c r="DG854" s="1"/>
      <c r="DH854" s="1"/>
      <c r="DI854" s="1"/>
    </row>
    <row r="855" spans="1:113" ht="15" hidden="1" x14ac:dyDescent="0.25">
      <c r="A855" s="27"/>
      <c r="B855" s="1"/>
      <c r="C855" s="1"/>
      <c r="D855" s="4" t="str">
        <f t="shared" si="433"/>
        <v/>
      </c>
      <c r="E855" s="7"/>
      <c r="F855" s="1"/>
      <c r="G855" s="1"/>
      <c r="H855" s="27"/>
      <c r="I855" s="1"/>
      <c r="J855" s="1"/>
      <c r="K855" s="1"/>
      <c r="L855" s="1"/>
      <c r="M855" s="1"/>
      <c r="N855" s="1"/>
      <c r="O855" s="27"/>
      <c r="P855" s="1"/>
      <c r="Q855" s="1"/>
      <c r="R855" s="1"/>
      <c r="S855" s="1"/>
      <c r="T855" s="1"/>
      <c r="U855" s="1"/>
      <c r="V855" s="27"/>
      <c r="W855" s="1"/>
      <c r="X855" s="1"/>
      <c r="Y855" s="4" t="str">
        <f t="shared" si="428"/>
        <v/>
      </c>
      <c r="Z855" s="7"/>
      <c r="AA855" s="1"/>
      <c r="AB855" s="1"/>
      <c r="AC855" s="27"/>
      <c r="AD855" s="1"/>
      <c r="AE855" s="1"/>
      <c r="AF855" s="4" t="str">
        <f t="shared" si="427"/>
        <v/>
      </c>
      <c r="AG855" s="7"/>
      <c r="AH855" s="1"/>
      <c r="AI855" s="1"/>
      <c r="AJ855" s="27"/>
      <c r="AK855" s="1"/>
      <c r="AL855" s="1"/>
      <c r="AM855" s="1"/>
      <c r="AN855" s="1"/>
      <c r="AO855" s="1"/>
      <c r="AP855" s="1"/>
      <c r="AQ855" s="27"/>
      <c r="AR855" s="1"/>
      <c r="AS855" s="1"/>
      <c r="AT855" s="1"/>
      <c r="AU855" s="1"/>
      <c r="AV855" s="1"/>
      <c r="AW855" s="1"/>
      <c r="AX855" s="27"/>
      <c r="AY855" s="1"/>
      <c r="AZ855" s="1"/>
      <c r="BA855" s="4" t="str">
        <f t="shared" si="432"/>
        <v/>
      </c>
      <c r="BB855" s="7"/>
      <c r="BC855" s="1"/>
      <c r="BD855" s="1"/>
      <c r="BE855" s="27"/>
      <c r="BF855" s="1"/>
      <c r="BG855" s="1"/>
      <c r="BH855" s="4" t="str">
        <f t="shared" si="431"/>
        <v/>
      </c>
      <c r="BI855" s="7"/>
      <c r="BJ855" s="1"/>
      <c r="BK855" s="1"/>
      <c r="BL855" s="27"/>
      <c r="BM855" s="1"/>
      <c r="BN855" s="1"/>
      <c r="BO855" s="4" t="str">
        <f t="shared" si="430"/>
        <v/>
      </c>
      <c r="BP855" s="7"/>
      <c r="BQ855" s="1"/>
      <c r="BR855" s="1"/>
      <c r="BS855" s="27"/>
      <c r="BT855" s="1"/>
      <c r="BU855" s="1"/>
      <c r="BV855" s="4" t="str">
        <f t="shared" si="429"/>
        <v/>
      </c>
      <c r="BW855" s="7"/>
      <c r="BX855" s="1"/>
      <c r="BY855" s="1"/>
      <c r="BZ855" s="27"/>
      <c r="CA855" s="1"/>
      <c r="CB855" s="1"/>
      <c r="CC855" s="1"/>
      <c r="CD855" s="1"/>
      <c r="CE855" s="1"/>
      <c r="CF855" s="1"/>
      <c r="CG855" s="27"/>
      <c r="CH855" s="1"/>
      <c r="CI855" s="1"/>
      <c r="CJ855" s="1"/>
      <c r="CK855" s="1"/>
      <c r="CL855" s="1"/>
      <c r="CM855" s="1"/>
      <c r="CN855" s="27"/>
      <c r="CO855" s="1"/>
      <c r="CP855" s="1"/>
      <c r="CQ855" s="1"/>
      <c r="CR855" s="1"/>
      <c r="CS855" s="1"/>
      <c r="CT855" s="1"/>
      <c r="CU855" s="27"/>
      <c r="CV855" s="1"/>
      <c r="CW855" s="1"/>
      <c r="CX855" s="1"/>
      <c r="CY855" s="1"/>
      <c r="CZ855" s="1"/>
      <c r="DA855" s="1"/>
      <c r="DB855" s="1"/>
      <c r="DC855" s="1"/>
      <c r="DD855" s="1"/>
      <c r="DE855" s="1"/>
      <c r="DF855" s="1"/>
      <c r="DG855" s="1"/>
      <c r="DH855" s="1"/>
      <c r="DI855" s="1"/>
    </row>
    <row r="856" spans="1:113" ht="15" hidden="1" x14ac:dyDescent="0.25">
      <c r="A856" s="27"/>
      <c r="B856" s="1"/>
      <c r="C856" s="1"/>
      <c r="D856" s="4" t="str">
        <f t="shared" si="433"/>
        <v/>
      </c>
      <c r="E856" s="7"/>
      <c r="F856" s="1"/>
      <c r="G856" s="1"/>
      <c r="H856" s="27"/>
      <c r="I856" s="1"/>
      <c r="J856" s="1"/>
      <c r="K856" s="1"/>
      <c r="L856" s="1"/>
      <c r="M856" s="1"/>
      <c r="N856" s="1"/>
      <c r="O856" s="27"/>
      <c r="P856" s="1"/>
      <c r="Q856" s="1"/>
      <c r="R856" s="1"/>
      <c r="S856" s="1"/>
      <c r="T856" s="1"/>
      <c r="U856" s="1"/>
      <c r="V856" s="27"/>
      <c r="W856" s="1"/>
      <c r="X856" s="1"/>
      <c r="Y856" s="4" t="str">
        <f t="shared" si="428"/>
        <v/>
      </c>
      <c r="Z856" s="7"/>
      <c r="AA856" s="1"/>
      <c r="AB856" s="1"/>
      <c r="AC856" s="27"/>
      <c r="AD856" s="1"/>
      <c r="AE856" s="1"/>
      <c r="AF856" s="4" t="str">
        <f t="shared" si="427"/>
        <v/>
      </c>
      <c r="AG856" s="7"/>
      <c r="AH856" s="1"/>
      <c r="AI856" s="1"/>
      <c r="AJ856" s="27"/>
      <c r="AK856" s="1"/>
      <c r="AL856" s="1"/>
      <c r="AM856" s="1"/>
      <c r="AN856" s="1"/>
      <c r="AO856" s="1"/>
      <c r="AP856" s="1"/>
      <c r="AQ856" s="27"/>
      <c r="AR856" s="1"/>
      <c r="AS856" s="1"/>
      <c r="AT856" s="1"/>
      <c r="AU856" s="1"/>
      <c r="AV856" s="1"/>
      <c r="AW856" s="1"/>
      <c r="AX856" s="27"/>
      <c r="AY856" s="1"/>
      <c r="AZ856" s="1"/>
      <c r="BA856" s="4" t="str">
        <f t="shared" si="432"/>
        <v/>
      </c>
      <c r="BB856" s="7"/>
      <c r="BC856" s="1"/>
      <c r="BD856" s="1"/>
      <c r="BE856" s="27"/>
      <c r="BF856" s="1"/>
      <c r="BG856" s="1"/>
      <c r="BH856" s="4" t="str">
        <f t="shared" si="431"/>
        <v/>
      </c>
      <c r="BI856" s="7"/>
      <c r="BJ856" s="1"/>
      <c r="BK856" s="1"/>
      <c r="BL856" s="27"/>
      <c r="BM856" s="1"/>
      <c r="BN856" s="1"/>
      <c r="BO856" s="4" t="str">
        <f t="shared" si="430"/>
        <v/>
      </c>
      <c r="BP856" s="7"/>
      <c r="BQ856" s="1"/>
      <c r="BR856" s="1"/>
      <c r="BS856" s="27"/>
      <c r="BT856" s="1"/>
      <c r="BU856" s="1"/>
      <c r="BV856" s="4" t="str">
        <f t="shared" si="429"/>
        <v/>
      </c>
      <c r="BW856" s="7"/>
      <c r="BX856" s="1"/>
      <c r="BY856" s="1"/>
      <c r="BZ856" s="27"/>
      <c r="CA856" s="1"/>
      <c r="CB856" s="1"/>
      <c r="CC856" s="1"/>
      <c r="CD856" s="1"/>
      <c r="CE856" s="1"/>
      <c r="CF856" s="1"/>
      <c r="CG856" s="27"/>
      <c r="CH856" s="1"/>
      <c r="CI856" s="1"/>
      <c r="CJ856" s="1"/>
      <c r="CK856" s="1"/>
      <c r="CL856" s="1"/>
      <c r="CM856" s="1"/>
      <c r="CN856" s="27"/>
      <c r="CO856" s="1"/>
      <c r="CP856" s="1"/>
      <c r="CQ856" s="1"/>
      <c r="CR856" s="1"/>
      <c r="CS856" s="1"/>
      <c r="CT856" s="1"/>
      <c r="CU856" s="27"/>
      <c r="CV856" s="1"/>
      <c r="CW856" s="1"/>
      <c r="CX856" s="1"/>
      <c r="CY856" s="1"/>
      <c r="CZ856" s="1"/>
      <c r="DA856" s="1"/>
      <c r="DB856" s="1"/>
      <c r="DC856" s="1"/>
      <c r="DD856" s="1"/>
      <c r="DE856" s="1"/>
      <c r="DF856" s="1"/>
      <c r="DG856" s="1"/>
      <c r="DH856" s="1"/>
      <c r="DI856" s="1"/>
    </row>
    <row r="857" spans="1:113" ht="15" hidden="1" x14ac:dyDescent="0.25">
      <c r="A857" s="27"/>
      <c r="B857" s="1"/>
      <c r="C857" s="1"/>
      <c r="D857" s="4" t="str">
        <f t="shared" si="433"/>
        <v/>
      </c>
      <c r="E857" s="7"/>
      <c r="F857" s="1"/>
      <c r="G857" s="1"/>
      <c r="H857" s="27"/>
      <c r="I857" s="1"/>
      <c r="J857" s="1"/>
      <c r="K857" s="1"/>
      <c r="L857" s="1"/>
      <c r="M857" s="1"/>
      <c r="N857" s="1"/>
      <c r="O857" s="27"/>
      <c r="P857" s="1"/>
      <c r="Q857" s="1"/>
      <c r="R857" s="1"/>
      <c r="S857" s="1"/>
      <c r="T857" s="1"/>
      <c r="U857" s="1"/>
      <c r="V857" s="27"/>
      <c r="W857" s="1"/>
      <c r="X857" s="1"/>
      <c r="Y857" s="4" t="str">
        <f t="shared" si="428"/>
        <v/>
      </c>
      <c r="Z857" s="7"/>
      <c r="AA857" s="1"/>
      <c r="AB857" s="1"/>
      <c r="AC857" s="27"/>
      <c r="AD857" s="1"/>
      <c r="AE857" s="1"/>
      <c r="AF857" s="4" t="str">
        <f t="shared" si="427"/>
        <v/>
      </c>
      <c r="AG857" s="7"/>
      <c r="AH857" s="1"/>
      <c r="AI857" s="1"/>
      <c r="AJ857" s="27"/>
      <c r="AK857" s="1"/>
      <c r="AL857" s="1"/>
      <c r="AM857" s="1"/>
      <c r="AN857" s="1"/>
      <c r="AO857" s="1"/>
      <c r="AP857" s="1"/>
      <c r="AQ857" s="27"/>
      <c r="AR857" s="1"/>
      <c r="AS857" s="1"/>
      <c r="AT857" s="1"/>
      <c r="AU857" s="1"/>
      <c r="AV857" s="1"/>
      <c r="AW857" s="1"/>
      <c r="AX857" s="27"/>
      <c r="AY857" s="1"/>
      <c r="AZ857" s="1"/>
      <c r="BA857" s="4" t="str">
        <f t="shared" si="432"/>
        <v/>
      </c>
      <c r="BB857" s="7"/>
      <c r="BC857" s="1"/>
      <c r="BD857" s="1"/>
      <c r="BE857" s="27"/>
      <c r="BF857" s="1"/>
      <c r="BG857" s="1"/>
      <c r="BH857" s="4" t="str">
        <f t="shared" si="431"/>
        <v/>
      </c>
      <c r="BI857" s="7"/>
      <c r="BJ857" s="1"/>
      <c r="BK857" s="1"/>
      <c r="BL857" s="27"/>
      <c r="BM857" s="1"/>
      <c r="BN857" s="1"/>
      <c r="BO857" s="4" t="str">
        <f t="shared" si="430"/>
        <v/>
      </c>
      <c r="BP857" s="7"/>
      <c r="BQ857" s="1"/>
      <c r="BR857" s="1"/>
      <c r="BS857" s="27"/>
      <c r="BT857" s="1"/>
      <c r="BU857" s="1"/>
      <c r="BV857" s="4" t="str">
        <f t="shared" si="429"/>
        <v/>
      </c>
      <c r="BW857" s="7"/>
      <c r="BX857" s="1"/>
      <c r="BY857" s="1"/>
      <c r="BZ857" s="27"/>
      <c r="CA857" s="1"/>
      <c r="CB857" s="1"/>
      <c r="CC857" s="1"/>
      <c r="CD857" s="1"/>
      <c r="CE857" s="1"/>
      <c r="CF857" s="1"/>
      <c r="CG857" s="27"/>
      <c r="CH857" s="1"/>
      <c r="CI857" s="1"/>
      <c r="CJ857" s="1"/>
      <c r="CK857" s="1"/>
      <c r="CL857" s="1"/>
      <c r="CM857" s="1"/>
      <c r="CN857" s="27"/>
      <c r="CO857" s="1"/>
      <c r="CP857" s="1"/>
      <c r="CQ857" s="1"/>
      <c r="CR857" s="1"/>
      <c r="CS857" s="1"/>
      <c r="CT857" s="1"/>
      <c r="CU857" s="27"/>
      <c r="CV857" s="1"/>
      <c r="CW857" s="1"/>
      <c r="CX857" s="1"/>
      <c r="CY857" s="1"/>
      <c r="CZ857" s="1"/>
      <c r="DA857" s="1"/>
      <c r="DB857" s="1"/>
      <c r="DC857" s="1"/>
      <c r="DD857" s="1"/>
      <c r="DE857" s="1"/>
      <c r="DF857" s="1"/>
      <c r="DG857" s="1"/>
      <c r="DH857" s="1"/>
      <c r="DI857" s="1"/>
    </row>
    <row r="858" spans="1:113" ht="15" hidden="1" x14ac:dyDescent="0.25">
      <c r="A858" s="27"/>
      <c r="B858" s="1"/>
      <c r="C858" s="1"/>
      <c r="D858" s="4" t="str">
        <f t="shared" si="433"/>
        <v/>
      </c>
      <c r="E858" s="7"/>
      <c r="F858" s="1"/>
      <c r="G858" s="1"/>
      <c r="H858" s="27"/>
      <c r="I858" s="1"/>
      <c r="J858" s="1"/>
      <c r="K858" s="1"/>
      <c r="L858" s="1"/>
      <c r="M858" s="1"/>
      <c r="N858" s="1"/>
      <c r="O858" s="27"/>
      <c r="P858" s="1"/>
      <c r="Q858" s="1"/>
      <c r="R858" s="1"/>
      <c r="S858" s="1"/>
      <c r="T858" s="1"/>
      <c r="U858" s="1"/>
      <c r="V858" s="27"/>
      <c r="W858" s="1"/>
      <c r="X858" s="1"/>
      <c r="Y858" s="4" t="str">
        <f t="shared" si="428"/>
        <v/>
      </c>
      <c r="Z858" s="7"/>
      <c r="AA858" s="1"/>
      <c r="AB858" s="1"/>
      <c r="AC858" s="27"/>
      <c r="AD858" s="1"/>
      <c r="AE858" s="1"/>
      <c r="AF858" s="4" t="str">
        <f t="shared" si="427"/>
        <v/>
      </c>
      <c r="AG858" s="7"/>
      <c r="AH858" s="1"/>
      <c r="AI858" s="1"/>
      <c r="AJ858" s="27"/>
      <c r="AK858" s="1"/>
      <c r="AL858" s="1"/>
      <c r="AM858" s="1"/>
      <c r="AN858" s="1"/>
      <c r="AO858" s="1"/>
      <c r="AP858" s="1"/>
      <c r="AQ858" s="27"/>
      <c r="AR858" s="1"/>
      <c r="AS858" s="1"/>
      <c r="AT858" s="1"/>
      <c r="AU858" s="1"/>
      <c r="AV858" s="1"/>
      <c r="AW858" s="1"/>
      <c r="AX858" s="27"/>
      <c r="AY858" s="1"/>
      <c r="AZ858" s="1"/>
      <c r="BA858" s="4" t="str">
        <f t="shared" si="432"/>
        <v/>
      </c>
      <c r="BB858" s="7"/>
      <c r="BC858" s="1"/>
      <c r="BD858" s="1"/>
      <c r="BE858" s="27"/>
      <c r="BF858" s="1"/>
      <c r="BG858" s="1"/>
      <c r="BH858" s="4" t="str">
        <f t="shared" si="431"/>
        <v/>
      </c>
      <c r="BI858" s="7"/>
      <c r="BJ858" s="1"/>
      <c r="BK858" s="1"/>
      <c r="BL858" s="27"/>
      <c r="BM858" s="1"/>
      <c r="BN858" s="1"/>
      <c r="BO858" s="4" t="str">
        <f t="shared" si="430"/>
        <v/>
      </c>
      <c r="BP858" s="7"/>
      <c r="BQ858" s="1"/>
      <c r="BR858" s="1"/>
      <c r="BS858" s="27"/>
      <c r="BT858" s="1"/>
      <c r="BU858" s="1"/>
      <c r="BV858" s="4" t="str">
        <f t="shared" si="429"/>
        <v/>
      </c>
      <c r="BW858" s="7"/>
      <c r="BX858" s="1"/>
      <c r="BY858" s="1"/>
      <c r="BZ858" s="27"/>
      <c r="CA858" s="1"/>
      <c r="CB858" s="1"/>
      <c r="CC858" s="1"/>
      <c r="CD858" s="1"/>
      <c r="CE858" s="1"/>
      <c r="CF858" s="1"/>
      <c r="CG858" s="27"/>
      <c r="CH858" s="1"/>
      <c r="CI858" s="1"/>
      <c r="CJ858" s="1"/>
      <c r="CK858" s="1"/>
      <c r="CL858" s="1"/>
      <c r="CM858" s="1"/>
      <c r="CN858" s="27"/>
      <c r="CO858" s="1"/>
      <c r="CP858" s="1"/>
      <c r="CQ858" s="1"/>
      <c r="CR858" s="1"/>
      <c r="CS858" s="1"/>
      <c r="CT858" s="1"/>
      <c r="CU858" s="27"/>
      <c r="CV858" s="1"/>
      <c r="CW858" s="1"/>
      <c r="CX858" s="1"/>
      <c r="CY858" s="1"/>
      <c r="CZ858" s="1"/>
      <c r="DA858" s="1"/>
      <c r="DB858" s="1"/>
      <c r="DC858" s="1"/>
      <c r="DD858" s="1"/>
      <c r="DE858" s="1"/>
      <c r="DF858" s="1"/>
      <c r="DG858" s="1"/>
      <c r="DH858" s="1"/>
      <c r="DI858" s="1"/>
    </row>
    <row r="859" spans="1:113" ht="15" hidden="1" x14ac:dyDescent="0.25">
      <c r="A859" s="27"/>
      <c r="B859" s="1"/>
      <c r="C859" s="1"/>
      <c r="D859" s="4" t="str">
        <f t="shared" si="433"/>
        <v/>
      </c>
      <c r="E859" s="7"/>
      <c r="F859" s="1"/>
      <c r="G859" s="1"/>
      <c r="H859" s="27"/>
      <c r="I859" s="1"/>
      <c r="J859" s="1"/>
      <c r="K859" s="1"/>
      <c r="L859" s="1"/>
      <c r="M859" s="1"/>
      <c r="N859" s="1"/>
      <c r="O859" s="27"/>
      <c r="P859" s="1"/>
      <c r="Q859" s="1"/>
      <c r="R859" s="1"/>
      <c r="S859" s="1"/>
      <c r="T859" s="1"/>
      <c r="U859" s="1"/>
      <c r="V859" s="27"/>
      <c r="W859" s="1"/>
      <c r="X859" s="1"/>
      <c r="Y859" s="4" t="str">
        <f t="shared" si="428"/>
        <v/>
      </c>
      <c r="Z859" s="7"/>
      <c r="AA859" s="1"/>
      <c r="AB859" s="1"/>
      <c r="AC859" s="27"/>
      <c r="AD859" s="1"/>
      <c r="AE859" s="1"/>
      <c r="AF859" s="4" t="str">
        <f t="shared" si="427"/>
        <v/>
      </c>
      <c r="AG859" s="7"/>
      <c r="AH859" s="1"/>
      <c r="AI859" s="1"/>
      <c r="AJ859" s="27"/>
      <c r="AK859" s="1"/>
      <c r="AL859" s="1"/>
      <c r="AM859" s="1"/>
      <c r="AN859" s="1"/>
      <c r="AO859" s="1"/>
      <c r="AP859" s="1"/>
      <c r="AQ859" s="27"/>
      <c r="AR859" s="1"/>
      <c r="AS859" s="1"/>
      <c r="AT859" s="1"/>
      <c r="AU859" s="1"/>
      <c r="AV859" s="1"/>
      <c r="AW859" s="1"/>
      <c r="AX859" s="27"/>
      <c r="AY859" s="1"/>
      <c r="AZ859" s="1"/>
      <c r="BA859" s="4" t="str">
        <f t="shared" si="432"/>
        <v/>
      </c>
      <c r="BB859" s="7"/>
      <c r="BC859" s="1"/>
      <c r="BD859" s="1"/>
      <c r="BE859" s="27"/>
      <c r="BF859" s="1"/>
      <c r="BG859" s="1"/>
      <c r="BH859" s="4" t="str">
        <f t="shared" si="431"/>
        <v/>
      </c>
      <c r="BI859" s="7"/>
      <c r="BJ859" s="1"/>
      <c r="BK859" s="1"/>
      <c r="BL859" s="27"/>
      <c r="BM859" s="1"/>
      <c r="BN859" s="1"/>
      <c r="BO859" s="4" t="str">
        <f t="shared" si="430"/>
        <v/>
      </c>
      <c r="BP859" s="7"/>
      <c r="BQ859" s="1"/>
      <c r="BR859" s="1"/>
      <c r="BS859" s="27"/>
      <c r="BT859" s="1"/>
      <c r="BU859" s="1"/>
      <c r="BV859" s="4" t="str">
        <f t="shared" si="429"/>
        <v/>
      </c>
      <c r="BW859" s="7"/>
      <c r="BX859" s="1"/>
      <c r="BY859" s="1"/>
      <c r="BZ859" s="27"/>
      <c r="CA859" s="1"/>
      <c r="CB859" s="1"/>
      <c r="CC859" s="1"/>
      <c r="CD859" s="1"/>
      <c r="CE859" s="1"/>
      <c r="CF859" s="1"/>
      <c r="CG859" s="27"/>
      <c r="CH859" s="1"/>
      <c r="CI859" s="1"/>
      <c r="CJ859" s="1"/>
      <c r="CK859" s="1"/>
      <c r="CL859" s="1"/>
      <c r="CM859" s="1"/>
      <c r="CN859" s="27"/>
      <c r="CO859" s="1"/>
      <c r="CP859" s="1"/>
      <c r="CQ859" s="1"/>
      <c r="CR859" s="1"/>
      <c r="CS859" s="1"/>
      <c r="CT859" s="1"/>
      <c r="CU859" s="27"/>
      <c r="CV859" s="1"/>
      <c r="CW859" s="1"/>
      <c r="CX859" s="1"/>
      <c r="CY859" s="1"/>
      <c r="CZ859" s="1"/>
      <c r="DA859" s="1"/>
      <c r="DB859" s="1"/>
      <c r="DC859" s="1"/>
      <c r="DD859" s="1"/>
      <c r="DE859" s="1"/>
      <c r="DF859" s="1"/>
      <c r="DG859" s="1"/>
      <c r="DH859" s="1"/>
      <c r="DI859" s="1"/>
    </row>
    <row r="860" spans="1:113" ht="15" hidden="1" x14ac:dyDescent="0.25">
      <c r="A860" s="27"/>
      <c r="B860" s="1"/>
      <c r="C860" s="1"/>
      <c r="D860" s="4" t="str">
        <f t="shared" si="433"/>
        <v/>
      </c>
      <c r="E860" s="7"/>
      <c r="F860" s="1"/>
      <c r="G860" s="1"/>
      <c r="H860" s="27"/>
      <c r="I860" s="1"/>
      <c r="J860" s="1"/>
      <c r="K860" s="1"/>
      <c r="L860" s="1"/>
      <c r="M860" s="1"/>
      <c r="N860" s="1"/>
      <c r="O860" s="27"/>
      <c r="P860" s="1"/>
      <c r="Q860" s="1"/>
      <c r="R860" s="1"/>
      <c r="S860" s="1"/>
      <c r="T860" s="1"/>
      <c r="U860" s="1"/>
      <c r="V860" s="27"/>
      <c r="W860" s="1"/>
      <c r="X860" s="1"/>
      <c r="Y860" s="4" t="str">
        <f t="shared" si="428"/>
        <v/>
      </c>
      <c r="Z860" s="7"/>
      <c r="AA860" s="1"/>
      <c r="AB860" s="1"/>
      <c r="AC860" s="27"/>
      <c r="AD860" s="1"/>
      <c r="AE860" s="1"/>
      <c r="AF860" s="4" t="str">
        <f t="shared" si="427"/>
        <v/>
      </c>
      <c r="AG860" s="7"/>
      <c r="AH860" s="1"/>
      <c r="AI860" s="1"/>
      <c r="AJ860" s="27"/>
      <c r="AK860" s="1"/>
      <c r="AL860" s="1"/>
      <c r="AM860" s="1"/>
      <c r="AN860" s="1"/>
      <c r="AO860" s="1"/>
      <c r="AP860" s="1"/>
      <c r="AQ860" s="27"/>
      <c r="AR860" s="1"/>
      <c r="AS860" s="1"/>
      <c r="AT860" s="1"/>
      <c r="AU860" s="1"/>
      <c r="AV860" s="1"/>
      <c r="AW860" s="1"/>
      <c r="AX860" s="27"/>
      <c r="AY860" s="1"/>
      <c r="AZ860" s="1"/>
      <c r="BA860" s="4" t="str">
        <f t="shared" si="432"/>
        <v/>
      </c>
      <c r="BB860" s="7"/>
      <c r="BC860" s="1"/>
      <c r="BD860" s="1"/>
      <c r="BE860" s="27"/>
      <c r="BF860" s="1"/>
      <c r="BG860" s="1"/>
      <c r="BH860" s="4" t="str">
        <f t="shared" si="431"/>
        <v/>
      </c>
      <c r="BI860" s="7"/>
      <c r="BJ860" s="1"/>
      <c r="BK860" s="1"/>
      <c r="BL860" s="27"/>
      <c r="BM860" s="1"/>
      <c r="BN860" s="1"/>
      <c r="BO860" s="4" t="str">
        <f t="shared" si="430"/>
        <v/>
      </c>
      <c r="BP860" s="7"/>
      <c r="BQ860" s="1"/>
      <c r="BR860" s="1"/>
      <c r="BS860" s="27"/>
      <c r="BT860" s="1"/>
      <c r="BU860" s="1"/>
      <c r="BV860" s="4" t="str">
        <f t="shared" si="429"/>
        <v/>
      </c>
      <c r="BW860" s="7"/>
      <c r="BX860" s="1"/>
      <c r="BY860" s="1"/>
      <c r="BZ860" s="27"/>
      <c r="CA860" s="1"/>
      <c r="CB860" s="1"/>
      <c r="CC860" s="1"/>
      <c r="CD860" s="1"/>
      <c r="CE860" s="1"/>
      <c r="CF860" s="1"/>
      <c r="CG860" s="27"/>
      <c r="CH860" s="1"/>
      <c r="CI860" s="1"/>
      <c r="CJ860" s="1"/>
      <c r="CK860" s="1"/>
      <c r="CL860" s="1"/>
      <c r="CM860" s="1"/>
      <c r="CN860" s="27"/>
      <c r="CO860" s="1"/>
      <c r="CP860" s="1"/>
      <c r="CQ860" s="1"/>
      <c r="CR860" s="1"/>
      <c r="CS860" s="1"/>
      <c r="CT860" s="1"/>
      <c r="CU860" s="27"/>
      <c r="CV860" s="1"/>
      <c r="CW860" s="1"/>
      <c r="CX860" s="1"/>
      <c r="CY860" s="1"/>
      <c r="CZ860" s="1"/>
      <c r="DA860" s="1"/>
      <c r="DB860" s="1"/>
      <c r="DC860" s="1"/>
      <c r="DD860" s="1"/>
      <c r="DE860" s="1"/>
      <c r="DF860" s="1"/>
      <c r="DG860" s="1"/>
      <c r="DH860" s="1"/>
      <c r="DI860" s="1"/>
    </row>
    <row r="861" spans="1:113" ht="15" hidden="1" x14ac:dyDescent="0.25">
      <c r="A861" s="27"/>
      <c r="B861" s="1"/>
      <c r="C861" s="1"/>
      <c r="D861" s="4" t="str">
        <f t="shared" si="433"/>
        <v/>
      </c>
      <c r="E861" s="7"/>
      <c r="F861" s="1"/>
      <c r="G861" s="1"/>
      <c r="H861" s="27"/>
      <c r="I861" s="1"/>
      <c r="J861" s="1"/>
      <c r="K861" s="1"/>
      <c r="L861" s="1"/>
      <c r="M861" s="1"/>
      <c r="N861" s="1"/>
      <c r="O861" s="27"/>
      <c r="P861" s="1"/>
      <c r="Q861" s="1"/>
      <c r="R861" s="1"/>
      <c r="S861" s="1"/>
      <c r="T861" s="1"/>
      <c r="U861" s="1"/>
      <c r="V861" s="27"/>
      <c r="W861" s="1"/>
      <c r="X861" s="1"/>
      <c r="Y861" s="4" t="str">
        <f t="shared" si="428"/>
        <v/>
      </c>
      <c r="Z861" s="7"/>
      <c r="AA861" s="1"/>
      <c r="AB861" s="1"/>
      <c r="AC861" s="27"/>
      <c r="AD861" s="1"/>
      <c r="AE861" s="1"/>
      <c r="AF861" s="4" t="str">
        <f t="shared" si="427"/>
        <v/>
      </c>
      <c r="AG861" s="7"/>
      <c r="AH861" s="1"/>
      <c r="AI861" s="1"/>
      <c r="AJ861" s="27"/>
      <c r="AK861" s="1"/>
      <c r="AL861" s="1"/>
      <c r="AM861" s="1"/>
      <c r="AN861" s="1"/>
      <c r="AO861" s="1"/>
      <c r="AP861" s="1"/>
      <c r="AQ861" s="27"/>
      <c r="AR861" s="1"/>
      <c r="AS861" s="1"/>
      <c r="AT861" s="1"/>
      <c r="AU861" s="1"/>
      <c r="AV861" s="1"/>
      <c r="AW861" s="1"/>
      <c r="AX861" s="27"/>
      <c r="AY861" s="1"/>
      <c r="AZ861" s="1"/>
      <c r="BA861" s="4" t="str">
        <f t="shared" si="432"/>
        <v/>
      </c>
      <c r="BB861" s="7"/>
      <c r="BC861" s="1"/>
      <c r="BD861" s="1"/>
      <c r="BE861" s="27"/>
      <c r="BF861" s="1"/>
      <c r="BG861" s="1"/>
      <c r="BH861" s="4" t="str">
        <f t="shared" si="431"/>
        <v/>
      </c>
      <c r="BI861" s="7"/>
      <c r="BJ861" s="1"/>
      <c r="BK861" s="1"/>
      <c r="BL861" s="27"/>
      <c r="BM861" s="1"/>
      <c r="BN861" s="1"/>
      <c r="BO861" s="4" t="str">
        <f t="shared" si="430"/>
        <v/>
      </c>
      <c r="BP861" s="7"/>
      <c r="BQ861" s="1"/>
      <c r="BR861" s="1"/>
      <c r="BS861" s="27"/>
      <c r="BT861" s="1"/>
      <c r="BU861" s="1"/>
      <c r="BV861" s="4" t="str">
        <f t="shared" si="429"/>
        <v/>
      </c>
      <c r="BW861" s="7"/>
      <c r="BX861" s="1"/>
      <c r="BY861" s="1"/>
      <c r="BZ861" s="27"/>
      <c r="CA861" s="1"/>
      <c r="CB861" s="1"/>
      <c r="CC861" s="1"/>
      <c r="CD861" s="1"/>
      <c r="CE861" s="1"/>
      <c r="CF861" s="1"/>
      <c r="CG861" s="27"/>
      <c r="CH861" s="1"/>
      <c r="CI861" s="1"/>
      <c r="CJ861" s="1"/>
      <c r="CK861" s="1"/>
      <c r="CL861" s="1"/>
      <c r="CM861" s="1"/>
      <c r="CN861" s="27"/>
      <c r="CO861" s="1"/>
      <c r="CP861" s="1"/>
      <c r="CQ861" s="1"/>
      <c r="CR861" s="1"/>
      <c r="CS861" s="1"/>
      <c r="CT861" s="1"/>
      <c r="CU861" s="27"/>
      <c r="CV861" s="1"/>
      <c r="CW861" s="1"/>
      <c r="CX861" s="1"/>
      <c r="CY861" s="1"/>
      <c r="CZ861" s="1"/>
      <c r="DA861" s="1"/>
      <c r="DB861" s="1"/>
      <c r="DC861" s="1"/>
      <c r="DD861" s="1"/>
      <c r="DE861" s="1"/>
      <c r="DF861" s="1"/>
      <c r="DG861" s="1"/>
      <c r="DH861" s="1"/>
      <c r="DI861" s="1"/>
    </row>
    <row r="862" spans="1:113" ht="15" hidden="1" x14ac:dyDescent="0.25">
      <c r="A862" s="27"/>
      <c r="B862" s="1"/>
      <c r="C862" s="1"/>
      <c r="D862" s="4" t="str">
        <f t="shared" si="433"/>
        <v/>
      </c>
      <c r="E862" s="7"/>
      <c r="F862" s="1"/>
      <c r="G862" s="1"/>
      <c r="H862" s="27"/>
      <c r="I862" s="1"/>
      <c r="J862" s="1"/>
      <c r="K862" s="1"/>
      <c r="L862" s="1"/>
      <c r="M862" s="1"/>
      <c r="N862" s="1"/>
      <c r="O862" s="27"/>
      <c r="P862" s="1"/>
      <c r="Q862" s="1"/>
      <c r="R862" s="1"/>
      <c r="S862" s="1"/>
      <c r="T862" s="1"/>
      <c r="U862" s="1"/>
      <c r="V862" s="27"/>
      <c r="W862" s="1"/>
      <c r="X862" s="1"/>
      <c r="Y862" s="4" t="str">
        <f t="shared" si="428"/>
        <v/>
      </c>
      <c r="Z862" s="7"/>
      <c r="AA862" s="1"/>
      <c r="AB862" s="1"/>
      <c r="AC862" s="27"/>
      <c r="AD862" s="1"/>
      <c r="AE862" s="1"/>
      <c r="AF862" s="4" t="str">
        <f t="shared" si="427"/>
        <v/>
      </c>
      <c r="AG862" s="7"/>
      <c r="AH862" s="1"/>
      <c r="AI862" s="1"/>
      <c r="AJ862" s="27"/>
      <c r="AK862" s="1"/>
      <c r="AL862" s="1"/>
      <c r="AM862" s="1"/>
      <c r="AN862" s="1"/>
      <c r="AO862" s="1"/>
      <c r="AP862" s="1"/>
      <c r="AQ862" s="27"/>
      <c r="AR862" s="1"/>
      <c r="AS862" s="1"/>
      <c r="AT862" s="1"/>
      <c r="AU862" s="1"/>
      <c r="AV862" s="1"/>
      <c r="AW862" s="1"/>
      <c r="AX862" s="27"/>
      <c r="AY862" s="1"/>
      <c r="AZ862" s="1"/>
      <c r="BA862" s="4" t="str">
        <f t="shared" si="432"/>
        <v/>
      </c>
      <c r="BB862" s="7"/>
      <c r="BC862" s="1"/>
      <c r="BD862" s="1"/>
      <c r="BE862" s="27"/>
      <c r="BF862" s="1"/>
      <c r="BG862" s="1"/>
      <c r="BH862" s="4" t="str">
        <f t="shared" si="431"/>
        <v/>
      </c>
      <c r="BI862" s="7"/>
      <c r="BJ862" s="1"/>
      <c r="BK862" s="1"/>
      <c r="BL862" s="27"/>
      <c r="BM862" s="1"/>
      <c r="BN862" s="1"/>
      <c r="BO862" s="4" t="str">
        <f t="shared" si="430"/>
        <v/>
      </c>
      <c r="BP862" s="7"/>
      <c r="BQ862" s="1"/>
      <c r="BR862" s="1"/>
      <c r="BS862" s="27"/>
      <c r="BT862" s="1"/>
      <c r="BU862" s="1"/>
      <c r="BV862" s="4" t="str">
        <f t="shared" si="429"/>
        <v/>
      </c>
      <c r="BW862" s="7"/>
      <c r="BX862" s="1"/>
      <c r="BY862" s="1"/>
      <c r="BZ862" s="27"/>
      <c r="CA862" s="1"/>
      <c r="CB862" s="1"/>
      <c r="CC862" s="1"/>
      <c r="CD862" s="1"/>
      <c r="CE862" s="1"/>
      <c r="CF862" s="1"/>
      <c r="CG862" s="27"/>
      <c r="CH862" s="1"/>
      <c r="CI862" s="1"/>
      <c r="CJ862" s="1"/>
      <c r="CK862" s="1"/>
      <c r="CL862" s="1"/>
      <c r="CM862" s="1"/>
      <c r="CN862" s="27"/>
      <c r="CO862" s="1"/>
      <c r="CP862" s="1"/>
      <c r="CQ862" s="1"/>
      <c r="CR862" s="1"/>
      <c r="CS862" s="1"/>
      <c r="CT862" s="1"/>
      <c r="CU862" s="27"/>
      <c r="CV862" s="1"/>
      <c r="CW862" s="1"/>
      <c r="CX862" s="1"/>
      <c r="CY862" s="1"/>
      <c r="CZ862" s="1"/>
      <c r="DA862" s="1"/>
      <c r="DB862" s="1"/>
      <c r="DC862" s="1"/>
      <c r="DD862" s="1"/>
      <c r="DE862" s="1"/>
      <c r="DF862" s="1"/>
      <c r="DG862" s="1"/>
      <c r="DH862" s="1"/>
      <c r="DI862" s="1"/>
    </row>
    <row r="863" spans="1:113" ht="15" hidden="1" x14ac:dyDescent="0.25">
      <c r="A863" s="27"/>
      <c r="B863" s="1"/>
      <c r="C863" s="1"/>
      <c r="D863" s="4" t="str">
        <f t="shared" si="433"/>
        <v/>
      </c>
      <c r="E863" s="7"/>
      <c r="F863" s="1"/>
      <c r="G863" s="1"/>
      <c r="H863" s="27"/>
      <c r="I863" s="1"/>
      <c r="J863" s="1"/>
      <c r="K863" s="1"/>
      <c r="L863" s="1"/>
      <c r="M863" s="1"/>
      <c r="N863" s="1"/>
      <c r="O863" s="27"/>
      <c r="P863" s="1"/>
      <c r="Q863" s="1"/>
      <c r="R863" s="1"/>
      <c r="S863" s="1"/>
      <c r="T863" s="1"/>
      <c r="U863" s="1"/>
      <c r="V863" s="27"/>
      <c r="W863" s="1"/>
      <c r="X863" s="1"/>
      <c r="Y863" s="4" t="str">
        <f t="shared" si="428"/>
        <v/>
      </c>
      <c r="Z863" s="7"/>
      <c r="AA863" s="1"/>
      <c r="AB863" s="1"/>
      <c r="AC863" s="27"/>
      <c r="AD863" s="1"/>
      <c r="AE863" s="1"/>
      <c r="AF863" s="4" t="str">
        <f t="shared" si="427"/>
        <v/>
      </c>
      <c r="AG863" s="7"/>
      <c r="AH863" s="1"/>
      <c r="AI863" s="1"/>
      <c r="AJ863" s="27"/>
      <c r="AK863" s="1"/>
      <c r="AL863" s="1"/>
      <c r="AM863" s="1"/>
      <c r="AN863" s="1"/>
      <c r="AO863" s="1"/>
      <c r="AP863" s="1"/>
      <c r="AQ863" s="27"/>
      <c r="AR863" s="1"/>
      <c r="AS863" s="1"/>
      <c r="AT863" s="1"/>
      <c r="AU863" s="1"/>
      <c r="AV863" s="1"/>
      <c r="AW863" s="1"/>
      <c r="AX863" s="27"/>
      <c r="AY863" s="1"/>
      <c r="AZ863" s="1"/>
      <c r="BA863" s="4" t="str">
        <f t="shared" si="432"/>
        <v/>
      </c>
      <c r="BB863" s="7"/>
      <c r="BC863" s="1"/>
      <c r="BD863" s="1"/>
      <c r="BE863" s="27"/>
      <c r="BF863" s="1"/>
      <c r="BG863" s="1"/>
      <c r="BH863" s="4" t="str">
        <f t="shared" si="431"/>
        <v/>
      </c>
      <c r="BI863" s="7"/>
      <c r="BJ863" s="1"/>
      <c r="BK863" s="1"/>
      <c r="BL863" s="27"/>
      <c r="BM863" s="1"/>
      <c r="BN863" s="1"/>
      <c r="BO863" s="4" t="str">
        <f t="shared" si="430"/>
        <v/>
      </c>
      <c r="BP863" s="7"/>
      <c r="BQ863" s="1"/>
      <c r="BR863" s="1"/>
      <c r="BS863" s="27"/>
      <c r="BT863" s="1"/>
      <c r="BU863" s="1"/>
      <c r="BV863" s="4" t="str">
        <f t="shared" si="429"/>
        <v/>
      </c>
      <c r="BW863" s="7"/>
      <c r="BX863" s="1"/>
      <c r="BY863" s="1"/>
      <c r="BZ863" s="27"/>
      <c r="CA863" s="1"/>
      <c r="CB863" s="1"/>
      <c r="CC863" s="1"/>
      <c r="CD863" s="1"/>
      <c r="CE863" s="1"/>
      <c r="CF863" s="1"/>
      <c r="CG863" s="27"/>
      <c r="CH863" s="1"/>
      <c r="CI863" s="1"/>
      <c r="CJ863" s="1"/>
      <c r="CK863" s="1"/>
      <c r="CL863" s="1"/>
      <c r="CM863" s="1"/>
      <c r="CN863" s="27"/>
      <c r="CO863" s="1"/>
      <c r="CP863" s="1"/>
      <c r="CQ863" s="1"/>
      <c r="CR863" s="1"/>
      <c r="CS863" s="1"/>
      <c r="CT863" s="1"/>
      <c r="CU863" s="27"/>
      <c r="CV863" s="1"/>
      <c r="CW863" s="1"/>
      <c r="CX863" s="1"/>
      <c r="CY863" s="1"/>
      <c r="CZ863" s="1"/>
      <c r="DA863" s="1"/>
      <c r="DB863" s="1"/>
      <c r="DC863" s="1"/>
      <c r="DD863" s="1"/>
      <c r="DE863" s="1"/>
      <c r="DF863" s="1"/>
      <c r="DG863" s="1"/>
      <c r="DH863" s="1"/>
      <c r="DI863" s="1"/>
    </row>
    <row r="864" spans="1:113" ht="15" hidden="1" x14ac:dyDescent="0.25">
      <c r="A864" s="27"/>
      <c r="B864" s="1"/>
      <c r="C864" s="1"/>
      <c r="D864" s="4" t="str">
        <f t="shared" si="433"/>
        <v/>
      </c>
      <c r="E864" s="7"/>
      <c r="F864" s="1"/>
      <c r="G864" s="1"/>
      <c r="H864" s="27"/>
      <c r="I864" s="1"/>
      <c r="J864" s="1"/>
      <c r="K864" s="1"/>
      <c r="L864" s="1"/>
      <c r="M864" s="1"/>
      <c r="N864" s="1"/>
      <c r="O864" s="27"/>
      <c r="P864" s="1"/>
      <c r="Q864" s="1"/>
      <c r="R864" s="1"/>
      <c r="S864" s="1"/>
      <c r="T864" s="1"/>
      <c r="U864" s="1"/>
      <c r="V864" s="27"/>
      <c r="W864" s="1"/>
      <c r="X864" s="1"/>
      <c r="Y864" s="4" t="str">
        <f t="shared" si="428"/>
        <v/>
      </c>
      <c r="Z864" s="7"/>
      <c r="AA864" s="1"/>
      <c r="AB864" s="1"/>
      <c r="AC864" s="27"/>
      <c r="AD864" s="1"/>
      <c r="AE864" s="1"/>
      <c r="AF864" s="4" t="str">
        <f t="shared" si="427"/>
        <v/>
      </c>
      <c r="AG864" s="7"/>
      <c r="AH864" s="1"/>
      <c r="AI864" s="1"/>
      <c r="AJ864" s="27"/>
      <c r="AK864" s="1"/>
      <c r="AL864" s="1"/>
      <c r="AM864" s="1"/>
      <c r="AN864" s="1"/>
      <c r="AO864" s="1"/>
      <c r="AP864" s="1"/>
      <c r="AQ864" s="27"/>
      <c r="AR864" s="1"/>
      <c r="AS864" s="1"/>
      <c r="AT864" s="1"/>
      <c r="AU864" s="1"/>
      <c r="AV864" s="1"/>
      <c r="AW864" s="1"/>
      <c r="AX864" s="27"/>
      <c r="AY864" s="1"/>
      <c r="AZ864" s="1"/>
      <c r="BA864" s="4" t="str">
        <f t="shared" si="432"/>
        <v/>
      </c>
      <c r="BB864" s="7"/>
      <c r="BC864" s="1"/>
      <c r="BD864" s="1"/>
      <c r="BE864" s="27"/>
      <c r="BF864" s="1"/>
      <c r="BG864" s="1"/>
      <c r="BH864" s="4" t="str">
        <f t="shared" si="431"/>
        <v/>
      </c>
      <c r="BI864" s="7"/>
      <c r="BJ864" s="1"/>
      <c r="BK864" s="1"/>
      <c r="BL864" s="27"/>
      <c r="BM864" s="1"/>
      <c r="BN864" s="1"/>
      <c r="BO864" s="4" t="str">
        <f t="shared" si="430"/>
        <v/>
      </c>
      <c r="BP864" s="7"/>
      <c r="BQ864" s="1"/>
      <c r="BR864" s="1"/>
      <c r="BS864" s="27"/>
      <c r="BT864" s="1"/>
      <c r="BU864" s="1"/>
      <c r="BV864" s="4" t="str">
        <f t="shared" si="429"/>
        <v/>
      </c>
      <c r="BW864" s="7"/>
      <c r="BX864" s="1"/>
      <c r="BY864" s="1"/>
      <c r="BZ864" s="27"/>
      <c r="CA864" s="1"/>
      <c r="CB864" s="1"/>
      <c r="CC864" s="1"/>
      <c r="CD864" s="1"/>
      <c r="CE864" s="1"/>
      <c r="CF864" s="1"/>
      <c r="CG864" s="27"/>
      <c r="CH864" s="1"/>
      <c r="CI864" s="1"/>
      <c r="CJ864" s="1"/>
      <c r="CK864" s="1"/>
      <c r="CL864" s="1"/>
      <c r="CM864" s="1"/>
      <c r="CN864" s="27"/>
      <c r="CO864" s="1"/>
      <c r="CP864" s="1"/>
      <c r="CQ864" s="1"/>
      <c r="CR864" s="1"/>
      <c r="CS864" s="1"/>
      <c r="CT864" s="1"/>
      <c r="CU864" s="27"/>
      <c r="CV864" s="1"/>
      <c r="CW864" s="1"/>
      <c r="CX864" s="1"/>
      <c r="CY864" s="1"/>
      <c r="CZ864" s="1"/>
      <c r="DA864" s="1"/>
      <c r="DB864" s="1"/>
      <c r="DC864" s="1"/>
      <c r="DD864" s="1"/>
      <c r="DE864" s="1"/>
      <c r="DF864" s="1"/>
      <c r="DG864" s="1"/>
      <c r="DH864" s="1"/>
      <c r="DI864" s="1"/>
    </row>
    <row r="865" spans="1:113" ht="15" hidden="1" x14ac:dyDescent="0.25">
      <c r="A865" s="27"/>
      <c r="B865" s="1"/>
      <c r="C865" s="1"/>
      <c r="D865" s="4" t="str">
        <f t="shared" si="433"/>
        <v/>
      </c>
      <c r="E865" s="7"/>
      <c r="F865" s="1"/>
      <c r="G865" s="1"/>
      <c r="H865" s="27"/>
      <c r="I865" s="1"/>
      <c r="J865" s="1"/>
      <c r="K865" s="1"/>
      <c r="L865" s="1"/>
      <c r="M865" s="1"/>
      <c r="N865" s="1"/>
      <c r="O865" s="27"/>
      <c r="P865" s="1"/>
      <c r="Q865" s="1"/>
      <c r="R865" s="1"/>
      <c r="S865" s="1"/>
      <c r="T865" s="1"/>
      <c r="U865" s="1"/>
      <c r="V865" s="27"/>
      <c r="W865" s="1"/>
      <c r="X865" s="1"/>
      <c r="Y865" s="4" t="str">
        <f t="shared" si="428"/>
        <v/>
      </c>
      <c r="Z865" s="7"/>
      <c r="AA865" s="1"/>
      <c r="AB865" s="1"/>
      <c r="AC865" s="27"/>
      <c r="AD865" s="1"/>
      <c r="AE865" s="1"/>
      <c r="AF865" s="4" t="str">
        <f t="shared" si="427"/>
        <v/>
      </c>
      <c r="AG865" s="7"/>
      <c r="AH865" s="1"/>
      <c r="AI865" s="1"/>
      <c r="AJ865" s="27"/>
      <c r="AK865" s="1"/>
      <c r="AL865" s="1"/>
      <c r="AM865" s="1"/>
      <c r="AN865" s="1"/>
      <c r="AO865" s="1"/>
      <c r="AP865" s="1"/>
      <c r="AQ865" s="27"/>
      <c r="AR865" s="1"/>
      <c r="AS865" s="1"/>
      <c r="AT865" s="1"/>
      <c r="AU865" s="1"/>
      <c r="AV865" s="1"/>
      <c r="AW865" s="1"/>
      <c r="AX865" s="27"/>
      <c r="AY865" s="1"/>
      <c r="AZ865" s="1"/>
      <c r="BA865" s="4" t="str">
        <f t="shared" si="432"/>
        <v/>
      </c>
      <c r="BB865" s="7"/>
      <c r="BC865" s="1"/>
      <c r="BD865" s="1"/>
      <c r="BE865" s="27"/>
      <c r="BF865" s="1"/>
      <c r="BG865" s="1"/>
      <c r="BH865" s="4" t="str">
        <f t="shared" si="431"/>
        <v/>
      </c>
      <c r="BI865" s="7"/>
      <c r="BJ865" s="1"/>
      <c r="BK865" s="1"/>
      <c r="BL865" s="27"/>
      <c r="BM865" s="1"/>
      <c r="BN865" s="1"/>
      <c r="BO865" s="4" t="str">
        <f t="shared" si="430"/>
        <v/>
      </c>
      <c r="BP865" s="7"/>
      <c r="BQ865" s="1"/>
      <c r="BR865" s="1"/>
      <c r="BS865" s="27"/>
      <c r="BT865" s="1"/>
      <c r="BU865" s="1"/>
      <c r="BV865" s="4" t="str">
        <f t="shared" si="429"/>
        <v/>
      </c>
      <c r="BW865" s="7"/>
      <c r="BX865" s="1"/>
      <c r="BY865" s="1"/>
      <c r="BZ865" s="27"/>
      <c r="CA865" s="1"/>
      <c r="CB865" s="1"/>
      <c r="CC865" s="1"/>
      <c r="CD865" s="1"/>
      <c r="CE865" s="1"/>
      <c r="CF865" s="1"/>
      <c r="CG865" s="27"/>
      <c r="CH865" s="1"/>
      <c r="CI865" s="1"/>
      <c r="CJ865" s="1"/>
      <c r="CK865" s="1"/>
      <c r="CL865" s="1"/>
      <c r="CM865" s="1"/>
      <c r="CN865" s="27"/>
      <c r="CO865" s="1"/>
      <c r="CP865" s="1"/>
      <c r="CQ865" s="1"/>
      <c r="CR865" s="1"/>
      <c r="CS865" s="1"/>
      <c r="CT865" s="1"/>
      <c r="CU865" s="27"/>
      <c r="CV865" s="1"/>
      <c r="CW865" s="1"/>
      <c r="CX865" s="1"/>
      <c r="CY865" s="1"/>
      <c r="CZ865" s="1"/>
      <c r="DA865" s="1"/>
      <c r="DB865" s="1"/>
      <c r="DC865" s="1"/>
      <c r="DD865" s="1"/>
      <c r="DE865" s="1"/>
      <c r="DF865" s="1"/>
      <c r="DG865" s="1"/>
      <c r="DH865" s="1"/>
      <c r="DI865" s="1"/>
    </row>
    <row r="866" spans="1:113" ht="15" hidden="1" x14ac:dyDescent="0.25">
      <c r="A866" s="27"/>
      <c r="B866" s="1"/>
      <c r="C866" s="1"/>
      <c r="D866" s="4" t="str">
        <f t="shared" si="433"/>
        <v/>
      </c>
      <c r="E866" s="7"/>
      <c r="F866" s="1"/>
      <c r="G866" s="1"/>
      <c r="H866" s="27"/>
      <c r="I866" s="1"/>
      <c r="J866" s="1"/>
      <c r="K866" s="1"/>
      <c r="L866" s="1"/>
      <c r="M866" s="1"/>
      <c r="N866" s="1"/>
      <c r="O866" s="27"/>
      <c r="P866" s="1"/>
      <c r="Q866" s="1"/>
      <c r="R866" s="1"/>
      <c r="S866" s="1"/>
      <c r="T866" s="1"/>
      <c r="U866" s="1"/>
      <c r="V866" s="27"/>
      <c r="W866" s="1"/>
      <c r="X866" s="1"/>
      <c r="Y866" s="4" t="str">
        <f t="shared" si="428"/>
        <v/>
      </c>
      <c r="Z866" s="7"/>
      <c r="AA866" s="1"/>
      <c r="AB866" s="1"/>
      <c r="AC866" s="27"/>
      <c r="AD866" s="1"/>
      <c r="AE866" s="1"/>
      <c r="AF866" s="4" t="str">
        <f t="shared" si="427"/>
        <v/>
      </c>
      <c r="AG866" s="7"/>
      <c r="AH866" s="1"/>
      <c r="AI866" s="1"/>
      <c r="AJ866" s="27"/>
      <c r="AK866" s="1"/>
      <c r="AL866" s="1"/>
      <c r="AM866" s="1"/>
      <c r="AN866" s="1"/>
      <c r="AO866" s="1"/>
      <c r="AP866" s="1"/>
      <c r="AQ866" s="27"/>
      <c r="AR866" s="1"/>
      <c r="AS866" s="1"/>
      <c r="AT866" s="1"/>
      <c r="AU866" s="1"/>
      <c r="AV866" s="1"/>
      <c r="AW866" s="1"/>
      <c r="AX866" s="27"/>
      <c r="AY866" s="1"/>
      <c r="AZ866" s="1"/>
      <c r="BA866" s="4" t="str">
        <f t="shared" si="432"/>
        <v/>
      </c>
      <c r="BB866" s="7"/>
      <c r="BC866" s="1"/>
      <c r="BD866" s="1"/>
      <c r="BE866" s="27"/>
      <c r="BF866" s="1"/>
      <c r="BG866" s="1"/>
      <c r="BH866" s="4" t="str">
        <f t="shared" si="431"/>
        <v/>
      </c>
      <c r="BI866" s="7"/>
      <c r="BJ866" s="1"/>
      <c r="BK866" s="1"/>
      <c r="BL866" s="27"/>
      <c r="BM866" s="1"/>
      <c r="BN866" s="1"/>
      <c r="BO866" s="4" t="str">
        <f t="shared" si="430"/>
        <v/>
      </c>
      <c r="BP866" s="7"/>
      <c r="BQ866" s="1"/>
      <c r="BR866" s="1"/>
      <c r="BS866" s="27"/>
      <c r="BT866" s="1"/>
      <c r="BU866" s="1"/>
      <c r="BV866" s="4" t="str">
        <f t="shared" si="429"/>
        <v/>
      </c>
      <c r="BW866" s="7"/>
      <c r="BX866" s="1"/>
      <c r="BY866" s="1"/>
      <c r="BZ866" s="27"/>
      <c r="CA866" s="1"/>
      <c r="CB866" s="1"/>
      <c r="CC866" s="1"/>
      <c r="CD866" s="1"/>
      <c r="CE866" s="1"/>
      <c r="CF866" s="1"/>
      <c r="CG866" s="27"/>
      <c r="CH866" s="1"/>
      <c r="CI866" s="1"/>
      <c r="CJ866" s="1"/>
      <c r="CK866" s="1"/>
      <c r="CL866" s="1"/>
      <c r="CM866" s="1"/>
      <c r="CN866" s="27"/>
      <c r="CO866" s="1"/>
      <c r="CP866" s="1"/>
      <c r="CQ866" s="1"/>
      <c r="CR866" s="1"/>
      <c r="CS866" s="1"/>
      <c r="CT866" s="1"/>
      <c r="CU866" s="27"/>
      <c r="CV866" s="1"/>
      <c r="CW866" s="1"/>
      <c r="CX866" s="1"/>
      <c r="CY866" s="1"/>
      <c r="CZ866" s="1"/>
      <c r="DA866" s="1"/>
      <c r="DB866" s="1"/>
      <c r="DC866" s="1"/>
      <c r="DD866" s="1"/>
      <c r="DE866" s="1"/>
      <c r="DF866" s="1"/>
      <c r="DG866" s="1"/>
      <c r="DH866" s="1"/>
      <c r="DI866" s="1"/>
    </row>
    <row r="867" spans="1:113" ht="15" hidden="1" x14ac:dyDescent="0.25">
      <c r="A867" s="27"/>
      <c r="B867" s="1"/>
      <c r="C867" s="1"/>
      <c r="D867" s="4" t="str">
        <f t="shared" si="433"/>
        <v/>
      </c>
      <c r="E867" s="7"/>
      <c r="F867" s="1"/>
      <c r="G867" s="1"/>
      <c r="H867" s="27"/>
      <c r="I867" s="1"/>
      <c r="J867" s="1"/>
      <c r="K867" s="1"/>
      <c r="L867" s="1"/>
      <c r="M867" s="1"/>
      <c r="N867" s="1"/>
      <c r="O867" s="27"/>
      <c r="P867" s="1"/>
      <c r="Q867" s="1"/>
      <c r="R867" s="1"/>
      <c r="S867" s="1"/>
      <c r="T867" s="1"/>
      <c r="U867" s="1"/>
      <c r="V867" s="27"/>
      <c r="W867" s="1"/>
      <c r="X867" s="1"/>
      <c r="Y867" s="4" t="str">
        <f t="shared" si="428"/>
        <v/>
      </c>
      <c r="Z867" s="7"/>
      <c r="AA867" s="1"/>
      <c r="AB867" s="1"/>
      <c r="AC867" s="27"/>
      <c r="AD867" s="1"/>
      <c r="AE867" s="1"/>
      <c r="AF867" s="4" t="str">
        <f t="shared" si="427"/>
        <v/>
      </c>
      <c r="AG867" s="7"/>
      <c r="AH867" s="1"/>
      <c r="AI867" s="1"/>
      <c r="AJ867" s="27"/>
      <c r="AK867" s="1"/>
      <c r="AL867" s="1"/>
      <c r="AM867" s="1"/>
      <c r="AN867" s="1"/>
      <c r="AO867" s="1"/>
      <c r="AP867" s="1"/>
      <c r="AQ867" s="27"/>
      <c r="AR867" s="1"/>
      <c r="AS867" s="1"/>
      <c r="AT867" s="1"/>
      <c r="AU867" s="1"/>
      <c r="AV867" s="1"/>
      <c r="AW867" s="1"/>
      <c r="AX867" s="27"/>
      <c r="AY867" s="1"/>
      <c r="AZ867" s="1"/>
      <c r="BA867" s="4" t="str">
        <f t="shared" si="432"/>
        <v/>
      </c>
      <c r="BB867" s="7"/>
      <c r="BC867" s="1"/>
      <c r="BD867" s="1"/>
      <c r="BE867" s="27"/>
      <c r="BF867" s="1"/>
      <c r="BG867" s="1"/>
      <c r="BH867" s="4" t="str">
        <f t="shared" si="431"/>
        <v/>
      </c>
      <c r="BI867" s="7"/>
      <c r="BJ867" s="1"/>
      <c r="BK867" s="1"/>
      <c r="BL867" s="27"/>
      <c r="BM867" s="1"/>
      <c r="BN867" s="1"/>
      <c r="BO867" s="4" t="str">
        <f t="shared" si="430"/>
        <v/>
      </c>
      <c r="BP867" s="7"/>
      <c r="BQ867" s="1"/>
      <c r="BR867" s="1"/>
      <c r="BS867" s="27"/>
      <c r="BT867" s="1"/>
      <c r="BU867" s="1"/>
      <c r="BV867" s="4" t="str">
        <f t="shared" si="429"/>
        <v/>
      </c>
      <c r="BW867" s="7"/>
      <c r="BX867" s="1"/>
      <c r="BY867" s="1"/>
      <c r="BZ867" s="27"/>
      <c r="CA867" s="1"/>
      <c r="CB867" s="1"/>
      <c r="CC867" s="1"/>
      <c r="CD867" s="1"/>
      <c r="CE867" s="1"/>
      <c r="CF867" s="1"/>
      <c r="CG867" s="27"/>
      <c r="CH867" s="1"/>
      <c r="CI867" s="1"/>
      <c r="CJ867" s="1"/>
      <c r="CK867" s="1"/>
      <c r="CL867" s="1"/>
      <c r="CM867" s="1"/>
      <c r="CN867" s="27"/>
      <c r="CO867" s="1"/>
      <c r="CP867" s="1"/>
      <c r="CQ867" s="1"/>
      <c r="CR867" s="1"/>
      <c r="CS867" s="1"/>
      <c r="CT867" s="1"/>
      <c r="CU867" s="27"/>
      <c r="CV867" s="1"/>
      <c r="CW867" s="1"/>
      <c r="CX867" s="1"/>
      <c r="CY867" s="1"/>
      <c r="CZ867" s="1"/>
      <c r="DA867" s="1"/>
      <c r="DB867" s="1"/>
      <c r="DC867" s="1"/>
      <c r="DD867" s="1"/>
      <c r="DE867" s="1"/>
      <c r="DF867" s="1"/>
      <c r="DG867" s="1"/>
      <c r="DH867" s="1"/>
      <c r="DI867" s="1"/>
    </row>
    <row r="868" spans="1:113" ht="15" hidden="1" x14ac:dyDescent="0.25">
      <c r="A868" s="27"/>
      <c r="B868" s="1"/>
      <c r="C868" s="1"/>
      <c r="D868" s="4" t="str">
        <f t="shared" si="433"/>
        <v/>
      </c>
      <c r="E868" s="7"/>
      <c r="F868" s="1"/>
      <c r="G868" s="1"/>
      <c r="H868" s="27"/>
      <c r="I868" s="1"/>
      <c r="J868" s="1"/>
      <c r="K868" s="1"/>
      <c r="L868" s="1"/>
      <c r="M868" s="1"/>
      <c r="N868" s="1"/>
      <c r="O868" s="27"/>
      <c r="P868" s="1"/>
      <c r="Q868" s="1"/>
      <c r="R868" s="1"/>
      <c r="S868" s="1"/>
      <c r="T868" s="1"/>
      <c r="U868" s="1"/>
      <c r="V868" s="27"/>
      <c r="W868" s="1"/>
      <c r="X868" s="1"/>
      <c r="Y868" s="4" t="str">
        <f t="shared" si="428"/>
        <v/>
      </c>
      <c r="Z868" s="7"/>
      <c r="AA868" s="1"/>
      <c r="AB868" s="1"/>
      <c r="AC868" s="27"/>
      <c r="AD868" s="1"/>
      <c r="AE868" s="1"/>
      <c r="AF868" s="4" t="str">
        <f t="shared" ref="AF868:AF1000" si="434">IF(AE868="","",-PMT(AE$2/1200,AI$2,AG$2))</f>
        <v/>
      </c>
      <c r="AG868" s="7"/>
      <c r="AH868" s="1"/>
      <c r="AI868" s="1"/>
      <c r="AJ868" s="27"/>
      <c r="AK868" s="1"/>
      <c r="AL868" s="1"/>
      <c r="AM868" s="1"/>
      <c r="AN868" s="1"/>
      <c r="AO868" s="1"/>
      <c r="AP868" s="1"/>
      <c r="AQ868" s="27"/>
      <c r="AR868" s="1"/>
      <c r="AS868" s="1"/>
      <c r="AT868" s="1"/>
      <c r="AU868" s="1"/>
      <c r="AV868" s="1"/>
      <c r="AW868" s="1"/>
      <c r="AX868" s="27"/>
      <c r="AY868" s="1"/>
      <c r="AZ868" s="1"/>
      <c r="BA868" s="4" t="str">
        <f t="shared" si="432"/>
        <v/>
      </c>
      <c r="BB868" s="7"/>
      <c r="BC868" s="1"/>
      <c r="BD868" s="1"/>
      <c r="BE868" s="27"/>
      <c r="BF868" s="1"/>
      <c r="BG868" s="1"/>
      <c r="BH868" s="4" t="str">
        <f t="shared" si="431"/>
        <v/>
      </c>
      <c r="BI868" s="7"/>
      <c r="BJ868" s="1"/>
      <c r="BK868" s="1"/>
      <c r="BL868" s="27"/>
      <c r="BM868" s="1"/>
      <c r="BN868" s="1"/>
      <c r="BO868" s="4" t="str">
        <f t="shared" si="430"/>
        <v/>
      </c>
      <c r="BP868" s="7"/>
      <c r="BQ868" s="1"/>
      <c r="BR868" s="1"/>
      <c r="BS868" s="27"/>
      <c r="BT868" s="1"/>
      <c r="BU868" s="1"/>
      <c r="BV868" s="4" t="str">
        <f t="shared" si="429"/>
        <v/>
      </c>
      <c r="BW868" s="7"/>
      <c r="BX868" s="1"/>
      <c r="BY868" s="1"/>
      <c r="BZ868" s="27"/>
      <c r="CA868" s="1"/>
      <c r="CB868" s="1"/>
      <c r="CC868" s="1"/>
      <c r="CD868" s="1"/>
      <c r="CE868" s="1"/>
      <c r="CF868" s="1"/>
      <c r="CG868" s="27"/>
      <c r="CH868" s="1"/>
      <c r="CI868" s="1"/>
      <c r="CJ868" s="1"/>
      <c r="CK868" s="1"/>
      <c r="CL868" s="1"/>
      <c r="CM868" s="1"/>
      <c r="CN868" s="27"/>
      <c r="CO868" s="1"/>
      <c r="CP868" s="1"/>
      <c r="CQ868" s="1"/>
      <c r="CR868" s="1"/>
      <c r="CS868" s="1"/>
      <c r="CT868" s="1"/>
      <c r="CU868" s="27"/>
      <c r="CV868" s="1"/>
      <c r="CW868" s="1"/>
      <c r="CX868" s="1"/>
      <c r="CY868" s="1"/>
      <c r="CZ868" s="1"/>
      <c r="DA868" s="1"/>
      <c r="DB868" s="1"/>
      <c r="DC868" s="1"/>
      <c r="DD868" s="1"/>
      <c r="DE868" s="1"/>
      <c r="DF868" s="1"/>
      <c r="DG868" s="1"/>
      <c r="DH868" s="1"/>
      <c r="DI868" s="1"/>
    </row>
    <row r="869" spans="1:113" ht="15" hidden="1" x14ac:dyDescent="0.25">
      <c r="A869" s="27"/>
      <c r="B869" s="1"/>
      <c r="C869" s="1"/>
      <c r="D869" s="4" t="str">
        <f t="shared" si="433"/>
        <v/>
      </c>
      <c r="E869" s="7"/>
      <c r="F869" s="1"/>
      <c r="G869" s="1"/>
      <c r="H869" s="27"/>
      <c r="I869" s="1"/>
      <c r="J869" s="1"/>
      <c r="K869" s="1"/>
      <c r="L869" s="1"/>
      <c r="M869" s="1"/>
      <c r="N869" s="1"/>
      <c r="O869" s="27"/>
      <c r="P869" s="1"/>
      <c r="Q869" s="1"/>
      <c r="R869" s="1"/>
      <c r="S869" s="1"/>
      <c r="T869" s="1"/>
      <c r="U869" s="1"/>
      <c r="V869" s="27"/>
      <c r="W869" s="1"/>
      <c r="X869" s="1"/>
      <c r="Y869" s="4" t="str">
        <f t="shared" si="428"/>
        <v/>
      </c>
      <c r="Z869" s="7"/>
      <c r="AA869" s="1"/>
      <c r="AB869" s="1"/>
      <c r="AC869" s="27"/>
      <c r="AD869" s="1"/>
      <c r="AE869" s="1"/>
      <c r="AF869" s="4" t="str">
        <f t="shared" si="434"/>
        <v/>
      </c>
      <c r="AG869" s="7"/>
      <c r="AH869" s="1"/>
      <c r="AI869" s="1"/>
      <c r="AJ869" s="27"/>
      <c r="AK869" s="1"/>
      <c r="AL869" s="1"/>
      <c r="AM869" s="1"/>
      <c r="AN869" s="1"/>
      <c r="AO869" s="1"/>
      <c r="AP869" s="1"/>
      <c r="AQ869" s="27"/>
      <c r="AR869" s="1"/>
      <c r="AS869" s="1"/>
      <c r="AT869" s="1"/>
      <c r="AU869" s="1"/>
      <c r="AV869" s="1"/>
      <c r="AW869" s="1"/>
      <c r="AX869" s="27"/>
      <c r="AY869" s="1"/>
      <c r="AZ869" s="1"/>
      <c r="BA869" s="4" t="str">
        <f t="shared" si="432"/>
        <v/>
      </c>
      <c r="BB869" s="7"/>
      <c r="BC869" s="1"/>
      <c r="BD869" s="1"/>
      <c r="BE869" s="27"/>
      <c r="BF869" s="1"/>
      <c r="BG869" s="1"/>
      <c r="BH869" s="4" t="str">
        <f t="shared" si="431"/>
        <v/>
      </c>
      <c r="BI869" s="7"/>
      <c r="BJ869" s="1"/>
      <c r="BK869" s="1"/>
      <c r="BL869" s="27"/>
      <c r="BM869" s="1"/>
      <c r="BN869" s="1"/>
      <c r="BO869" s="4" t="str">
        <f t="shared" si="430"/>
        <v/>
      </c>
      <c r="BP869" s="7"/>
      <c r="BQ869" s="1"/>
      <c r="BR869" s="1"/>
      <c r="BS869" s="27"/>
      <c r="BT869" s="1"/>
      <c r="BU869" s="1"/>
      <c r="BV869" s="4" t="str">
        <f t="shared" si="429"/>
        <v/>
      </c>
      <c r="BW869" s="7"/>
      <c r="BX869" s="1"/>
      <c r="BY869" s="1"/>
      <c r="BZ869" s="27"/>
      <c r="CA869" s="1"/>
      <c r="CB869" s="1"/>
      <c r="CC869" s="1"/>
      <c r="CD869" s="1"/>
      <c r="CE869" s="1"/>
      <c r="CF869" s="1"/>
      <c r="CG869" s="27"/>
      <c r="CH869" s="1"/>
      <c r="CI869" s="1"/>
      <c r="CJ869" s="1"/>
      <c r="CK869" s="1"/>
      <c r="CL869" s="1"/>
      <c r="CM869" s="1"/>
      <c r="CN869" s="27"/>
      <c r="CO869" s="1"/>
      <c r="CP869" s="1"/>
      <c r="CQ869" s="1"/>
      <c r="CR869" s="1"/>
      <c r="CS869" s="1"/>
      <c r="CT869" s="1"/>
      <c r="CU869" s="27"/>
      <c r="CV869" s="1"/>
      <c r="CW869" s="1"/>
      <c r="CX869" s="1"/>
      <c r="CY869" s="1"/>
      <c r="CZ869" s="1"/>
      <c r="DA869" s="1"/>
      <c r="DB869" s="1"/>
      <c r="DC869" s="1"/>
      <c r="DD869" s="1"/>
      <c r="DE869" s="1"/>
      <c r="DF869" s="1"/>
      <c r="DG869" s="1"/>
      <c r="DH869" s="1"/>
      <c r="DI869" s="1"/>
    </row>
    <row r="870" spans="1:113" ht="15" hidden="1" x14ac:dyDescent="0.25">
      <c r="A870" s="27"/>
      <c r="B870" s="1"/>
      <c r="C870" s="1"/>
      <c r="D870" s="4" t="str">
        <f t="shared" si="433"/>
        <v/>
      </c>
      <c r="E870" s="7"/>
      <c r="F870" s="1"/>
      <c r="G870" s="1"/>
      <c r="H870" s="27"/>
      <c r="I870" s="1"/>
      <c r="J870" s="1"/>
      <c r="K870" s="1"/>
      <c r="L870" s="1"/>
      <c r="M870" s="1"/>
      <c r="N870" s="1"/>
      <c r="O870" s="27"/>
      <c r="P870" s="1"/>
      <c r="Q870" s="1"/>
      <c r="R870" s="1"/>
      <c r="S870" s="1"/>
      <c r="T870" s="1"/>
      <c r="U870" s="1"/>
      <c r="V870" s="27"/>
      <c r="W870" s="1"/>
      <c r="X870" s="1"/>
      <c r="Y870" s="4" t="str">
        <f t="shared" si="428"/>
        <v/>
      </c>
      <c r="Z870" s="7"/>
      <c r="AA870" s="1"/>
      <c r="AB870" s="1"/>
      <c r="AC870" s="27"/>
      <c r="AD870" s="1"/>
      <c r="AE870" s="1"/>
      <c r="AF870" s="4" t="str">
        <f t="shared" si="434"/>
        <v/>
      </c>
      <c r="AG870" s="7"/>
      <c r="AH870" s="1"/>
      <c r="AI870" s="1"/>
      <c r="AJ870" s="27"/>
      <c r="AK870" s="1"/>
      <c r="AL870" s="1"/>
      <c r="AM870" s="1"/>
      <c r="AN870" s="1"/>
      <c r="AO870" s="1"/>
      <c r="AP870" s="1"/>
      <c r="AQ870" s="27"/>
      <c r="AR870" s="1"/>
      <c r="AS870" s="1"/>
      <c r="AT870" s="1"/>
      <c r="AU870" s="1"/>
      <c r="AV870" s="1"/>
      <c r="AW870" s="1"/>
      <c r="AX870" s="27"/>
      <c r="AY870" s="1"/>
      <c r="AZ870" s="1"/>
      <c r="BA870" s="4" t="str">
        <f t="shared" si="432"/>
        <v/>
      </c>
      <c r="BB870" s="7"/>
      <c r="BC870" s="1"/>
      <c r="BD870" s="1"/>
      <c r="BE870" s="27"/>
      <c r="BF870" s="1"/>
      <c r="BG870" s="1"/>
      <c r="BH870" s="4" t="str">
        <f t="shared" si="431"/>
        <v/>
      </c>
      <c r="BI870" s="7"/>
      <c r="BJ870" s="1"/>
      <c r="BK870" s="1"/>
      <c r="BL870" s="27"/>
      <c r="BM870" s="1"/>
      <c r="BN870" s="1"/>
      <c r="BO870" s="4" t="str">
        <f t="shared" si="430"/>
        <v/>
      </c>
      <c r="BP870" s="7"/>
      <c r="BQ870" s="1"/>
      <c r="BR870" s="1"/>
      <c r="BS870" s="27"/>
      <c r="BT870" s="1"/>
      <c r="BU870" s="1"/>
      <c r="BV870" s="4" t="str">
        <f t="shared" si="429"/>
        <v/>
      </c>
      <c r="BW870" s="7"/>
      <c r="BX870" s="1"/>
      <c r="BY870" s="1"/>
      <c r="BZ870" s="27"/>
      <c r="CA870" s="1"/>
      <c r="CB870" s="1"/>
      <c r="CC870" s="1"/>
      <c r="CD870" s="1"/>
      <c r="CE870" s="1"/>
      <c r="CF870" s="1"/>
      <c r="CG870" s="27"/>
      <c r="CH870" s="1"/>
      <c r="CI870" s="1"/>
      <c r="CJ870" s="1"/>
      <c r="CK870" s="1"/>
      <c r="CL870" s="1"/>
      <c r="CM870" s="1"/>
      <c r="CN870" s="27"/>
      <c r="CO870" s="1"/>
      <c r="CP870" s="1"/>
      <c r="CQ870" s="1"/>
      <c r="CR870" s="1"/>
      <c r="CS870" s="1"/>
      <c r="CT870" s="1"/>
      <c r="CU870" s="27"/>
      <c r="CV870" s="1"/>
      <c r="CW870" s="1"/>
      <c r="CX870" s="1"/>
      <c r="CY870" s="1"/>
      <c r="CZ870" s="1"/>
      <c r="DA870" s="1"/>
      <c r="DB870" s="1"/>
      <c r="DC870" s="1"/>
      <c r="DD870" s="1"/>
      <c r="DE870" s="1"/>
      <c r="DF870" s="1"/>
      <c r="DG870" s="1"/>
      <c r="DH870" s="1"/>
      <c r="DI870" s="1"/>
    </row>
    <row r="871" spans="1:113" ht="15" hidden="1" x14ac:dyDescent="0.25">
      <c r="A871" s="27"/>
      <c r="B871" s="1"/>
      <c r="C871" s="1"/>
      <c r="D871" s="4" t="str">
        <f t="shared" si="433"/>
        <v/>
      </c>
      <c r="E871" s="7"/>
      <c r="F871" s="1"/>
      <c r="G871" s="1"/>
      <c r="H871" s="27"/>
      <c r="I871" s="1"/>
      <c r="J871" s="1"/>
      <c r="K871" s="1"/>
      <c r="L871" s="1"/>
      <c r="M871" s="1"/>
      <c r="N871" s="1"/>
      <c r="O871" s="27"/>
      <c r="P871" s="1"/>
      <c r="Q871" s="1"/>
      <c r="R871" s="1"/>
      <c r="S871" s="1"/>
      <c r="T871" s="1"/>
      <c r="U871" s="1"/>
      <c r="V871" s="27"/>
      <c r="W871" s="1"/>
      <c r="X871" s="1"/>
      <c r="Y871" s="4" t="str">
        <f t="shared" si="428"/>
        <v/>
      </c>
      <c r="Z871" s="7"/>
      <c r="AA871" s="1"/>
      <c r="AB871" s="1"/>
      <c r="AC871" s="27"/>
      <c r="AD871" s="1"/>
      <c r="AE871" s="1"/>
      <c r="AF871" s="4" t="str">
        <f t="shared" si="434"/>
        <v/>
      </c>
      <c r="AG871" s="7"/>
      <c r="AH871" s="1"/>
      <c r="AI871" s="1"/>
      <c r="AJ871" s="27"/>
      <c r="AK871" s="1"/>
      <c r="AL871" s="1"/>
      <c r="AM871" s="1"/>
      <c r="AN871" s="1"/>
      <c r="AO871" s="1"/>
      <c r="AP871" s="1"/>
      <c r="AQ871" s="27"/>
      <c r="AR871" s="1"/>
      <c r="AS871" s="1"/>
      <c r="AT871" s="1"/>
      <c r="AU871" s="1"/>
      <c r="AV871" s="1"/>
      <c r="AW871" s="1"/>
      <c r="AX871" s="27"/>
      <c r="AY871" s="1"/>
      <c r="AZ871" s="1"/>
      <c r="BA871" s="4" t="str">
        <f t="shared" si="432"/>
        <v/>
      </c>
      <c r="BB871" s="7"/>
      <c r="BC871" s="1"/>
      <c r="BD871" s="1"/>
      <c r="BE871" s="27"/>
      <c r="BF871" s="1"/>
      <c r="BG871" s="1"/>
      <c r="BH871" s="4" t="str">
        <f t="shared" si="431"/>
        <v/>
      </c>
      <c r="BI871" s="7"/>
      <c r="BJ871" s="1"/>
      <c r="BK871" s="1"/>
      <c r="BL871" s="27"/>
      <c r="BM871" s="1"/>
      <c r="BN871" s="1"/>
      <c r="BO871" s="4" t="str">
        <f t="shared" si="430"/>
        <v/>
      </c>
      <c r="BP871" s="7"/>
      <c r="BQ871" s="1"/>
      <c r="BR871" s="1"/>
      <c r="BS871" s="27"/>
      <c r="BT871" s="1"/>
      <c r="BU871" s="1"/>
      <c r="BV871" s="4" t="str">
        <f t="shared" si="429"/>
        <v/>
      </c>
      <c r="BW871" s="7"/>
      <c r="BX871" s="1"/>
      <c r="BY871" s="1"/>
      <c r="BZ871" s="27"/>
      <c r="CA871" s="1"/>
      <c r="CB871" s="1"/>
      <c r="CC871" s="1"/>
      <c r="CD871" s="1"/>
      <c r="CE871" s="1"/>
      <c r="CF871" s="1"/>
      <c r="CG871" s="27"/>
      <c r="CH871" s="1"/>
      <c r="CI871" s="1"/>
      <c r="CJ871" s="1"/>
      <c r="CK871" s="1"/>
      <c r="CL871" s="1"/>
      <c r="CM871" s="1"/>
      <c r="CN871" s="27"/>
      <c r="CO871" s="1"/>
      <c r="CP871" s="1"/>
      <c r="CQ871" s="1"/>
      <c r="CR871" s="1"/>
      <c r="CS871" s="1"/>
      <c r="CT871" s="1"/>
      <c r="CU871" s="27"/>
      <c r="CV871" s="1"/>
      <c r="CW871" s="1"/>
      <c r="CX871" s="1"/>
      <c r="CY871" s="1"/>
      <c r="CZ871" s="1"/>
      <c r="DA871" s="1"/>
      <c r="DB871" s="1"/>
      <c r="DC871" s="1"/>
      <c r="DD871" s="1"/>
      <c r="DE871" s="1"/>
      <c r="DF871" s="1"/>
      <c r="DG871" s="1"/>
      <c r="DH871" s="1"/>
      <c r="DI871" s="1"/>
    </row>
    <row r="872" spans="1:113" ht="15" hidden="1" x14ac:dyDescent="0.25">
      <c r="A872" s="27"/>
      <c r="B872" s="1"/>
      <c r="C872" s="1"/>
      <c r="D872" s="4" t="str">
        <f t="shared" si="433"/>
        <v/>
      </c>
      <c r="E872" s="7"/>
      <c r="F872" s="1"/>
      <c r="G872" s="1"/>
      <c r="H872" s="27"/>
      <c r="I872" s="1"/>
      <c r="J872" s="1"/>
      <c r="K872" s="1"/>
      <c r="L872" s="1"/>
      <c r="M872" s="1"/>
      <c r="N872" s="1"/>
      <c r="O872" s="27"/>
      <c r="P872" s="1"/>
      <c r="Q872" s="1"/>
      <c r="R872" s="1"/>
      <c r="S872" s="1"/>
      <c r="T872" s="1"/>
      <c r="U872" s="1"/>
      <c r="V872" s="27"/>
      <c r="W872" s="1"/>
      <c r="X872" s="1"/>
      <c r="Y872" s="4" t="str">
        <f t="shared" si="428"/>
        <v/>
      </c>
      <c r="Z872" s="7"/>
      <c r="AA872" s="1"/>
      <c r="AB872" s="1"/>
      <c r="AC872" s="27"/>
      <c r="AD872" s="1"/>
      <c r="AE872" s="1"/>
      <c r="AF872" s="4" t="str">
        <f t="shared" si="434"/>
        <v/>
      </c>
      <c r="AG872" s="7"/>
      <c r="AH872" s="1"/>
      <c r="AI872" s="1"/>
      <c r="AJ872" s="27"/>
      <c r="AK872" s="1"/>
      <c r="AL872" s="1"/>
      <c r="AM872" s="1"/>
      <c r="AN872" s="1"/>
      <c r="AO872" s="1"/>
      <c r="AP872" s="1"/>
      <c r="AQ872" s="27"/>
      <c r="AR872" s="1"/>
      <c r="AS872" s="1"/>
      <c r="AT872" s="1"/>
      <c r="AU872" s="1"/>
      <c r="AV872" s="1"/>
      <c r="AW872" s="1"/>
      <c r="AX872" s="27"/>
      <c r="AY872" s="1"/>
      <c r="AZ872" s="1"/>
      <c r="BA872" s="4" t="str">
        <f t="shared" si="432"/>
        <v/>
      </c>
      <c r="BB872" s="7"/>
      <c r="BC872" s="1"/>
      <c r="BD872" s="1"/>
      <c r="BE872" s="27"/>
      <c r="BF872" s="1"/>
      <c r="BG872" s="1"/>
      <c r="BH872" s="4" t="str">
        <f t="shared" si="431"/>
        <v/>
      </c>
      <c r="BI872" s="7"/>
      <c r="BJ872" s="1"/>
      <c r="BK872" s="1"/>
      <c r="BL872" s="27"/>
      <c r="BM872" s="1"/>
      <c r="BN872" s="1"/>
      <c r="BO872" s="4" t="str">
        <f t="shared" si="430"/>
        <v/>
      </c>
      <c r="BP872" s="7"/>
      <c r="BQ872" s="1"/>
      <c r="BR872" s="1"/>
      <c r="BS872" s="27"/>
      <c r="BT872" s="1"/>
      <c r="BU872" s="1"/>
      <c r="BV872" s="4" t="str">
        <f t="shared" si="429"/>
        <v/>
      </c>
      <c r="BW872" s="7"/>
      <c r="BX872" s="1"/>
      <c r="BY872" s="1"/>
      <c r="BZ872" s="27"/>
      <c r="CA872" s="1"/>
      <c r="CB872" s="1"/>
      <c r="CC872" s="1"/>
      <c r="CD872" s="1"/>
      <c r="CE872" s="1"/>
      <c r="CF872" s="1"/>
      <c r="CG872" s="27"/>
      <c r="CH872" s="1"/>
      <c r="CI872" s="1"/>
      <c r="CJ872" s="1"/>
      <c r="CK872" s="1"/>
      <c r="CL872" s="1"/>
      <c r="CM872" s="1"/>
      <c r="CN872" s="27"/>
      <c r="CO872" s="1"/>
      <c r="CP872" s="1"/>
      <c r="CQ872" s="1"/>
      <c r="CR872" s="1"/>
      <c r="CS872" s="1"/>
      <c r="CT872" s="1"/>
      <c r="CU872" s="27"/>
      <c r="CV872" s="1"/>
      <c r="CW872" s="1"/>
      <c r="CX872" s="1"/>
      <c r="CY872" s="1"/>
      <c r="CZ872" s="1"/>
      <c r="DA872" s="1"/>
      <c r="DB872" s="1"/>
      <c r="DC872" s="1"/>
      <c r="DD872" s="1"/>
      <c r="DE872" s="1"/>
      <c r="DF872" s="1"/>
      <c r="DG872" s="1"/>
      <c r="DH872" s="1"/>
      <c r="DI872" s="1"/>
    </row>
    <row r="873" spans="1:113" ht="15" hidden="1" x14ac:dyDescent="0.25">
      <c r="A873" s="27"/>
      <c r="B873" s="1"/>
      <c r="C873" s="1"/>
      <c r="D873" s="4" t="str">
        <f t="shared" si="433"/>
        <v/>
      </c>
      <c r="E873" s="7"/>
      <c r="F873" s="1"/>
      <c r="G873" s="1"/>
      <c r="H873" s="27"/>
      <c r="I873" s="1"/>
      <c r="J873" s="1"/>
      <c r="K873" s="1"/>
      <c r="L873" s="1"/>
      <c r="M873" s="1"/>
      <c r="N873" s="1"/>
      <c r="O873" s="27"/>
      <c r="P873" s="1"/>
      <c r="Q873" s="1"/>
      <c r="R873" s="1"/>
      <c r="S873" s="1"/>
      <c r="T873" s="1"/>
      <c r="U873" s="1"/>
      <c r="V873" s="27"/>
      <c r="W873" s="1"/>
      <c r="X873" s="1"/>
      <c r="Y873" s="4" t="str">
        <f t="shared" si="428"/>
        <v/>
      </c>
      <c r="Z873" s="7"/>
      <c r="AA873" s="1"/>
      <c r="AB873" s="1"/>
      <c r="AC873" s="27"/>
      <c r="AD873" s="1"/>
      <c r="AE873" s="1"/>
      <c r="AF873" s="4" t="str">
        <f t="shared" si="434"/>
        <v/>
      </c>
      <c r="AG873" s="7"/>
      <c r="AH873" s="1"/>
      <c r="AI873" s="1"/>
      <c r="AJ873" s="27"/>
      <c r="AK873" s="1"/>
      <c r="AL873" s="1"/>
      <c r="AM873" s="1"/>
      <c r="AN873" s="1"/>
      <c r="AO873" s="1"/>
      <c r="AP873" s="1"/>
      <c r="AQ873" s="27"/>
      <c r="AR873" s="1"/>
      <c r="AS873" s="1"/>
      <c r="AT873" s="1"/>
      <c r="AU873" s="1"/>
      <c r="AV873" s="1"/>
      <c r="AW873" s="1"/>
      <c r="AX873" s="27"/>
      <c r="AY873" s="1"/>
      <c r="AZ873" s="1"/>
      <c r="BA873" s="4" t="str">
        <f t="shared" si="432"/>
        <v/>
      </c>
      <c r="BB873" s="7"/>
      <c r="BC873" s="1"/>
      <c r="BD873" s="1"/>
      <c r="BE873" s="27"/>
      <c r="BF873" s="1"/>
      <c r="BG873" s="1"/>
      <c r="BH873" s="4" t="str">
        <f t="shared" si="431"/>
        <v/>
      </c>
      <c r="BI873" s="7"/>
      <c r="BJ873" s="1"/>
      <c r="BK873" s="1"/>
      <c r="BL873" s="27"/>
      <c r="BM873" s="1"/>
      <c r="BN873" s="1"/>
      <c r="BO873" s="4" t="str">
        <f t="shared" si="430"/>
        <v/>
      </c>
      <c r="BP873" s="7"/>
      <c r="BQ873" s="1"/>
      <c r="BR873" s="1"/>
      <c r="BS873" s="27"/>
      <c r="BT873" s="1"/>
      <c r="BU873" s="1"/>
      <c r="BV873" s="4" t="str">
        <f t="shared" si="429"/>
        <v/>
      </c>
      <c r="BW873" s="7"/>
      <c r="BX873" s="1"/>
      <c r="BY873" s="1"/>
      <c r="BZ873" s="27"/>
      <c r="CA873" s="1"/>
      <c r="CB873" s="1"/>
      <c r="CC873" s="1"/>
      <c r="CD873" s="1"/>
      <c r="CE873" s="1"/>
      <c r="CF873" s="1"/>
      <c r="CG873" s="27"/>
      <c r="CH873" s="1"/>
      <c r="CI873" s="1"/>
      <c r="CJ873" s="1"/>
      <c r="CK873" s="1"/>
      <c r="CL873" s="1"/>
      <c r="CM873" s="1"/>
      <c r="CN873" s="27"/>
      <c r="CO873" s="1"/>
      <c r="CP873" s="1"/>
      <c r="CQ873" s="1"/>
      <c r="CR873" s="1"/>
      <c r="CS873" s="1"/>
      <c r="CT873" s="1"/>
      <c r="CU873" s="27"/>
      <c r="CV873" s="1"/>
      <c r="CW873" s="1"/>
      <c r="CX873" s="1"/>
      <c r="CY873" s="1"/>
      <c r="CZ873" s="1"/>
      <c r="DA873" s="1"/>
      <c r="DB873" s="1"/>
      <c r="DC873" s="1"/>
      <c r="DD873" s="1"/>
      <c r="DE873" s="1"/>
      <c r="DF873" s="1"/>
      <c r="DG873" s="1"/>
      <c r="DH873" s="1"/>
      <c r="DI873" s="1"/>
    </row>
    <row r="874" spans="1:113" ht="15" hidden="1" x14ac:dyDescent="0.25">
      <c r="A874" s="27"/>
      <c r="B874" s="1"/>
      <c r="C874" s="1"/>
      <c r="D874" s="4" t="str">
        <f t="shared" si="433"/>
        <v/>
      </c>
      <c r="E874" s="7"/>
      <c r="F874" s="1"/>
      <c r="G874" s="1"/>
      <c r="H874" s="27"/>
      <c r="I874" s="1"/>
      <c r="J874" s="1"/>
      <c r="K874" s="1"/>
      <c r="L874" s="1"/>
      <c r="M874" s="1"/>
      <c r="N874" s="1"/>
      <c r="O874" s="27"/>
      <c r="P874" s="1"/>
      <c r="Q874" s="1"/>
      <c r="R874" s="1"/>
      <c r="S874" s="1"/>
      <c r="T874" s="1"/>
      <c r="U874" s="1"/>
      <c r="V874" s="27"/>
      <c r="W874" s="1"/>
      <c r="X874" s="1"/>
      <c r="Y874" s="4" t="str">
        <f t="shared" si="428"/>
        <v/>
      </c>
      <c r="Z874" s="7"/>
      <c r="AA874" s="1"/>
      <c r="AB874" s="1"/>
      <c r="AC874" s="27"/>
      <c r="AD874" s="1"/>
      <c r="AE874" s="1"/>
      <c r="AF874" s="4" t="str">
        <f t="shared" si="434"/>
        <v/>
      </c>
      <c r="AG874" s="7"/>
      <c r="AH874" s="1"/>
      <c r="AI874" s="1"/>
      <c r="AJ874" s="27"/>
      <c r="AK874" s="1"/>
      <c r="AL874" s="1"/>
      <c r="AM874" s="1"/>
      <c r="AN874" s="1"/>
      <c r="AO874" s="1"/>
      <c r="AP874" s="1"/>
      <c r="AQ874" s="27"/>
      <c r="AR874" s="1"/>
      <c r="AS874" s="1"/>
      <c r="AT874" s="1"/>
      <c r="AU874" s="1"/>
      <c r="AV874" s="1"/>
      <c r="AW874" s="1"/>
      <c r="AX874" s="27"/>
      <c r="AY874" s="1"/>
      <c r="AZ874" s="1"/>
      <c r="BA874" s="4" t="str">
        <f t="shared" si="432"/>
        <v/>
      </c>
      <c r="BB874" s="7"/>
      <c r="BC874" s="1"/>
      <c r="BD874" s="1"/>
      <c r="BE874" s="27"/>
      <c r="BF874" s="1"/>
      <c r="BG874" s="1"/>
      <c r="BH874" s="4" t="str">
        <f t="shared" si="431"/>
        <v/>
      </c>
      <c r="BI874" s="7"/>
      <c r="BJ874" s="1"/>
      <c r="BK874" s="1"/>
      <c r="BL874" s="27"/>
      <c r="BM874" s="1"/>
      <c r="BN874" s="1"/>
      <c r="BO874" s="4" t="str">
        <f t="shared" si="430"/>
        <v/>
      </c>
      <c r="BP874" s="7"/>
      <c r="BQ874" s="1"/>
      <c r="BR874" s="1"/>
      <c r="BS874" s="27"/>
      <c r="BT874" s="1"/>
      <c r="BU874" s="1"/>
      <c r="BV874" s="4" t="str">
        <f t="shared" si="429"/>
        <v/>
      </c>
      <c r="BW874" s="7"/>
      <c r="BX874" s="1"/>
      <c r="BY874" s="1"/>
      <c r="BZ874" s="27"/>
      <c r="CA874" s="1"/>
      <c r="CB874" s="1"/>
      <c r="CC874" s="1"/>
      <c r="CD874" s="1"/>
      <c r="CE874" s="1"/>
      <c r="CF874" s="1"/>
      <c r="CG874" s="27"/>
      <c r="CH874" s="1"/>
      <c r="CI874" s="1"/>
      <c r="CJ874" s="1"/>
      <c r="CK874" s="1"/>
      <c r="CL874" s="1"/>
      <c r="CM874" s="1"/>
      <c r="CN874" s="27"/>
      <c r="CO874" s="1"/>
      <c r="CP874" s="1"/>
      <c r="CQ874" s="1"/>
      <c r="CR874" s="1"/>
      <c r="CS874" s="1"/>
      <c r="CT874" s="1"/>
      <c r="CU874" s="27"/>
      <c r="CV874" s="1"/>
      <c r="CW874" s="1"/>
      <c r="CX874" s="1"/>
      <c r="CY874" s="1"/>
      <c r="CZ874" s="1"/>
      <c r="DA874" s="1"/>
      <c r="DB874" s="1"/>
      <c r="DC874" s="1"/>
      <c r="DD874" s="1"/>
      <c r="DE874" s="1"/>
      <c r="DF874" s="1"/>
      <c r="DG874" s="1"/>
      <c r="DH874" s="1"/>
      <c r="DI874" s="1"/>
    </row>
    <row r="875" spans="1:113" ht="15" hidden="1" x14ac:dyDescent="0.25">
      <c r="A875" s="27"/>
      <c r="B875" s="1"/>
      <c r="C875" s="1"/>
      <c r="D875" s="4" t="str">
        <f t="shared" si="433"/>
        <v/>
      </c>
      <c r="E875" s="7"/>
      <c r="F875" s="1"/>
      <c r="G875" s="1"/>
      <c r="H875" s="27"/>
      <c r="I875" s="1"/>
      <c r="J875" s="1"/>
      <c r="K875" s="1"/>
      <c r="L875" s="1"/>
      <c r="M875" s="1"/>
      <c r="N875" s="1"/>
      <c r="O875" s="27"/>
      <c r="P875" s="1"/>
      <c r="Q875" s="1"/>
      <c r="R875" s="1"/>
      <c r="S875" s="1"/>
      <c r="T875" s="1"/>
      <c r="U875" s="1"/>
      <c r="V875" s="27"/>
      <c r="W875" s="1"/>
      <c r="X875" s="1"/>
      <c r="Y875" s="4" t="str">
        <f t="shared" si="428"/>
        <v/>
      </c>
      <c r="Z875" s="7"/>
      <c r="AA875" s="1"/>
      <c r="AB875" s="1"/>
      <c r="AC875" s="27"/>
      <c r="AD875" s="1"/>
      <c r="AE875" s="1"/>
      <c r="AF875" s="4" t="str">
        <f t="shared" si="434"/>
        <v/>
      </c>
      <c r="AG875" s="7"/>
      <c r="AH875" s="1"/>
      <c r="AI875" s="1"/>
      <c r="AJ875" s="27"/>
      <c r="AK875" s="1"/>
      <c r="AL875" s="1"/>
      <c r="AM875" s="1"/>
      <c r="AN875" s="1"/>
      <c r="AO875" s="1"/>
      <c r="AP875" s="1"/>
      <c r="AQ875" s="27"/>
      <c r="AR875" s="1"/>
      <c r="AS875" s="1"/>
      <c r="AT875" s="1"/>
      <c r="AU875" s="1"/>
      <c r="AV875" s="1"/>
      <c r="AW875" s="1"/>
      <c r="AX875" s="27"/>
      <c r="AY875" s="1"/>
      <c r="AZ875" s="1"/>
      <c r="BA875" s="4" t="str">
        <f t="shared" si="432"/>
        <v/>
      </c>
      <c r="BB875" s="7"/>
      <c r="BC875" s="1"/>
      <c r="BD875" s="1"/>
      <c r="BE875" s="27"/>
      <c r="BF875" s="1"/>
      <c r="BG875" s="1"/>
      <c r="BH875" s="4" t="str">
        <f t="shared" si="431"/>
        <v/>
      </c>
      <c r="BI875" s="7"/>
      <c r="BJ875" s="1"/>
      <c r="BK875" s="1"/>
      <c r="BL875" s="27"/>
      <c r="BM875" s="1"/>
      <c r="BN875" s="1"/>
      <c r="BO875" s="4" t="str">
        <f t="shared" si="430"/>
        <v/>
      </c>
      <c r="BP875" s="7"/>
      <c r="BQ875" s="1"/>
      <c r="BR875" s="1"/>
      <c r="BS875" s="27"/>
      <c r="BT875" s="1"/>
      <c r="BU875" s="1"/>
      <c r="BV875" s="4" t="str">
        <f t="shared" si="429"/>
        <v/>
      </c>
      <c r="BW875" s="7"/>
      <c r="BX875" s="1"/>
      <c r="BY875" s="1"/>
      <c r="BZ875" s="27"/>
      <c r="CA875" s="1"/>
      <c r="CB875" s="1"/>
      <c r="CC875" s="1"/>
      <c r="CD875" s="1"/>
      <c r="CE875" s="1"/>
      <c r="CF875" s="1"/>
      <c r="CG875" s="27"/>
      <c r="CH875" s="1"/>
      <c r="CI875" s="1"/>
      <c r="CJ875" s="1"/>
      <c r="CK875" s="1"/>
      <c r="CL875" s="1"/>
      <c r="CM875" s="1"/>
      <c r="CN875" s="27"/>
      <c r="CO875" s="1"/>
      <c r="CP875" s="1"/>
      <c r="CQ875" s="1"/>
      <c r="CR875" s="1"/>
      <c r="CS875" s="1"/>
      <c r="CT875" s="1"/>
      <c r="CU875" s="27"/>
      <c r="CV875" s="1"/>
      <c r="CW875" s="1"/>
      <c r="CX875" s="1"/>
      <c r="CY875" s="1"/>
      <c r="CZ875" s="1"/>
      <c r="DA875" s="1"/>
      <c r="DB875" s="1"/>
      <c r="DC875" s="1"/>
      <c r="DD875" s="1"/>
      <c r="DE875" s="1"/>
      <c r="DF875" s="1"/>
      <c r="DG875" s="1"/>
      <c r="DH875" s="1"/>
      <c r="DI875" s="1"/>
    </row>
    <row r="876" spans="1:113" ht="15" hidden="1" x14ac:dyDescent="0.25">
      <c r="A876" s="27"/>
      <c r="B876" s="1"/>
      <c r="C876" s="1"/>
      <c r="D876" s="4" t="str">
        <f t="shared" si="433"/>
        <v/>
      </c>
      <c r="E876" s="7"/>
      <c r="F876" s="1"/>
      <c r="G876" s="1"/>
      <c r="H876" s="27"/>
      <c r="I876" s="1"/>
      <c r="J876" s="1"/>
      <c r="K876" s="1"/>
      <c r="L876" s="1"/>
      <c r="M876" s="1"/>
      <c r="N876" s="1"/>
      <c r="O876" s="27"/>
      <c r="P876" s="1"/>
      <c r="Q876" s="1"/>
      <c r="R876" s="1"/>
      <c r="S876" s="1"/>
      <c r="T876" s="1"/>
      <c r="U876" s="1"/>
      <c r="V876" s="27"/>
      <c r="W876" s="1"/>
      <c r="X876" s="1"/>
      <c r="Y876" s="4" t="str">
        <f t="shared" si="428"/>
        <v/>
      </c>
      <c r="Z876" s="7"/>
      <c r="AA876" s="1"/>
      <c r="AB876" s="1"/>
      <c r="AC876" s="27"/>
      <c r="AD876" s="1"/>
      <c r="AE876" s="1"/>
      <c r="AF876" s="4" t="str">
        <f t="shared" si="434"/>
        <v/>
      </c>
      <c r="AG876" s="7"/>
      <c r="AH876" s="1"/>
      <c r="AI876" s="1"/>
      <c r="AJ876" s="27"/>
      <c r="AK876" s="1"/>
      <c r="AL876" s="1"/>
      <c r="AM876" s="1"/>
      <c r="AN876" s="1"/>
      <c r="AO876" s="1"/>
      <c r="AP876" s="1"/>
      <c r="AQ876" s="27"/>
      <c r="AR876" s="1"/>
      <c r="AS876" s="1"/>
      <c r="AT876" s="1"/>
      <c r="AU876" s="1"/>
      <c r="AV876" s="1"/>
      <c r="AW876" s="1"/>
      <c r="AX876" s="27"/>
      <c r="AY876" s="1"/>
      <c r="AZ876" s="1"/>
      <c r="BA876" s="4" t="str">
        <f t="shared" si="432"/>
        <v/>
      </c>
      <c r="BB876" s="7"/>
      <c r="BC876" s="1"/>
      <c r="BD876" s="1"/>
      <c r="BE876" s="27"/>
      <c r="BF876" s="1"/>
      <c r="BG876" s="1"/>
      <c r="BH876" s="4" t="str">
        <f t="shared" si="431"/>
        <v/>
      </c>
      <c r="BI876" s="7"/>
      <c r="BJ876" s="1"/>
      <c r="BK876" s="1"/>
      <c r="BL876" s="27"/>
      <c r="BM876" s="1"/>
      <c r="BN876" s="1"/>
      <c r="BO876" s="4" t="str">
        <f t="shared" si="430"/>
        <v/>
      </c>
      <c r="BP876" s="7"/>
      <c r="BQ876" s="1"/>
      <c r="BR876" s="1"/>
      <c r="BS876" s="27"/>
      <c r="BT876" s="1"/>
      <c r="BU876" s="1"/>
      <c r="BV876" s="4" t="str">
        <f t="shared" si="429"/>
        <v/>
      </c>
      <c r="BW876" s="7"/>
      <c r="BX876" s="1"/>
      <c r="BY876" s="1"/>
      <c r="BZ876" s="27"/>
      <c r="CA876" s="1"/>
      <c r="CB876" s="1"/>
      <c r="CC876" s="1"/>
      <c r="CD876" s="1"/>
      <c r="CE876" s="1"/>
      <c r="CF876" s="1"/>
      <c r="CG876" s="27"/>
      <c r="CH876" s="1"/>
      <c r="CI876" s="1"/>
      <c r="CJ876" s="1"/>
      <c r="CK876" s="1"/>
      <c r="CL876" s="1"/>
      <c r="CM876" s="1"/>
      <c r="CN876" s="27"/>
      <c r="CO876" s="1"/>
      <c r="CP876" s="1"/>
      <c r="CQ876" s="1"/>
      <c r="CR876" s="1"/>
      <c r="CS876" s="1"/>
      <c r="CT876" s="1"/>
      <c r="CU876" s="27"/>
      <c r="CV876" s="1"/>
      <c r="CW876" s="1"/>
      <c r="CX876" s="1"/>
      <c r="CY876" s="1"/>
      <c r="CZ876" s="1"/>
      <c r="DA876" s="1"/>
      <c r="DB876" s="1"/>
      <c r="DC876" s="1"/>
      <c r="DD876" s="1"/>
      <c r="DE876" s="1"/>
      <c r="DF876" s="1"/>
      <c r="DG876" s="1"/>
      <c r="DH876" s="1"/>
      <c r="DI876" s="1"/>
    </row>
    <row r="877" spans="1:113" ht="15" hidden="1" x14ac:dyDescent="0.25">
      <c r="A877" s="27"/>
      <c r="B877" s="1"/>
      <c r="C877" s="1"/>
      <c r="D877" s="4" t="str">
        <f t="shared" si="433"/>
        <v/>
      </c>
      <c r="E877" s="7"/>
      <c r="F877" s="1"/>
      <c r="G877" s="1"/>
      <c r="H877" s="27"/>
      <c r="I877" s="1"/>
      <c r="J877" s="1"/>
      <c r="K877" s="1"/>
      <c r="L877" s="1"/>
      <c r="M877" s="1"/>
      <c r="N877" s="1"/>
      <c r="O877" s="27"/>
      <c r="P877" s="1"/>
      <c r="Q877" s="1"/>
      <c r="R877" s="1"/>
      <c r="S877" s="1"/>
      <c r="T877" s="1"/>
      <c r="U877" s="1"/>
      <c r="V877" s="27"/>
      <c r="W877" s="1"/>
      <c r="X877" s="1"/>
      <c r="Y877" s="4" t="str">
        <f t="shared" si="428"/>
        <v/>
      </c>
      <c r="Z877" s="7"/>
      <c r="AA877" s="1"/>
      <c r="AB877" s="1"/>
      <c r="AC877" s="27"/>
      <c r="AD877" s="1"/>
      <c r="AE877" s="1"/>
      <c r="AF877" s="4" t="str">
        <f t="shared" si="434"/>
        <v/>
      </c>
      <c r="AG877" s="7"/>
      <c r="AH877" s="1"/>
      <c r="AI877" s="1"/>
      <c r="AJ877" s="27"/>
      <c r="AK877" s="1"/>
      <c r="AL877" s="1"/>
      <c r="AM877" s="1"/>
      <c r="AN877" s="1"/>
      <c r="AO877" s="1"/>
      <c r="AP877" s="1"/>
      <c r="AQ877" s="27"/>
      <c r="AR877" s="1"/>
      <c r="AS877" s="1"/>
      <c r="AT877" s="1"/>
      <c r="AU877" s="1"/>
      <c r="AV877" s="1"/>
      <c r="AW877" s="1"/>
      <c r="AX877" s="27"/>
      <c r="AY877" s="1"/>
      <c r="AZ877" s="1"/>
      <c r="BA877" s="4" t="str">
        <f t="shared" si="432"/>
        <v/>
      </c>
      <c r="BB877" s="7"/>
      <c r="BC877" s="1"/>
      <c r="BD877" s="1"/>
      <c r="BE877" s="27"/>
      <c r="BF877" s="1"/>
      <c r="BG877" s="1"/>
      <c r="BH877" s="4" t="str">
        <f t="shared" si="431"/>
        <v/>
      </c>
      <c r="BI877" s="7"/>
      <c r="BJ877" s="1"/>
      <c r="BK877" s="1"/>
      <c r="BL877" s="27"/>
      <c r="BM877" s="1"/>
      <c r="BN877" s="1"/>
      <c r="BO877" s="4" t="str">
        <f t="shared" si="430"/>
        <v/>
      </c>
      <c r="BP877" s="7"/>
      <c r="BQ877" s="1"/>
      <c r="BR877" s="1"/>
      <c r="BS877" s="27"/>
      <c r="BT877" s="1"/>
      <c r="BU877" s="1"/>
      <c r="BV877" s="4" t="str">
        <f t="shared" si="429"/>
        <v/>
      </c>
      <c r="BW877" s="7"/>
      <c r="BX877" s="1"/>
      <c r="BY877" s="1"/>
      <c r="BZ877" s="27"/>
      <c r="CA877" s="1"/>
      <c r="CB877" s="1"/>
      <c r="CC877" s="1"/>
      <c r="CD877" s="1"/>
      <c r="CE877" s="1"/>
      <c r="CF877" s="1"/>
      <c r="CG877" s="27"/>
      <c r="CH877" s="1"/>
      <c r="CI877" s="1"/>
      <c r="CJ877" s="1"/>
      <c r="CK877" s="1"/>
      <c r="CL877" s="1"/>
      <c r="CM877" s="1"/>
      <c r="CN877" s="27"/>
      <c r="CO877" s="1"/>
      <c r="CP877" s="1"/>
      <c r="CQ877" s="1"/>
      <c r="CR877" s="1"/>
      <c r="CS877" s="1"/>
      <c r="CT877" s="1"/>
      <c r="CU877" s="27"/>
      <c r="CV877" s="1"/>
      <c r="CW877" s="1"/>
      <c r="CX877" s="1"/>
      <c r="CY877" s="1"/>
      <c r="CZ877" s="1"/>
      <c r="DA877" s="1"/>
      <c r="DB877" s="1"/>
      <c r="DC877" s="1"/>
      <c r="DD877" s="1"/>
      <c r="DE877" s="1"/>
      <c r="DF877" s="1"/>
      <c r="DG877" s="1"/>
      <c r="DH877" s="1"/>
      <c r="DI877" s="1"/>
    </row>
    <row r="878" spans="1:113" ht="15" hidden="1" x14ac:dyDescent="0.25">
      <c r="A878" s="27"/>
      <c r="B878" s="1"/>
      <c r="C878" s="1"/>
      <c r="D878" s="4" t="str">
        <f t="shared" si="433"/>
        <v/>
      </c>
      <c r="E878" s="7"/>
      <c r="F878" s="1"/>
      <c r="G878" s="1"/>
      <c r="H878" s="27"/>
      <c r="I878" s="1"/>
      <c r="J878" s="1"/>
      <c r="K878" s="1"/>
      <c r="L878" s="1"/>
      <c r="M878" s="1"/>
      <c r="N878" s="1"/>
      <c r="O878" s="27"/>
      <c r="P878" s="1"/>
      <c r="Q878" s="1"/>
      <c r="R878" s="1"/>
      <c r="S878" s="1"/>
      <c r="T878" s="1"/>
      <c r="U878" s="1"/>
      <c r="V878" s="27"/>
      <c r="W878" s="1"/>
      <c r="X878" s="1"/>
      <c r="Y878" s="4" t="str">
        <f t="shared" si="428"/>
        <v/>
      </c>
      <c r="Z878" s="7"/>
      <c r="AA878" s="1"/>
      <c r="AB878" s="1"/>
      <c r="AC878" s="27"/>
      <c r="AD878" s="1"/>
      <c r="AE878" s="1"/>
      <c r="AF878" s="4" t="str">
        <f t="shared" si="434"/>
        <v/>
      </c>
      <c r="AG878" s="7"/>
      <c r="AH878" s="1"/>
      <c r="AI878" s="1"/>
      <c r="AJ878" s="27"/>
      <c r="AK878" s="1"/>
      <c r="AL878" s="1"/>
      <c r="AM878" s="1"/>
      <c r="AN878" s="1"/>
      <c r="AO878" s="1"/>
      <c r="AP878" s="1"/>
      <c r="AQ878" s="27"/>
      <c r="AR878" s="1"/>
      <c r="AS878" s="1"/>
      <c r="AT878" s="1"/>
      <c r="AU878" s="1"/>
      <c r="AV878" s="1"/>
      <c r="AW878" s="1"/>
      <c r="AX878" s="27"/>
      <c r="AY878" s="1"/>
      <c r="AZ878" s="1"/>
      <c r="BA878" s="4" t="str">
        <f t="shared" si="432"/>
        <v/>
      </c>
      <c r="BB878" s="7"/>
      <c r="BC878" s="1"/>
      <c r="BD878" s="1"/>
      <c r="BE878" s="27"/>
      <c r="BF878" s="1"/>
      <c r="BG878" s="1"/>
      <c r="BH878" s="4" t="str">
        <f t="shared" si="431"/>
        <v/>
      </c>
      <c r="BI878" s="7"/>
      <c r="BJ878" s="1"/>
      <c r="BK878" s="1"/>
      <c r="BL878" s="27"/>
      <c r="BM878" s="1"/>
      <c r="BN878" s="1"/>
      <c r="BO878" s="4" t="str">
        <f t="shared" si="430"/>
        <v/>
      </c>
      <c r="BP878" s="7"/>
      <c r="BQ878" s="1"/>
      <c r="BR878" s="1"/>
      <c r="BS878" s="27"/>
      <c r="BT878" s="1"/>
      <c r="BU878" s="1"/>
      <c r="BV878" s="4" t="str">
        <f t="shared" si="429"/>
        <v/>
      </c>
      <c r="BW878" s="7"/>
      <c r="BX878" s="1"/>
      <c r="BY878" s="1"/>
      <c r="BZ878" s="27"/>
      <c r="CA878" s="1"/>
      <c r="CB878" s="1"/>
      <c r="CC878" s="1"/>
      <c r="CD878" s="1"/>
      <c r="CE878" s="1"/>
      <c r="CF878" s="1"/>
      <c r="CG878" s="27"/>
      <c r="CH878" s="1"/>
      <c r="CI878" s="1"/>
      <c r="CJ878" s="1"/>
      <c r="CK878" s="1"/>
      <c r="CL878" s="1"/>
      <c r="CM878" s="1"/>
      <c r="CN878" s="27"/>
      <c r="CO878" s="1"/>
      <c r="CP878" s="1"/>
      <c r="CQ878" s="1"/>
      <c r="CR878" s="1"/>
      <c r="CS878" s="1"/>
      <c r="CT878" s="1"/>
      <c r="CU878" s="27"/>
      <c r="CV878" s="1"/>
      <c r="CW878" s="1"/>
      <c r="CX878" s="1"/>
      <c r="CY878" s="1"/>
      <c r="CZ878" s="1"/>
      <c r="DA878" s="1"/>
      <c r="DB878" s="1"/>
      <c r="DC878" s="1"/>
      <c r="DD878" s="1"/>
      <c r="DE878" s="1"/>
      <c r="DF878" s="1"/>
      <c r="DG878" s="1"/>
      <c r="DH878" s="1"/>
      <c r="DI878" s="1"/>
    </row>
    <row r="879" spans="1:113" ht="15" hidden="1" x14ac:dyDescent="0.25">
      <c r="A879" s="27"/>
      <c r="B879" s="1"/>
      <c r="C879" s="1"/>
      <c r="D879" s="4" t="str">
        <f t="shared" si="433"/>
        <v/>
      </c>
      <c r="E879" s="7"/>
      <c r="F879" s="1"/>
      <c r="G879" s="1"/>
      <c r="H879" s="27"/>
      <c r="I879" s="1"/>
      <c r="J879" s="1"/>
      <c r="K879" s="1"/>
      <c r="L879" s="1"/>
      <c r="M879" s="1"/>
      <c r="N879" s="1"/>
      <c r="O879" s="27"/>
      <c r="P879" s="1"/>
      <c r="Q879" s="1"/>
      <c r="R879" s="1"/>
      <c r="S879" s="1"/>
      <c r="T879" s="1"/>
      <c r="U879" s="1"/>
      <c r="V879" s="27"/>
      <c r="W879" s="1"/>
      <c r="X879" s="1"/>
      <c r="Y879" s="4" t="str">
        <f t="shared" si="428"/>
        <v/>
      </c>
      <c r="Z879" s="7"/>
      <c r="AA879" s="1"/>
      <c r="AB879" s="1"/>
      <c r="AC879" s="27"/>
      <c r="AD879" s="1"/>
      <c r="AE879" s="1"/>
      <c r="AF879" s="4" t="str">
        <f t="shared" si="434"/>
        <v/>
      </c>
      <c r="AG879" s="7"/>
      <c r="AH879" s="1"/>
      <c r="AI879" s="1"/>
      <c r="AJ879" s="27"/>
      <c r="AK879" s="1"/>
      <c r="AL879" s="1"/>
      <c r="AM879" s="1"/>
      <c r="AN879" s="1"/>
      <c r="AO879" s="1"/>
      <c r="AP879" s="1"/>
      <c r="AQ879" s="27"/>
      <c r="AR879" s="1"/>
      <c r="AS879" s="1"/>
      <c r="AT879" s="1"/>
      <c r="AU879" s="1"/>
      <c r="AV879" s="1"/>
      <c r="AW879" s="1"/>
      <c r="AX879" s="27"/>
      <c r="AY879" s="1"/>
      <c r="AZ879" s="1"/>
      <c r="BA879" s="4" t="str">
        <f t="shared" si="432"/>
        <v/>
      </c>
      <c r="BB879" s="7"/>
      <c r="BC879" s="1"/>
      <c r="BD879" s="1"/>
      <c r="BE879" s="27"/>
      <c r="BF879" s="1"/>
      <c r="BG879" s="1"/>
      <c r="BH879" s="4" t="str">
        <f t="shared" si="431"/>
        <v/>
      </c>
      <c r="BI879" s="7"/>
      <c r="BJ879" s="1"/>
      <c r="BK879" s="1"/>
      <c r="BL879" s="27"/>
      <c r="BM879" s="1"/>
      <c r="BN879" s="1"/>
      <c r="BO879" s="4" t="str">
        <f t="shared" si="430"/>
        <v/>
      </c>
      <c r="BP879" s="7"/>
      <c r="BQ879" s="1"/>
      <c r="BR879" s="1"/>
      <c r="BS879" s="27"/>
      <c r="BT879" s="1"/>
      <c r="BU879" s="1"/>
      <c r="BV879" s="4" t="str">
        <f t="shared" si="429"/>
        <v/>
      </c>
      <c r="BW879" s="7"/>
      <c r="BX879" s="1"/>
      <c r="BY879" s="1"/>
      <c r="BZ879" s="27"/>
      <c r="CA879" s="1"/>
      <c r="CB879" s="1"/>
      <c r="CC879" s="1"/>
      <c r="CD879" s="1"/>
      <c r="CE879" s="1"/>
      <c r="CF879" s="1"/>
      <c r="CG879" s="27"/>
      <c r="CH879" s="1"/>
      <c r="CI879" s="1"/>
      <c r="CJ879" s="1"/>
      <c r="CK879" s="1"/>
      <c r="CL879" s="1"/>
      <c r="CM879" s="1"/>
      <c r="CN879" s="27"/>
      <c r="CO879" s="1"/>
      <c r="CP879" s="1"/>
      <c r="CQ879" s="1"/>
      <c r="CR879" s="1"/>
      <c r="CS879" s="1"/>
      <c r="CT879" s="1"/>
      <c r="CU879" s="27"/>
      <c r="CV879" s="1"/>
      <c r="CW879" s="1"/>
      <c r="CX879" s="1"/>
      <c r="CY879" s="1"/>
      <c r="CZ879" s="1"/>
      <c r="DA879" s="1"/>
      <c r="DB879" s="1"/>
      <c r="DC879" s="1"/>
      <c r="DD879" s="1"/>
      <c r="DE879" s="1"/>
      <c r="DF879" s="1"/>
      <c r="DG879" s="1"/>
      <c r="DH879" s="1"/>
      <c r="DI879" s="1"/>
    </row>
    <row r="880" spans="1:113" ht="15" hidden="1" x14ac:dyDescent="0.25">
      <c r="A880" s="27"/>
      <c r="B880" s="1"/>
      <c r="C880" s="1"/>
      <c r="D880" s="4" t="str">
        <f t="shared" si="433"/>
        <v/>
      </c>
      <c r="E880" s="7"/>
      <c r="F880" s="1"/>
      <c r="G880" s="1"/>
      <c r="H880" s="27"/>
      <c r="I880" s="1"/>
      <c r="J880" s="1"/>
      <c r="K880" s="1"/>
      <c r="L880" s="1"/>
      <c r="M880" s="1"/>
      <c r="N880" s="1"/>
      <c r="O880" s="27"/>
      <c r="P880" s="1"/>
      <c r="Q880" s="1"/>
      <c r="R880" s="1"/>
      <c r="S880" s="1"/>
      <c r="T880" s="1"/>
      <c r="U880" s="1"/>
      <c r="V880" s="27"/>
      <c r="W880" s="1"/>
      <c r="X880" s="1"/>
      <c r="Y880" s="4" t="str">
        <f t="shared" si="428"/>
        <v/>
      </c>
      <c r="Z880" s="7"/>
      <c r="AA880" s="1"/>
      <c r="AB880" s="1"/>
      <c r="AC880" s="27"/>
      <c r="AD880" s="1"/>
      <c r="AE880" s="1"/>
      <c r="AF880" s="4" t="str">
        <f t="shared" si="434"/>
        <v/>
      </c>
      <c r="AG880" s="7"/>
      <c r="AH880" s="1"/>
      <c r="AI880" s="1"/>
      <c r="AJ880" s="27"/>
      <c r="AK880" s="1"/>
      <c r="AL880" s="1"/>
      <c r="AM880" s="1"/>
      <c r="AN880" s="1"/>
      <c r="AO880" s="1"/>
      <c r="AP880" s="1"/>
      <c r="AQ880" s="27"/>
      <c r="AR880" s="1"/>
      <c r="AS880" s="1"/>
      <c r="AT880" s="1"/>
      <c r="AU880" s="1"/>
      <c r="AV880" s="1"/>
      <c r="AW880" s="1"/>
      <c r="AX880" s="27"/>
      <c r="AY880" s="1"/>
      <c r="AZ880" s="1"/>
      <c r="BA880" s="4" t="str">
        <f t="shared" si="432"/>
        <v/>
      </c>
      <c r="BB880" s="7"/>
      <c r="BC880" s="1"/>
      <c r="BD880" s="1"/>
      <c r="BE880" s="27"/>
      <c r="BF880" s="1"/>
      <c r="BG880" s="1"/>
      <c r="BH880" s="4" t="str">
        <f t="shared" si="431"/>
        <v/>
      </c>
      <c r="BI880" s="7"/>
      <c r="BJ880" s="1"/>
      <c r="BK880" s="1"/>
      <c r="BL880" s="27"/>
      <c r="BM880" s="1"/>
      <c r="BN880" s="1"/>
      <c r="BO880" s="4" t="str">
        <f t="shared" si="430"/>
        <v/>
      </c>
      <c r="BP880" s="7"/>
      <c r="BQ880" s="1"/>
      <c r="BR880" s="1"/>
      <c r="BS880" s="27"/>
      <c r="BT880" s="1"/>
      <c r="BU880" s="1"/>
      <c r="BV880" s="4" t="str">
        <f t="shared" si="429"/>
        <v/>
      </c>
      <c r="BW880" s="7"/>
      <c r="BX880" s="1"/>
      <c r="BY880" s="1"/>
      <c r="BZ880" s="27"/>
      <c r="CA880" s="1"/>
      <c r="CB880" s="1"/>
      <c r="CC880" s="1"/>
      <c r="CD880" s="1"/>
      <c r="CE880" s="1"/>
      <c r="CF880" s="1"/>
      <c r="CG880" s="27"/>
      <c r="CH880" s="1"/>
      <c r="CI880" s="1"/>
      <c r="CJ880" s="1"/>
      <c r="CK880" s="1"/>
      <c r="CL880" s="1"/>
      <c r="CM880" s="1"/>
      <c r="CN880" s="27"/>
      <c r="CO880" s="1"/>
      <c r="CP880" s="1"/>
      <c r="CQ880" s="1"/>
      <c r="CR880" s="1"/>
      <c r="CS880" s="1"/>
      <c r="CT880" s="1"/>
      <c r="CU880" s="27"/>
      <c r="CV880" s="1"/>
      <c r="CW880" s="1"/>
      <c r="CX880" s="1"/>
      <c r="CY880" s="1"/>
      <c r="CZ880" s="1"/>
      <c r="DA880" s="1"/>
      <c r="DB880" s="1"/>
      <c r="DC880" s="1"/>
      <c r="DD880" s="1"/>
      <c r="DE880" s="1"/>
      <c r="DF880" s="1"/>
      <c r="DG880" s="1"/>
      <c r="DH880" s="1"/>
      <c r="DI880" s="1"/>
    </row>
    <row r="881" spans="1:113" ht="15" hidden="1" x14ac:dyDescent="0.25">
      <c r="A881" s="27"/>
      <c r="B881" s="1"/>
      <c r="C881" s="1"/>
      <c r="D881" s="4" t="str">
        <f t="shared" si="433"/>
        <v/>
      </c>
      <c r="E881" s="7"/>
      <c r="F881" s="1"/>
      <c r="G881" s="1"/>
      <c r="H881" s="27"/>
      <c r="I881" s="1"/>
      <c r="J881" s="1"/>
      <c r="K881" s="1"/>
      <c r="L881" s="1"/>
      <c r="M881" s="1"/>
      <c r="N881" s="1"/>
      <c r="O881" s="27"/>
      <c r="P881" s="1"/>
      <c r="Q881" s="1"/>
      <c r="R881" s="1"/>
      <c r="S881" s="1"/>
      <c r="T881" s="1"/>
      <c r="U881" s="1"/>
      <c r="V881" s="27"/>
      <c r="W881" s="1"/>
      <c r="X881" s="1"/>
      <c r="Y881" s="4" t="str">
        <f t="shared" si="428"/>
        <v/>
      </c>
      <c r="Z881" s="7"/>
      <c r="AA881" s="1"/>
      <c r="AB881" s="1"/>
      <c r="AC881" s="27"/>
      <c r="AD881" s="1"/>
      <c r="AE881" s="1"/>
      <c r="AF881" s="4" t="str">
        <f t="shared" si="434"/>
        <v/>
      </c>
      <c r="AG881" s="7"/>
      <c r="AH881" s="1"/>
      <c r="AI881" s="1"/>
      <c r="AJ881" s="27"/>
      <c r="AK881" s="1"/>
      <c r="AL881" s="1"/>
      <c r="AM881" s="1"/>
      <c r="AN881" s="1"/>
      <c r="AO881" s="1"/>
      <c r="AP881" s="1"/>
      <c r="AQ881" s="27"/>
      <c r="AR881" s="1"/>
      <c r="AS881" s="1"/>
      <c r="AT881" s="1"/>
      <c r="AU881" s="1"/>
      <c r="AV881" s="1"/>
      <c r="AW881" s="1"/>
      <c r="AX881" s="27"/>
      <c r="AY881" s="1"/>
      <c r="AZ881" s="1"/>
      <c r="BA881" s="4" t="str">
        <f t="shared" si="432"/>
        <v/>
      </c>
      <c r="BB881" s="7"/>
      <c r="BC881" s="1"/>
      <c r="BD881" s="1"/>
      <c r="BE881" s="27"/>
      <c r="BF881" s="1"/>
      <c r="BG881" s="1"/>
      <c r="BH881" s="4" t="str">
        <f t="shared" si="431"/>
        <v/>
      </c>
      <c r="BI881" s="7"/>
      <c r="BJ881" s="1"/>
      <c r="BK881" s="1"/>
      <c r="BL881" s="27"/>
      <c r="BM881" s="1"/>
      <c r="BN881" s="1"/>
      <c r="BO881" s="4" t="str">
        <f t="shared" si="430"/>
        <v/>
      </c>
      <c r="BP881" s="7"/>
      <c r="BQ881" s="1"/>
      <c r="BR881" s="1"/>
      <c r="BS881" s="27"/>
      <c r="BT881" s="1"/>
      <c r="BU881" s="1"/>
      <c r="BV881" s="4" t="str">
        <f t="shared" si="429"/>
        <v/>
      </c>
      <c r="BW881" s="7"/>
      <c r="BX881" s="1"/>
      <c r="BY881" s="1"/>
      <c r="BZ881" s="27"/>
      <c r="CA881" s="1"/>
      <c r="CB881" s="1"/>
      <c r="CC881" s="1"/>
      <c r="CD881" s="1"/>
      <c r="CE881" s="1"/>
      <c r="CF881" s="1"/>
      <c r="CG881" s="27"/>
      <c r="CH881" s="1"/>
      <c r="CI881" s="1"/>
      <c r="CJ881" s="1"/>
      <c r="CK881" s="1"/>
      <c r="CL881" s="1"/>
      <c r="CM881" s="1"/>
      <c r="CN881" s="27"/>
      <c r="CO881" s="1"/>
      <c r="CP881" s="1"/>
      <c r="CQ881" s="1"/>
      <c r="CR881" s="1"/>
      <c r="CS881" s="1"/>
      <c r="CT881" s="1"/>
      <c r="CU881" s="27"/>
      <c r="CV881" s="1"/>
      <c r="CW881" s="1"/>
      <c r="CX881" s="1"/>
      <c r="CY881" s="1"/>
      <c r="CZ881" s="1"/>
      <c r="DA881" s="1"/>
      <c r="DB881" s="1"/>
      <c r="DC881" s="1"/>
      <c r="DD881" s="1"/>
      <c r="DE881" s="1"/>
      <c r="DF881" s="1"/>
      <c r="DG881" s="1"/>
      <c r="DH881" s="1"/>
      <c r="DI881" s="1"/>
    </row>
    <row r="882" spans="1:113" ht="15" hidden="1" x14ac:dyDescent="0.25">
      <c r="A882" s="27"/>
      <c r="B882" s="1"/>
      <c r="C882" s="1"/>
      <c r="D882" s="4" t="str">
        <f t="shared" si="433"/>
        <v/>
      </c>
      <c r="E882" s="7"/>
      <c r="F882" s="1"/>
      <c r="G882" s="1"/>
      <c r="H882" s="27"/>
      <c r="I882" s="1"/>
      <c r="J882" s="1"/>
      <c r="K882" s="1"/>
      <c r="L882" s="1"/>
      <c r="M882" s="1"/>
      <c r="N882" s="1"/>
      <c r="O882" s="27"/>
      <c r="P882" s="1"/>
      <c r="Q882" s="1"/>
      <c r="R882" s="1"/>
      <c r="S882" s="1"/>
      <c r="T882" s="1"/>
      <c r="U882" s="1"/>
      <c r="V882" s="27"/>
      <c r="W882" s="1"/>
      <c r="X882" s="1"/>
      <c r="Y882" s="4" t="str">
        <f t="shared" si="428"/>
        <v/>
      </c>
      <c r="Z882" s="7"/>
      <c r="AA882" s="1"/>
      <c r="AB882" s="1"/>
      <c r="AC882" s="27"/>
      <c r="AD882" s="1"/>
      <c r="AE882" s="1"/>
      <c r="AF882" s="4" t="str">
        <f t="shared" si="434"/>
        <v/>
      </c>
      <c r="AG882" s="7"/>
      <c r="AH882" s="1"/>
      <c r="AI882" s="1"/>
      <c r="AJ882" s="27"/>
      <c r="AK882" s="1"/>
      <c r="AL882" s="1"/>
      <c r="AM882" s="1"/>
      <c r="AN882" s="1"/>
      <c r="AO882" s="1"/>
      <c r="AP882" s="1"/>
      <c r="AQ882" s="27"/>
      <c r="AR882" s="1"/>
      <c r="AS882" s="1"/>
      <c r="AT882" s="1"/>
      <c r="AU882" s="1"/>
      <c r="AV882" s="1"/>
      <c r="AW882" s="1"/>
      <c r="AX882" s="27"/>
      <c r="AY882" s="1"/>
      <c r="AZ882" s="1"/>
      <c r="BA882" s="4" t="str">
        <f t="shared" si="432"/>
        <v/>
      </c>
      <c r="BB882" s="7"/>
      <c r="BC882" s="1"/>
      <c r="BD882" s="1"/>
      <c r="BE882" s="27"/>
      <c r="BF882" s="1"/>
      <c r="BG882" s="1"/>
      <c r="BH882" s="4" t="str">
        <f t="shared" si="431"/>
        <v/>
      </c>
      <c r="BI882" s="7"/>
      <c r="BJ882" s="1"/>
      <c r="BK882" s="1"/>
      <c r="BL882" s="27"/>
      <c r="BM882" s="1"/>
      <c r="BN882" s="1"/>
      <c r="BO882" s="4" t="str">
        <f t="shared" si="430"/>
        <v/>
      </c>
      <c r="BP882" s="7"/>
      <c r="BQ882" s="1"/>
      <c r="BR882" s="1"/>
      <c r="BS882" s="27"/>
      <c r="BT882" s="1"/>
      <c r="BU882" s="1"/>
      <c r="BV882" s="4" t="str">
        <f t="shared" si="429"/>
        <v/>
      </c>
      <c r="BW882" s="7"/>
      <c r="BX882" s="1"/>
      <c r="BY882" s="1"/>
      <c r="BZ882" s="27"/>
      <c r="CA882" s="1"/>
      <c r="CB882" s="1"/>
      <c r="CC882" s="1"/>
      <c r="CD882" s="1"/>
      <c r="CE882" s="1"/>
      <c r="CF882" s="1"/>
      <c r="CG882" s="27"/>
      <c r="CH882" s="1"/>
      <c r="CI882" s="1"/>
      <c r="CJ882" s="1"/>
      <c r="CK882" s="1"/>
      <c r="CL882" s="1"/>
      <c r="CM882" s="1"/>
      <c r="CN882" s="27"/>
      <c r="CO882" s="1"/>
      <c r="CP882" s="1"/>
      <c r="CQ882" s="1"/>
      <c r="CR882" s="1"/>
      <c r="CS882" s="1"/>
      <c r="CT882" s="1"/>
      <c r="CU882" s="27"/>
      <c r="CV882" s="1"/>
      <c r="CW882" s="1"/>
      <c r="CX882" s="1"/>
      <c r="CY882" s="1"/>
      <c r="CZ882" s="1"/>
      <c r="DA882" s="1"/>
      <c r="DB882" s="1"/>
      <c r="DC882" s="1"/>
      <c r="DD882" s="1"/>
      <c r="DE882" s="1"/>
      <c r="DF882" s="1"/>
      <c r="DG882" s="1"/>
      <c r="DH882" s="1"/>
      <c r="DI882" s="1"/>
    </row>
    <row r="883" spans="1:113" ht="15" hidden="1" x14ac:dyDescent="0.25">
      <c r="A883" s="27"/>
      <c r="B883" s="1"/>
      <c r="C883" s="1"/>
      <c r="D883" s="4" t="str">
        <f t="shared" si="433"/>
        <v/>
      </c>
      <c r="E883" s="7"/>
      <c r="F883" s="1"/>
      <c r="G883" s="1"/>
      <c r="H883" s="27"/>
      <c r="I883" s="1"/>
      <c r="J883" s="1"/>
      <c r="K883" s="1"/>
      <c r="L883" s="1"/>
      <c r="M883" s="1"/>
      <c r="N883" s="1"/>
      <c r="O883" s="27"/>
      <c r="P883" s="1"/>
      <c r="Q883" s="1"/>
      <c r="R883" s="1"/>
      <c r="S883" s="1"/>
      <c r="T883" s="1"/>
      <c r="U883" s="1"/>
      <c r="V883" s="27"/>
      <c r="W883" s="1"/>
      <c r="X883" s="1"/>
      <c r="Y883" s="4" t="str">
        <f t="shared" si="428"/>
        <v/>
      </c>
      <c r="Z883" s="7"/>
      <c r="AA883" s="1"/>
      <c r="AB883" s="1"/>
      <c r="AC883" s="27"/>
      <c r="AD883" s="1"/>
      <c r="AE883" s="1"/>
      <c r="AF883" s="4" t="str">
        <f t="shared" si="434"/>
        <v/>
      </c>
      <c r="AG883" s="7"/>
      <c r="AH883" s="1"/>
      <c r="AI883" s="1"/>
      <c r="AJ883" s="27"/>
      <c r="AK883" s="1"/>
      <c r="AL883" s="1"/>
      <c r="AM883" s="1"/>
      <c r="AN883" s="1"/>
      <c r="AO883" s="1"/>
      <c r="AP883" s="1"/>
      <c r="AQ883" s="27"/>
      <c r="AR883" s="1"/>
      <c r="AS883" s="1"/>
      <c r="AT883" s="1"/>
      <c r="AU883" s="1"/>
      <c r="AV883" s="1"/>
      <c r="AW883" s="1"/>
      <c r="AX883" s="27"/>
      <c r="AY883" s="1"/>
      <c r="AZ883" s="1"/>
      <c r="BA883" s="4" t="str">
        <f t="shared" si="432"/>
        <v/>
      </c>
      <c r="BB883" s="7"/>
      <c r="BC883" s="1"/>
      <c r="BD883" s="1"/>
      <c r="BE883" s="27"/>
      <c r="BF883" s="1"/>
      <c r="BG883" s="1"/>
      <c r="BH883" s="4" t="str">
        <f t="shared" si="431"/>
        <v/>
      </c>
      <c r="BI883" s="7"/>
      <c r="BJ883" s="1"/>
      <c r="BK883" s="1"/>
      <c r="BL883" s="27"/>
      <c r="BM883" s="1"/>
      <c r="BN883" s="1"/>
      <c r="BO883" s="4" t="str">
        <f t="shared" si="430"/>
        <v/>
      </c>
      <c r="BP883" s="7"/>
      <c r="BQ883" s="1"/>
      <c r="BR883" s="1"/>
      <c r="BS883" s="27"/>
      <c r="BT883" s="1"/>
      <c r="BU883" s="1"/>
      <c r="BV883" s="4" t="str">
        <f t="shared" si="429"/>
        <v/>
      </c>
      <c r="BW883" s="7"/>
      <c r="BX883" s="1"/>
      <c r="BY883" s="1"/>
      <c r="BZ883" s="27"/>
      <c r="CA883" s="1"/>
      <c r="CB883" s="1"/>
      <c r="CC883" s="1"/>
      <c r="CD883" s="1"/>
      <c r="CE883" s="1"/>
      <c r="CF883" s="1"/>
      <c r="CG883" s="27"/>
      <c r="CH883" s="1"/>
      <c r="CI883" s="1"/>
      <c r="CJ883" s="1"/>
      <c r="CK883" s="1"/>
      <c r="CL883" s="1"/>
      <c r="CM883" s="1"/>
      <c r="CN883" s="27"/>
      <c r="CO883" s="1"/>
      <c r="CP883" s="1"/>
      <c r="CQ883" s="1"/>
      <c r="CR883" s="1"/>
      <c r="CS883" s="1"/>
      <c r="CT883" s="1"/>
      <c r="CU883" s="27"/>
      <c r="CV883" s="1"/>
      <c r="CW883" s="1"/>
      <c r="CX883" s="1"/>
      <c r="CY883" s="1"/>
      <c r="CZ883" s="1"/>
      <c r="DA883" s="1"/>
      <c r="DB883" s="1"/>
      <c r="DC883" s="1"/>
      <c r="DD883" s="1"/>
      <c r="DE883" s="1"/>
      <c r="DF883" s="1"/>
      <c r="DG883" s="1"/>
      <c r="DH883" s="1"/>
      <c r="DI883" s="1"/>
    </row>
    <row r="884" spans="1:113" ht="15" hidden="1" x14ac:dyDescent="0.25">
      <c r="A884" s="27"/>
      <c r="B884" s="1"/>
      <c r="C884" s="1"/>
      <c r="D884" s="4" t="str">
        <f t="shared" si="433"/>
        <v/>
      </c>
      <c r="E884" s="7"/>
      <c r="F884" s="1"/>
      <c r="G884" s="1"/>
      <c r="H884" s="27"/>
      <c r="I884" s="1"/>
      <c r="J884" s="1"/>
      <c r="K884" s="1"/>
      <c r="L884" s="1"/>
      <c r="M884" s="1"/>
      <c r="N884" s="1"/>
      <c r="O884" s="27"/>
      <c r="P884" s="1"/>
      <c r="Q884" s="1"/>
      <c r="R884" s="1"/>
      <c r="S884" s="1"/>
      <c r="T884" s="1"/>
      <c r="U884" s="1"/>
      <c r="V884" s="27"/>
      <c r="W884" s="1"/>
      <c r="X884" s="1"/>
      <c r="Y884" s="4" t="str">
        <f t="shared" si="428"/>
        <v/>
      </c>
      <c r="Z884" s="7"/>
      <c r="AA884" s="1"/>
      <c r="AB884" s="1"/>
      <c r="AC884" s="27"/>
      <c r="AD884" s="1"/>
      <c r="AE884" s="1"/>
      <c r="AF884" s="4" t="str">
        <f t="shared" si="434"/>
        <v/>
      </c>
      <c r="AG884" s="7"/>
      <c r="AH884" s="1"/>
      <c r="AI884" s="1"/>
      <c r="AJ884" s="27"/>
      <c r="AK884" s="1"/>
      <c r="AL884" s="1"/>
      <c r="AM884" s="1"/>
      <c r="AN884" s="1"/>
      <c r="AO884" s="1"/>
      <c r="AP884" s="1"/>
      <c r="AQ884" s="27"/>
      <c r="AR884" s="1"/>
      <c r="AS884" s="1"/>
      <c r="AT884" s="1"/>
      <c r="AU884" s="1"/>
      <c r="AV884" s="1"/>
      <c r="AW884" s="1"/>
      <c r="AX884" s="27"/>
      <c r="AY884" s="1"/>
      <c r="AZ884" s="1"/>
      <c r="BA884" s="4" t="str">
        <f t="shared" si="432"/>
        <v/>
      </c>
      <c r="BB884" s="7"/>
      <c r="BC884" s="1"/>
      <c r="BD884" s="1"/>
      <c r="BE884" s="27"/>
      <c r="BF884" s="1"/>
      <c r="BG884" s="1"/>
      <c r="BH884" s="4" t="str">
        <f t="shared" si="431"/>
        <v/>
      </c>
      <c r="BI884" s="7"/>
      <c r="BJ884" s="1"/>
      <c r="BK884" s="1"/>
      <c r="BL884" s="27"/>
      <c r="BM884" s="1"/>
      <c r="BN884" s="1"/>
      <c r="BO884" s="4" t="str">
        <f t="shared" si="430"/>
        <v/>
      </c>
      <c r="BP884" s="7"/>
      <c r="BQ884" s="1"/>
      <c r="BR884" s="1"/>
      <c r="BS884" s="27"/>
      <c r="BT884" s="1"/>
      <c r="BU884" s="1"/>
      <c r="BV884" s="4" t="str">
        <f t="shared" si="429"/>
        <v/>
      </c>
      <c r="BW884" s="7"/>
      <c r="BX884" s="1"/>
      <c r="BY884" s="1"/>
      <c r="BZ884" s="27"/>
      <c r="CA884" s="1"/>
      <c r="CB884" s="1"/>
      <c r="CC884" s="1"/>
      <c r="CD884" s="1"/>
      <c r="CE884" s="1"/>
      <c r="CF884" s="1"/>
      <c r="CG884" s="27"/>
      <c r="CH884" s="1"/>
      <c r="CI884" s="1"/>
      <c r="CJ884" s="1"/>
      <c r="CK884" s="1"/>
      <c r="CL884" s="1"/>
      <c r="CM884" s="1"/>
      <c r="CN884" s="27"/>
      <c r="CO884" s="1"/>
      <c r="CP884" s="1"/>
      <c r="CQ884" s="1"/>
      <c r="CR884" s="1"/>
      <c r="CS884" s="1"/>
      <c r="CT884" s="1"/>
      <c r="CU884" s="27"/>
      <c r="CV884" s="1"/>
      <c r="CW884" s="1"/>
      <c r="CX884" s="1"/>
      <c r="CY884" s="1"/>
      <c r="CZ884" s="1"/>
      <c r="DA884" s="1"/>
      <c r="DB884" s="1"/>
      <c r="DC884" s="1"/>
      <c r="DD884" s="1"/>
      <c r="DE884" s="1"/>
      <c r="DF884" s="1"/>
      <c r="DG884" s="1"/>
      <c r="DH884" s="1"/>
      <c r="DI884" s="1"/>
    </row>
    <row r="885" spans="1:113" ht="15" hidden="1" x14ac:dyDescent="0.25">
      <c r="A885" s="27"/>
      <c r="B885" s="1"/>
      <c r="C885" s="1"/>
      <c r="D885" s="4" t="str">
        <f t="shared" si="433"/>
        <v/>
      </c>
      <c r="E885" s="7"/>
      <c r="F885" s="1"/>
      <c r="G885" s="1"/>
      <c r="H885" s="27"/>
      <c r="I885" s="1"/>
      <c r="J885" s="1"/>
      <c r="K885" s="1"/>
      <c r="L885" s="1"/>
      <c r="M885" s="1"/>
      <c r="N885" s="1"/>
      <c r="O885" s="27"/>
      <c r="P885" s="1"/>
      <c r="Q885" s="1"/>
      <c r="R885" s="1"/>
      <c r="S885" s="1"/>
      <c r="T885" s="1"/>
      <c r="U885" s="1"/>
      <c r="V885" s="27"/>
      <c r="W885" s="1"/>
      <c r="X885" s="1"/>
      <c r="Y885" s="4" t="str">
        <f t="shared" si="428"/>
        <v/>
      </c>
      <c r="Z885" s="7"/>
      <c r="AA885" s="1"/>
      <c r="AB885" s="1"/>
      <c r="AC885" s="27"/>
      <c r="AD885" s="1"/>
      <c r="AE885" s="1"/>
      <c r="AF885" s="4" t="str">
        <f t="shared" si="434"/>
        <v/>
      </c>
      <c r="AG885" s="7"/>
      <c r="AH885" s="1"/>
      <c r="AI885" s="1"/>
      <c r="AJ885" s="27"/>
      <c r="AK885" s="1"/>
      <c r="AL885" s="1"/>
      <c r="AM885" s="1"/>
      <c r="AN885" s="1"/>
      <c r="AO885" s="1"/>
      <c r="AP885" s="1"/>
      <c r="AQ885" s="27"/>
      <c r="AR885" s="1"/>
      <c r="AS885" s="1"/>
      <c r="AT885" s="1"/>
      <c r="AU885" s="1"/>
      <c r="AV885" s="1"/>
      <c r="AW885" s="1"/>
      <c r="AX885" s="27"/>
      <c r="AY885" s="1"/>
      <c r="AZ885" s="1"/>
      <c r="BA885" s="4" t="str">
        <f t="shared" si="432"/>
        <v/>
      </c>
      <c r="BB885" s="7"/>
      <c r="BC885" s="1"/>
      <c r="BD885" s="1"/>
      <c r="BE885" s="27"/>
      <c r="BF885" s="1"/>
      <c r="BG885" s="1"/>
      <c r="BH885" s="4" t="str">
        <f t="shared" si="431"/>
        <v/>
      </c>
      <c r="BI885" s="7"/>
      <c r="BJ885" s="1"/>
      <c r="BK885" s="1"/>
      <c r="BL885" s="27"/>
      <c r="BM885" s="1"/>
      <c r="BN885" s="1"/>
      <c r="BO885" s="4" t="str">
        <f t="shared" si="430"/>
        <v/>
      </c>
      <c r="BP885" s="7"/>
      <c r="BQ885" s="1"/>
      <c r="BR885" s="1"/>
      <c r="BS885" s="27"/>
      <c r="BT885" s="1"/>
      <c r="BU885" s="1"/>
      <c r="BV885" s="4" t="str">
        <f t="shared" si="429"/>
        <v/>
      </c>
      <c r="BW885" s="7"/>
      <c r="BX885" s="1"/>
      <c r="BY885" s="1"/>
      <c r="BZ885" s="27"/>
      <c r="CA885" s="1"/>
      <c r="CB885" s="1"/>
      <c r="CC885" s="1"/>
      <c r="CD885" s="1"/>
      <c r="CE885" s="1"/>
      <c r="CF885" s="1"/>
      <c r="CG885" s="27"/>
      <c r="CH885" s="1"/>
      <c r="CI885" s="1"/>
      <c r="CJ885" s="1"/>
      <c r="CK885" s="1"/>
      <c r="CL885" s="1"/>
      <c r="CM885" s="1"/>
      <c r="CN885" s="27"/>
      <c r="CO885" s="1"/>
      <c r="CP885" s="1"/>
      <c r="CQ885" s="1"/>
      <c r="CR885" s="1"/>
      <c r="CS885" s="1"/>
      <c r="CT885" s="1"/>
      <c r="CU885" s="27"/>
      <c r="CV885" s="1"/>
      <c r="CW885" s="1"/>
      <c r="CX885" s="1"/>
      <c r="CY885" s="1"/>
      <c r="CZ885" s="1"/>
      <c r="DA885" s="1"/>
      <c r="DB885" s="1"/>
      <c r="DC885" s="1"/>
      <c r="DD885" s="1"/>
      <c r="DE885" s="1"/>
      <c r="DF885" s="1"/>
      <c r="DG885" s="1"/>
      <c r="DH885" s="1"/>
      <c r="DI885" s="1"/>
    </row>
    <row r="886" spans="1:113" ht="15" hidden="1" x14ac:dyDescent="0.25">
      <c r="A886" s="27"/>
      <c r="B886" s="1"/>
      <c r="C886" s="1"/>
      <c r="D886" s="4" t="str">
        <f t="shared" si="433"/>
        <v/>
      </c>
      <c r="E886" s="7"/>
      <c r="F886" s="1"/>
      <c r="G886" s="1"/>
      <c r="H886" s="27"/>
      <c r="I886" s="1"/>
      <c r="J886" s="1"/>
      <c r="K886" s="1"/>
      <c r="L886" s="1"/>
      <c r="M886" s="1"/>
      <c r="N886" s="1"/>
      <c r="O886" s="27"/>
      <c r="P886" s="1"/>
      <c r="Q886" s="1"/>
      <c r="R886" s="1"/>
      <c r="S886" s="1"/>
      <c r="T886" s="1"/>
      <c r="U886" s="1"/>
      <c r="V886" s="27"/>
      <c r="W886" s="1"/>
      <c r="X886" s="1"/>
      <c r="Y886" s="4" t="str">
        <f t="shared" si="428"/>
        <v/>
      </c>
      <c r="Z886" s="7"/>
      <c r="AA886" s="1"/>
      <c r="AB886" s="1"/>
      <c r="AC886" s="27"/>
      <c r="AD886" s="1"/>
      <c r="AE886" s="1"/>
      <c r="AF886" s="4" t="str">
        <f t="shared" si="434"/>
        <v/>
      </c>
      <c r="AG886" s="7"/>
      <c r="AH886" s="1"/>
      <c r="AI886" s="1"/>
      <c r="AJ886" s="27"/>
      <c r="AK886" s="1"/>
      <c r="AL886" s="1"/>
      <c r="AM886" s="1"/>
      <c r="AN886" s="1"/>
      <c r="AO886" s="1"/>
      <c r="AP886" s="1"/>
      <c r="AQ886" s="27"/>
      <c r="AR886" s="1"/>
      <c r="AS886" s="1"/>
      <c r="AT886" s="1"/>
      <c r="AU886" s="1"/>
      <c r="AV886" s="1"/>
      <c r="AW886" s="1"/>
      <c r="AX886" s="27"/>
      <c r="AY886" s="1"/>
      <c r="AZ886" s="1"/>
      <c r="BA886" s="4" t="str">
        <f t="shared" si="432"/>
        <v/>
      </c>
      <c r="BB886" s="7"/>
      <c r="BC886" s="1"/>
      <c r="BD886" s="1"/>
      <c r="BE886" s="27"/>
      <c r="BF886" s="1"/>
      <c r="BG886" s="1"/>
      <c r="BH886" s="4" t="str">
        <f t="shared" si="431"/>
        <v/>
      </c>
      <c r="BI886" s="7"/>
      <c r="BJ886" s="1"/>
      <c r="BK886" s="1"/>
      <c r="BL886" s="27"/>
      <c r="BM886" s="1"/>
      <c r="BN886" s="1"/>
      <c r="BO886" s="4" t="str">
        <f t="shared" si="430"/>
        <v/>
      </c>
      <c r="BP886" s="7"/>
      <c r="BQ886" s="1"/>
      <c r="BR886" s="1"/>
      <c r="BS886" s="27"/>
      <c r="BT886" s="1"/>
      <c r="BU886" s="1"/>
      <c r="BV886" s="4" t="str">
        <f t="shared" si="429"/>
        <v/>
      </c>
      <c r="BW886" s="7"/>
      <c r="BX886" s="1"/>
      <c r="BY886" s="1"/>
      <c r="BZ886" s="27"/>
      <c r="CA886" s="1"/>
      <c r="CB886" s="1"/>
      <c r="CC886" s="1"/>
      <c r="CD886" s="1"/>
      <c r="CE886" s="1"/>
      <c r="CF886" s="1"/>
      <c r="CG886" s="27"/>
      <c r="CH886" s="1"/>
      <c r="CI886" s="1"/>
      <c r="CJ886" s="1"/>
      <c r="CK886" s="1"/>
      <c r="CL886" s="1"/>
      <c r="CM886" s="1"/>
      <c r="CN886" s="27"/>
      <c r="CO886" s="1"/>
      <c r="CP886" s="1"/>
      <c r="CQ886" s="1"/>
      <c r="CR886" s="1"/>
      <c r="CS886" s="1"/>
      <c r="CT886" s="1"/>
      <c r="CU886" s="27"/>
      <c r="CV886" s="1"/>
      <c r="CW886" s="1"/>
      <c r="CX886" s="1"/>
      <c r="CY886" s="1"/>
      <c r="CZ886" s="1"/>
      <c r="DA886" s="1"/>
      <c r="DB886" s="1"/>
      <c r="DC886" s="1"/>
      <c r="DD886" s="1"/>
      <c r="DE886" s="1"/>
      <c r="DF886" s="1"/>
      <c r="DG886" s="1"/>
      <c r="DH886" s="1"/>
      <c r="DI886" s="1"/>
    </row>
    <row r="887" spans="1:113" ht="15" hidden="1" x14ac:dyDescent="0.25">
      <c r="A887" s="27"/>
      <c r="B887" s="1"/>
      <c r="C887" s="1"/>
      <c r="D887" s="4" t="str">
        <f t="shared" si="433"/>
        <v/>
      </c>
      <c r="E887" s="7"/>
      <c r="F887" s="1"/>
      <c r="G887" s="1"/>
      <c r="H887" s="27"/>
      <c r="I887" s="1"/>
      <c r="J887" s="1"/>
      <c r="K887" s="1"/>
      <c r="L887" s="1"/>
      <c r="M887" s="1"/>
      <c r="N887" s="1"/>
      <c r="O887" s="27"/>
      <c r="P887" s="1"/>
      <c r="Q887" s="1"/>
      <c r="R887" s="1"/>
      <c r="S887" s="1"/>
      <c r="T887" s="1"/>
      <c r="U887" s="1"/>
      <c r="V887" s="27"/>
      <c r="W887" s="1"/>
      <c r="X887" s="1"/>
      <c r="Y887" s="4" t="str">
        <f t="shared" si="428"/>
        <v/>
      </c>
      <c r="Z887" s="7"/>
      <c r="AA887" s="1"/>
      <c r="AB887" s="1"/>
      <c r="AC887" s="27"/>
      <c r="AD887" s="1"/>
      <c r="AE887" s="1"/>
      <c r="AF887" s="4" t="str">
        <f t="shared" si="434"/>
        <v/>
      </c>
      <c r="AG887" s="7"/>
      <c r="AH887" s="1"/>
      <c r="AI887" s="1"/>
      <c r="AJ887" s="27"/>
      <c r="AK887" s="1"/>
      <c r="AL887" s="1"/>
      <c r="AM887" s="1"/>
      <c r="AN887" s="1"/>
      <c r="AO887" s="1"/>
      <c r="AP887" s="1"/>
      <c r="AQ887" s="27"/>
      <c r="AR887" s="1"/>
      <c r="AS887" s="1"/>
      <c r="AT887" s="1"/>
      <c r="AU887" s="1"/>
      <c r="AV887" s="1"/>
      <c r="AW887" s="1"/>
      <c r="AX887" s="27"/>
      <c r="AY887" s="1"/>
      <c r="AZ887" s="1"/>
      <c r="BA887" s="4" t="str">
        <f t="shared" si="432"/>
        <v/>
      </c>
      <c r="BB887" s="7"/>
      <c r="BC887" s="1"/>
      <c r="BD887" s="1"/>
      <c r="BE887" s="27"/>
      <c r="BF887" s="1"/>
      <c r="BG887" s="1"/>
      <c r="BH887" s="4" t="str">
        <f t="shared" si="431"/>
        <v/>
      </c>
      <c r="BI887" s="7"/>
      <c r="BJ887" s="1"/>
      <c r="BK887" s="1"/>
      <c r="BL887" s="27"/>
      <c r="BM887" s="1"/>
      <c r="BN887" s="1"/>
      <c r="BO887" s="4" t="str">
        <f t="shared" si="430"/>
        <v/>
      </c>
      <c r="BP887" s="7"/>
      <c r="BQ887" s="1"/>
      <c r="BR887" s="1"/>
      <c r="BS887" s="27"/>
      <c r="BT887" s="1"/>
      <c r="BU887" s="1"/>
      <c r="BV887" s="4" t="str">
        <f t="shared" si="429"/>
        <v/>
      </c>
      <c r="BW887" s="7"/>
      <c r="BX887" s="1"/>
      <c r="BY887" s="1"/>
      <c r="BZ887" s="27"/>
      <c r="CA887" s="1"/>
      <c r="CB887" s="1"/>
      <c r="CC887" s="1"/>
      <c r="CD887" s="1"/>
      <c r="CE887" s="1"/>
      <c r="CF887" s="1"/>
      <c r="CG887" s="27"/>
      <c r="CH887" s="1"/>
      <c r="CI887" s="1"/>
      <c r="CJ887" s="1"/>
      <c r="CK887" s="1"/>
      <c r="CL887" s="1"/>
      <c r="CM887" s="1"/>
      <c r="CN887" s="27"/>
      <c r="CO887" s="1"/>
      <c r="CP887" s="1"/>
      <c r="CQ887" s="1"/>
      <c r="CR887" s="1"/>
      <c r="CS887" s="1"/>
      <c r="CT887" s="1"/>
      <c r="CU887" s="27"/>
      <c r="CV887" s="1"/>
      <c r="CW887" s="1"/>
      <c r="CX887" s="1"/>
      <c r="CY887" s="1"/>
      <c r="CZ887" s="1"/>
      <c r="DA887" s="1"/>
      <c r="DB887" s="1"/>
      <c r="DC887" s="1"/>
      <c r="DD887" s="1"/>
      <c r="DE887" s="1"/>
      <c r="DF887" s="1"/>
      <c r="DG887" s="1"/>
      <c r="DH887" s="1"/>
      <c r="DI887" s="1"/>
    </row>
    <row r="888" spans="1:113" ht="15" hidden="1" x14ac:dyDescent="0.25">
      <c r="A888" s="27"/>
      <c r="B888" s="1"/>
      <c r="C888" s="1"/>
      <c r="D888" s="4" t="str">
        <f t="shared" si="433"/>
        <v/>
      </c>
      <c r="E888" s="7"/>
      <c r="F888" s="1"/>
      <c r="G888" s="1"/>
      <c r="H888" s="27"/>
      <c r="I888" s="1"/>
      <c r="J888" s="1"/>
      <c r="K888" s="1"/>
      <c r="L888" s="1"/>
      <c r="M888" s="1"/>
      <c r="N888" s="1"/>
      <c r="O888" s="27"/>
      <c r="P888" s="1"/>
      <c r="Q888" s="1"/>
      <c r="R888" s="1"/>
      <c r="S888" s="1"/>
      <c r="T888" s="1"/>
      <c r="U888" s="1"/>
      <c r="V888" s="27"/>
      <c r="W888" s="1"/>
      <c r="X888" s="1"/>
      <c r="Y888" s="4" t="str">
        <f t="shared" si="428"/>
        <v/>
      </c>
      <c r="Z888" s="7"/>
      <c r="AA888" s="1"/>
      <c r="AB888" s="1"/>
      <c r="AC888" s="27"/>
      <c r="AD888" s="1"/>
      <c r="AE888" s="1"/>
      <c r="AF888" s="4" t="str">
        <f t="shared" si="434"/>
        <v/>
      </c>
      <c r="AG888" s="7"/>
      <c r="AH888" s="1"/>
      <c r="AI888" s="1"/>
      <c r="AJ888" s="27"/>
      <c r="AK888" s="1"/>
      <c r="AL888" s="1"/>
      <c r="AM888" s="1"/>
      <c r="AN888" s="1"/>
      <c r="AO888" s="1"/>
      <c r="AP888" s="1"/>
      <c r="AQ888" s="27"/>
      <c r="AR888" s="1"/>
      <c r="AS888" s="1"/>
      <c r="AT888" s="1"/>
      <c r="AU888" s="1"/>
      <c r="AV888" s="1"/>
      <c r="AW888" s="1"/>
      <c r="AX888" s="27"/>
      <c r="AY888" s="1"/>
      <c r="AZ888" s="1"/>
      <c r="BA888" s="4" t="str">
        <f t="shared" si="432"/>
        <v/>
      </c>
      <c r="BB888" s="7"/>
      <c r="BC888" s="1"/>
      <c r="BD888" s="1"/>
      <c r="BE888" s="27"/>
      <c r="BF888" s="1"/>
      <c r="BG888" s="1"/>
      <c r="BH888" s="4" t="str">
        <f t="shared" si="431"/>
        <v/>
      </c>
      <c r="BI888" s="7"/>
      <c r="BJ888" s="1"/>
      <c r="BK888" s="1"/>
      <c r="BL888" s="27"/>
      <c r="BM888" s="1"/>
      <c r="BN888" s="1"/>
      <c r="BO888" s="4" t="str">
        <f t="shared" si="430"/>
        <v/>
      </c>
      <c r="BP888" s="7"/>
      <c r="BQ888" s="1"/>
      <c r="BR888" s="1"/>
      <c r="BS888" s="27"/>
      <c r="BT888" s="1"/>
      <c r="BU888" s="1"/>
      <c r="BV888" s="4" t="str">
        <f t="shared" si="429"/>
        <v/>
      </c>
      <c r="BW888" s="7"/>
      <c r="BX888" s="1"/>
      <c r="BY888" s="1"/>
      <c r="BZ888" s="27"/>
      <c r="CA888" s="1"/>
      <c r="CB888" s="1"/>
      <c r="CC888" s="1"/>
      <c r="CD888" s="1"/>
      <c r="CE888" s="1"/>
      <c r="CF888" s="1"/>
      <c r="CG888" s="27"/>
      <c r="CH888" s="1"/>
      <c r="CI888" s="1"/>
      <c r="CJ888" s="1"/>
      <c r="CK888" s="1"/>
      <c r="CL888" s="1"/>
      <c r="CM888" s="1"/>
      <c r="CN888" s="27"/>
      <c r="CO888" s="1"/>
      <c r="CP888" s="1"/>
      <c r="CQ888" s="1"/>
      <c r="CR888" s="1"/>
      <c r="CS888" s="1"/>
      <c r="CT888" s="1"/>
      <c r="CU888" s="27"/>
      <c r="CV888" s="1"/>
      <c r="CW888" s="1"/>
      <c r="CX888" s="1"/>
      <c r="CY888" s="1"/>
      <c r="CZ888" s="1"/>
      <c r="DA888" s="1"/>
      <c r="DB888" s="1"/>
      <c r="DC888" s="1"/>
      <c r="DD888" s="1"/>
      <c r="DE888" s="1"/>
      <c r="DF888" s="1"/>
      <c r="DG888" s="1"/>
      <c r="DH888" s="1"/>
      <c r="DI888" s="1"/>
    </row>
    <row r="889" spans="1:113" ht="15" hidden="1" x14ac:dyDescent="0.25">
      <c r="A889" s="27"/>
      <c r="B889" s="1"/>
      <c r="C889" s="1"/>
      <c r="D889" s="4" t="str">
        <f t="shared" si="433"/>
        <v/>
      </c>
      <c r="E889" s="7"/>
      <c r="F889" s="1"/>
      <c r="G889" s="1"/>
      <c r="H889" s="27"/>
      <c r="I889" s="1"/>
      <c r="J889" s="1"/>
      <c r="K889" s="1"/>
      <c r="L889" s="1"/>
      <c r="M889" s="1"/>
      <c r="N889" s="1"/>
      <c r="O889" s="27"/>
      <c r="P889" s="1"/>
      <c r="Q889" s="1"/>
      <c r="R889" s="1"/>
      <c r="S889" s="1"/>
      <c r="T889" s="1"/>
      <c r="U889" s="1"/>
      <c r="V889" s="27"/>
      <c r="W889" s="1"/>
      <c r="X889" s="1"/>
      <c r="Y889" s="4" t="str">
        <f t="shared" si="428"/>
        <v/>
      </c>
      <c r="Z889" s="7"/>
      <c r="AA889" s="1"/>
      <c r="AB889" s="1"/>
      <c r="AC889" s="27"/>
      <c r="AD889" s="1"/>
      <c r="AE889" s="1"/>
      <c r="AF889" s="4" t="str">
        <f t="shared" si="434"/>
        <v/>
      </c>
      <c r="AG889" s="7"/>
      <c r="AH889" s="1"/>
      <c r="AI889" s="1"/>
      <c r="AJ889" s="27"/>
      <c r="AK889" s="1"/>
      <c r="AL889" s="1"/>
      <c r="AM889" s="1"/>
      <c r="AN889" s="1"/>
      <c r="AO889" s="1"/>
      <c r="AP889" s="1"/>
      <c r="AQ889" s="27"/>
      <c r="AR889" s="1"/>
      <c r="AS889" s="1"/>
      <c r="AT889" s="1"/>
      <c r="AU889" s="1"/>
      <c r="AV889" s="1"/>
      <c r="AW889" s="1"/>
      <c r="AX889" s="27"/>
      <c r="AY889" s="1"/>
      <c r="AZ889" s="1"/>
      <c r="BA889" s="4" t="str">
        <f t="shared" si="432"/>
        <v/>
      </c>
      <c r="BB889" s="7"/>
      <c r="BC889" s="1"/>
      <c r="BD889" s="1"/>
      <c r="BE889" s="27"/>
      <c r="BF889" s="1"/>
      <c r="BG889" s="1"/>
      <c r="BH889" s="4" t="str">
        <f t="shared" si="431"/>
        <v/>
      </c>
      <c r="BI889" s="7"/>
      <c r="BJ889" s="1"/>
      <c r="BK889" s="1"/>
      <c r="BL889" s="27"/>
      <c r="BM889" s="1"/>
      <c r="BN889" s="1"/>
      <c r="BO889" s="4" t="str">
        <f t="shared" si="430"/>
        <v/>
      </c>
      <c r="BP889" s="7"/>
      <c r="BQ889" s="1"/>
      <c r="BR889" s="1"/>
      <c r="BS889" s="27"/>
      <c r="BT889" s="1"/>
      <c r="BU889" s="1"/>
      <c r="BV889" s="4" t="str">
        <f t="shared" si="429"/>
        <v/>
      </c>
      <c r="BW889" s="7"/>
      <c r="BX889" s="1"/>
      <c r="BY889" s="1"/>
      <c r="BZ889" s="27"/>
      <c r="CA889" s="1"/>
      <c r="CB889" s="1"/>
      <c r="CC889" s="1"/>
      <c r="CD889" s="1"/>
      <c r="CE889" s="1"/>
      <c r="CF889" s="1"/>
      <c r="CG889" s="27"/>
      <c r="CH889" s="1"/>
      <c r="CI889" s="1"/>
      <c r="CJ889" s="1"/>
      <c r="CK889" s="1"/>
      <c r="CL889" s="1"/>
      <c r="CM889" s="1"/>
      <c r="CN889" s="27"/>
      <c r="CO889" s="1"/>
      <c r="CP889" s="1"/>
      <c r="CQ889" s="1"/>
      <c r="CR889" s="1"/>
      <c r="CS889" s="1"/>
      <c r="CT889" s="1"/>
      <c r="CU889" s="27"/>
      <c r="CV889" s="1"/>
      <c r="CW889" s="1"/>
      <c r="CX889" s="1"/>
      <c r="CY889" s="1"/>
      <c r="CZ889" s="1"/>
      <c r="DA889" s="1"/>
      <c r="DB889" s="1"/>
      <c r="DC889" s="1"/>
      <c r="DD889" s="1"/>
      <c r="DE889" s="1"/>
      <c r="DF889" s="1"/>
      <c r="DG889" s="1"/>
      <c r="DH889" s="1"/>
      <c r="DI889" s="1"/>
    </row>
    <row r="890" spans="1:113" ht="15" hidden="1" x14ac:dyDescent="0.25">
      <c r="A890" s="27"/>
      <c r="B890" s="1"/>
      <c r="C890" s="1"/>
      <c r="D890" s="4" t="str">
        <f t="shared" si="433"/>
        <v/>
      </c>
      <c r="E890" s="7"/>
      <c r="F890" s="1"/>
      <c r="G890" s="1"/>
      <c r="H890" s="27"/>
      <c r="I890" s="1"/>
      <c r="J890" s="1"/>
      <c r="K890" s="1"/>
      <c r="L890" s="1"/>
      <c r="M890" s="1"/>
      <c r="N890" s="1"/>
      <c r="O890" s="27"/>
      <c r="P890" s="1"/>
      <c r="Q890" s="1"/>
      <c r="R890" s="1"/>
      <c r="S890" s="1"/>
      <c r="T890" s="1"/>
      <c r="U890" s="1"/>
      <c r="V890" s="27"/>
      <c r="W890" s="1"/>
      <c r="X890" s="1"/>
      <c r="Y890" s="4" t="str">
        <f t="shared" si="428"/>
        <v/>
      </c>
      <c r="Z890" s="7"/>
      <c r="AA890" s="1"/>
      <c r="AB890" s="1"/>
      <c r="AC890" s="27"/>
      <c r="AD890" s="1"/>
      <c r="AE890" s="1"/>
      <c r="AF890" s="4" t="str">
        <f t="shared" si="434"/>
        <v/>
      </c>
      <c r="AG890" s="7"/>
      <c r="AH890" s="1"/>
      <c r="AI890" s="1"/>
      <c r="AJ890" s="27"/>
      <c r="AK890" s="1"/>
      <c r="AL890" s="1"/>
      <c r="AM890" s="1"/>
      <c r="AN890" s="1"/>
      <c r="AO890" s="1"/>
      <c r="AP890" s="1"/>
      <c r="AQ890" s="27"/>
      <c r="AR890" s="1"/>
      <c r="AS890" s="1"/>
      <c r="AT890" s="1"/>
      <c r="AU890" s="1"/>
      <c r="AV890" s="1"/>
      <c r="AW890" s="1"/>
      <c r="AX890" s="27"/>
      <c r="AY890" s="1"/>
      <c r="AZ890" s="1"/>
      <c r="BA890" s="4" t="str">
        <f t="shared" si="432"/>
        <v/>
      </c>
      <c r="BB890" s="7"/>
      <c r="BC890" s="1"/>
      <c r="BD890" s="1"/>
      <c r="BE890" s="27"/>
      <c r="BF890" s="1"/>
      <c r="BG890" s="1"/>
      <c r="BH890" s="4" t="str">
        <f t="shared" si="431"/>
        <v/>
      </c>
      <c r="BI890" s="7"/>
      <c r="BJ890" s="1"/>
      <c r="BK890" s="1"/>
      <c r="BL890" s="27"/>
      <c r="BM890" s="1"/>
      <c r="BN890" s="1"/>
      <c r="BO890" s="4" t="str">
        <f t="shared" si="430"/>
        <v/>
      </c>
      <c r="BP890" s="7"/>
      <c r="BQ890" s="1"/>
      <c r="BR890" s="1"/>
      <c r="BS890" s="27"/>
      <c r="BT890" s="1"/>
      <c r="BU890" s="1"/>
      <c r="BV890" s="4" t="str">
        <f t="shared" si="429"/>
        <v/>
      </c>
      <c r="BW890" s="7"/>
      <c r="BX890" s="1"/>
      <c r="BY890" s="1"/>
      <c r="BZ890" s="27"/>
      <c r="CA890" s="1"/>
      <c r="CB890" s="1"/>
      <c r="CC890" s="1"/>
      <c r="CD890" s="1"/>
      <c r="CE890" s="1"/>
      <c r="CF890" s="1"/>
      <c r="CG890" s="27"/>
      <c r="CH890" s="1"/>
      <c r="CI890" s="1"/>
      <c r="CJ890" s="1"/>
      <c r="CK890" s="1"/>
      <c r="CL890" s="1"/>
      <c r="CM890" s="1"/>
      <c r="CN890" s="27"/>
      <c r="CO890" s="1"/>
      <c r="CP890" s="1"/>
      <c r="CQ890" s="1"/>
      <c r="CR890" s="1"/>
      <c r="CS890" s="1"/>
      <c r="CT890" s="1"/>
      <c r="CU890" s="27"/>
      <c r="CV890" s="1"/>
      <c r="CW890" s="1"/>
      <c r="CX890" s="1"/>
      <c r="CY890" s="1"/>
      <c r="CZ890" s="1"/>
      <c r="DA890" s="1"/>
      <c r="DB890" s="1"/>
      <c r="DC890" s="1"/>
      <c r="DD890" s="1"/>
      <c r="DE890" s="1"/>
      <c r="DF890" s="1"/>
      <c r="DG890" s="1"/>
      <c r="DH890" s="1"/>
      <c r="DI890" s="1"/>
    </row>
    <row r="891" spans="1:113" ht="15" hidden="1" x14ac:dyDescent="0.25">
      <c r="A891" s="27"/>
      <c r="B891" s="1"/>
      <c r="C891" s="1"/>
      <c r="D891" s="4" t="str">
        <f t="shared" si="433"/>
        <v/>
      </c>
      <c r="E891" s="7"/>
      <c r="F891" s="1"/>
      <c r="G891" s="1"/>
      <c r="H891" s="27"/>
      <c r="I891" s="1"/>
      <c r="J891" s="1"/>
      <c r="K891" s="1"/>
      <c r="L891" s="1"/>
      <c r="M891" s="1"/>
      <c r="N891" s="1"/>
      <c r="O891" s="27"/>
      <c r="P891" s="1"/>
      <c r="Q891" s="1"/>
      <c r="R891" s="1"/>
      <c r="S891" s="1"/>
      <c r="T891" s="1"/>
      <c r="U891" s="1"/>
      <c r="V891" s="27"/>
      <c r="W891" s="1"/>
      <c r="X891" s="1"/>
      <c r="Y891" s="4" t="str">
        <f t="shared" si="428"/>
        <v/>
      </c>
      <c r="Z891" s="7"/>
      <c r="AA891" s="1"/>
      <c r="AB891" s="1"/>
      <c r="AC891" s="27"/>
      <c r="AD891" s="1"/>
      <c r="AE891" s="1"/>
      <c r="AF891" s="4" t="str">
        <f t="shared" si="434"/>
        <v/>
      </c>
      <c r="AG891" s="7"/>
      <c r="AH891" s="1"/>
      <c r="AI891" s="1"/>
      <c r="AJ891" s="27"/>
      <c r="AK891" s="1"/>
      <c r="AL891" s="1"/>
      <c r="AM891" s="1"/>
      <c r="AN891" s="1"/>
      <c r="AO891" s="1"/>
      <c r="AP891" s="1"/>
      <c r="AQ891" s="27"/>
      <c r="AR891" s="1"/>
      <c r="AS891" s="1"/>
      <c r="AT891" s="1"/>
      <c r="AU891" s="1"/>
      <c r="AV891" s="1"/>
      <c r="AW891" s="1"/>
      <c r="AX891" s="27"/>
      <c r="AY891" s="1"/>
      <c r="AZ891" s="1"/>
      <c r="BA891" s="4" t="str">
        <f t="shared" si="432"/>
        <v/>
      </c>
      <c r="BB891" s="7"/>
      <c r="BC891" s="1"/>
      <c r="BD891" s="1"/>
      <c r="BE891" s="27"/>
      <c r="BF891" s="1"/>
      <c r="BG891" s="1"/>
      <c r="BH891" s="4" t="str">
        <f t="shared" si="431"/>
        <v/>
      </c>
      <c r="BI891" s="7"/>
      <c r="BJ891" s="1"/>
      <c r="BK891" s="1"/>
      <c r="BL891" s="27"/>
      <c r="BM891" s="1"/>
      <c r="BN891" s="1"/>
      <c r="BO891" s="4" t="str">
        <f t="shared" si="430"/>
        <v/>
      </c>
      <c r="BP891" s="7"/>
      <c r="BQ891" s="1"/>
      <c r="BR891" s="1"/>
      <c r="BS891" s="27"/>
      <c r="BT891" s="1"/>
      <c r="BU891" s="1"/>
      <c r="BV891" s="4" t="str">
        <f t="shared" si="429"/>
        <v/>
      </c>
      <c r="BW891" s="7"/>
      <c r="BX891" s="1"/>
      <c r="BY891" s="1"/>
      <c r="BZ891" s="27"/>
      <c r="CA891" s="1"/>
      <c r="CB891" s="1"/>
      <c r="CC891" s="1"/>
      <c r="CD891" s="1"/>
      <c r="CE891" s="1"/>
      <c r="CF891" s="1"/>
      <c r="CG891" s="27"/>
      <c r="CH891" s="1"/>
      <c r="CI891" s="1"/>
      <c r="CJ891" s="1"/>
      <c r="CK891" s="1"/>
      <c r="CL891" s="1"/>
      <c r="CM891" s="1"/>
      <c r="CN891" s="27"/>
      <c r="CO891" s="1"/>
      <c r="CP891" s="1"/>
      <c r="CQ891" s="1"/>
      <c r="CR891" s="1"/>
      <c r="CS891" s="1"/>
      <c r="CT891" s="1"/>
      <c r="CU891" s="27"/>
      <c r="CV891" s="1"/>
      <c r="CW891" s="1"/>
      <c r="CX891" s="1"/>
      <c r="CY891" s="1"/>
      <c r="CZ891" s="1"/>
      <c r="DA891" s="1"/>
      <c r="DB891" s="1"/>
      <c r="DC891" s="1"/>
      <c r="DD891" s="1"/>
      <c r="DE891" s="1"/>
      <c r="DF891" s="1"/>
      <c r="DG891" s="1"/>
      <c r="DH891" s="1"/>
      <c r="DI891" s="1"/>
    </row>
    <row r="892" spans="1:113" ht="15" hidden="1" x14ac:dyDescent="0.25">
      <c r="A892" s="27"/>
      <c r="B892" s="1"/>
      <c r="C892" s="1"/>
      <c r="D892" s="4" t="str">
        <f t="shared" si="433"/>
        <v/>
      </c>
      <c r="E892" s="7"/>
      <c r="F892" s="1"/>
      <c r="G892" s="1"/>
      <c r="H892" s="27"/>
      <c r="I892" s="1"/>
      <c r="J892" s="1"/>
      <c r="K892" s="1"/>
      <c r="L892" s="1"/>
      <c r="M892" s="1"/>
      <c r="N892" s="1"/>
      <c r="O892" s="27"/>
      <c r="P892" s="1"/>
      <c r="Q892" s="1"/>
      <c r="R892" s="1"/>
      <c r="S892" s="1"/>
      <c r="T892" s="1"/>
      <c r="U892" s="1"/>
      <c r="V892" s="27"/>
      <c r="W892" s="1"/>
      <c r="X892" s="1"/>
      <c r="Y892" s="4" t="str">
        <f t="shared" si="428"/>
        <v/>
      </c>
      <c r="Z892" s="7"/>
      <c r="AA892" s="1"/>
      <c r="AB892" s="1"/>
      <c r="AC892" s="27"/>
      <c r="AD892" s="1"/>
      <c r="AE892" s="1"/>
      <c r="AF892" s="4" t="str">
        <f t="shared" si="434"/>
        <v/>
      </c>
      <c r="AG892" s="7"/>
      <c r="AH892" s="1"/>
      <c r="AI892" s="1"/>
      <c r="AJ892" s="27"/>
      <c r="AK892" s="1"/>
      <c r="AL892" s="1"/>
      <c r="AM892" s="1"/>
      <c r="AN892" s="1"/>
      <c r="AO892" s="1"/>
      <c r="AP892" s="1"/>
      <c r="AQ892" s="27"/>
      <c r="AR892" s="1"/>
      <c r="AS892" s="1"/>
      <c r="AT892" s="1"/>
      <c r="AU892" s="1"/>
      <c r="AV892" s="1"/>
      <c r="AW892" s="1"/>
      <c r="AX892" s="27"/>
      <c r="AY892" s="1"/>
      <c r="AZ892" s="1"/>
      <c r="BA892" s="4" t="str">
        <f t="shared" si="432"/>
        <v/>
      </c>
      <c r="BB892" s="7"/>
      <c r="BC892" s="1"/>
      <c r="BD892" s="1"/>
      <c r="BE892" s="27"/>
      <c r="BF892" s="1"/>
      <c r="BG892" s="1"/>
      <c r="BH892" s="4" t="str">
        <f t="shared" si="431"/>
        <v/>
      </c>
      <c r="BI892" s="7"/>
      <c r="BJ892" s="1"/>
      <c r="BK892" s="1"/>
      <c r="BL892" s="27"/>
      <c r="BM892" s="1"/>
      <c r="BN892" s="1"/>
      <c r="BO892" s="4" t="str">
        <f t="shared" si="430"/>
        <v/>
      </c>
      <c r="BP892" s="7"/>
      <c r="BQ892" s="1"/>
      <c r="BR892" s="1"/>
      <c r="BS892" s="27"/>
      <c r="BT892" s="1"/>
      <c r="BU892" s="1"/>
      <c r="BV892" s="4" t="str">
        <f t="shared" si="429"/>
        <v/>
      </c>
      <c r="BW892" s="7"/>
      <c r="BX892" s="1"/>
      <c r="BY892" s="1"/>
      <c r="BZ892" s="27"/>
      <c r="CA892" s="1"/>
      <c r="CB892" s="1"/>
      <c r="CC892" s="1"/>
      <c r="CD892" s="1"/>
      <c r="CE892" s="1"/>
      <c r="CF892" s="1"/>
      <c r="CG892" s="27"/>
      <c r="CH892" s="1"/>
      <c r="CI892" s="1"/>
      <c r="CJ892" s="1"/>
      <c r="CK892" s="1"/>
      <c r="CL892" s="1"/>
      <c r="CM892" s="1"/>
      <c r="CN892" s="27"/>
      <c r="CO892" s="1"/>
      <c r="CP892" s="1"/>
      <c r="CQ892" s="1"/>
      <c r="CR892" s="1"/>
      <c r="CS892" s="1"/>
      <c r="CT892" s="1"/>
      <c r="CU892" s="27"/>
      <c r="CV892" s="1"/>
      <c r="CW892" s="1"/>
      <c r="CX892" s="1"/>
      <c r="CY892" s="1"/>
      <c r="CZ892" s="1"/>
      <c r="DA892" s="1"/>
      <c r="DB892" s="1"/>
      <c r="DC892" s="1"/>
      <c r="DD892" s="1"/>
      <c r="DE892" s="1"/>
      <c r="DF892" s="1"/>
      <c r="DG892" s="1"/>
      <c r="DH892" s="1"/>
      <c r="DI892" s="1"/>
    </row>
    <row r="893" spans="1:113" ht="15" hidden="1" x14ac:dyDescent="0.25">
      <c r="A893" s="27"/>
      <c r="B893" s="1"/>
      <c r="C893" s="1"/>
      <c r="D893" s="4" t="str">
        <f t="shared" si="433"/>
        <v/>
      </c>
      <c r="E893" s="7"/>
      <c r="F893" s="1"/>
      <c r="G893" s="1"/>
      <c r="H893" s="27"/>
      <c r="I893" s="1"/>
      <c r="J893" s="1"/>
      <c r="K893" s="1"/>
      <c r="L893" s="1"/>
      <c r="M893" s="1"/>
      <c r="N893" s="1"/>
      <c r="O893" s="27"/>
      <c r="P893" s="1"/>
      <c r="Q893" s="1"/>
      <c r="R893" s="1"/>
      <c r="S893" s="1"/>
      <c r="T893" s="1"/>
      <c r="U893" s="1"/>
      <c r="V893" s="27"/>
      <c r="W893" s="1"/>
      <c r="X893" s="1"/>
      <c r="Y893" s="4" t="str">
        <f t="shared" si="428"/>
        <v/>
      </c>
      <c r="Z893" s="7"/>
      <c r="AA893" s="1"/>
      <c r="AB893" s="1"/>
      <c r="AC893" s="27"/>
      <c r="AD893" s="1"/>
      <c r="AE893" s="1"/>
      <c r="AF893" s="4" t="str">
        <f t="shared" si="434"/>
        <v/>
      </c>
      <c r="AG893" s="7"/>
      <c r="AH893" s="1"/>
      <c r="AI893" s="1"/>
      <c r="AJ893" s="27"/>
      <c r="AK893" s="1"/>
      <c r="AL893" s="1"/>
      <c r="AM893" s="1"/>
      <c r="AN893" s="1"/>
      <c r="AO893" s="1"/>
      <c r="AP893" s="1"/>
      <c r="AQ893" s="27"/>
      <c r="AR893" s="1"/>
      <c r="AS893" s="1"/>
      <c r="AT893" s="1"/>
      <c r="AU893" s="1"/>
      <c r="AV893" s="1"/>
      <c r="AW893" s="1"/>
      <c r="AX893" s="27"/>
      <c r="AY893" s="1"/>
      <c r="AZ893" s="1"/>
      <c r="BA893" s="4" t="str">
        <f t="shared" si="432"/>
        <v/>
      </c>
      <c r="BB893" s="7"/>
      <c r="BC893" s="1"/>
      <c r="BD893" s="1"/>
      <c r="BE893" s="27"/>
      <c r="BF893" s="1"/>
      <c r="BG893" s="1"/>
      <c r="BH893" s="4" t="str">
        <f t="shared" si="431"/>
        <v/>
      </c>
      <c r="BI893" s="7"/>
      <c r="BJ893" s="1"/>
      <c r="BK893" s="1"/>
      <c r="BL893" s="27"/>
      <c r="BM893" s="1"/>
      <c r="BN893" s="1"/>
      <c r="BO893" s="4" t="str">
        <f t="shared" si="430"/>
        <v/>
      </c>
      <c r="BP893" s="7"/>
      <c r="BQ893" s="1"/>
      <c r="BR893" s="1"/>
      <c r="BS893" s="27"/>
      <c r="BT893" s="1"/>
      <c r="BU893" s="1"/>
      <c r="BV893" s="4" t="str">
        <f t="shared" si="429"/>
        <v/>
      </c>
      <c r="BW893" s="7"/>
      <c r="BX893" s="1"/>
      <c r="BY893" s="1"/>
      <c r="BZ893" s="27"/>
      <c r="CA893" s="1"/>
      <c r="CB893" s="1"/>
      <c r="CC893" s="1"/>
      <c r="CD893" s="1"/>
      <c r="CE893" s="1"/>
      <c r="CF893" s="1"/>
      <c r="CG893" s="27"/>
      <c r="CH893" s="1"/>
      <c r="CI893" s="1"/>
      <c r="CJ893" s="1"/>
      <c r="CK893" s="1"/>
      <c r="CL893" s="1"/>
      <c r="CM893" s="1"/>
      <c r="CN893" s="27"/>
      <c r="CO893" s="1"/>
      <c r="CP893" s="1"/>
      <c r="CQ893" s="1"/>
      <c r="CR893" s="1"/>
      <c r="CS893" s="1"/>
      <c r="CT893" s="1"/>
      <c r="CU893" s="27"/>
      <c r="CV893" s="1"/>
      <c r="CW893" s="1"/>
      <c r="CX893" s="1"/>
      <c r="CY893" s="1"/>
      <c r="CZ893" s="1"/>
      <c r="DA893" s="1"/>
      <c r="DB893" s="1"/>
      <c r="DC893" s="1"/>
      <c r="DD893" s="1"/>
      <c r="DE893" s="1"/>
      <c r="DF893" s="1"/>
      <c r="DG893" s="1"/>
      <c r="DH893" s="1"/>
      <c r="DI893" s="1"/>
    </row>
    <row r="894" spans="1:113" ht="15" hidden="1" x14ac:dyDescent="0.25">
      <c r="A894" s="27"/>
      <c r="B894" s="1"/>
      <c r="C894" s="1"/>
      <c r="D894" s="4" t="str">
        <f t="shared" si="433"/>
        <v/>
      </c>
      <c r="E894" s="7"/>
      <c r="F894" s="1"/>
      <c r="G894" s="1"/>
      <c r="H894" s="27"/>
      <c r="I894" s="1"/>
      <c r="J894" s="1"/>
      <c r="K894" s="1"/>
      <c r="L894" s="1"/>
      <c r="M894" s="1"/>
      <c r="N894" s="1"/>
      <c r="O894" s="27"/>
      <c r="P894" s="1"/>
      <c r="Q894" s="1"/>
      <c r="R894" s="1"/>
      <c r="S894" s="1"/>
      <c r="T894" s="1"/>
      <c r="U894" s="1"/>
      <c r="V894" s="27"/>
      <c r="W894" s="1"/>
      <c r="X894" s="1"/>
      <c r="Y894" s="4" t="str">
        <f t="shared" si="428"/>
        <v/>
      </c>
      <c r="Z894" s="7"/>
      <c r="AA894" s="1"/>
      <c r="AB894" s="1"/>
      <c r="AC894" s="27"/>
      <c r="AD894" s="1"/>
      <c r="AE894" s="1"/>
      <c r="AF894" s="4" t="str">
        <f t="shared" si="434"/>
        <v/>
      </c>
      <c r="AG894" s="7"/>
      <c r="AH894" s="1"/>
      <c r="AI894" s="1"/>
      <c r="AJ894" s="27"/>
      <c r="AK894" s="1"/>
      <c r="AL894" s="1"/>
      <c r="AM894" s="1"/>
      <c r="AN894" s="1"/>
      <c r="AO894" s="1"/>
      <c r="AP894" s="1"/>
      <c r="AQ894" s="27"/>
      <c r="AR894" s="1"/>
      <c r="AS894" s="1"/>
      <c r="AT894" s="1"/>
      <c r="AU894" s="1"/>
      <c r="AV894" s="1"/>
      <c r="AW894" s="1"/>
      <c r="AX894" s="27"/>
      <c r="AY894" s="1"/>
      <c r="AZ894" s="1"/>
      <c r="BA894" s="4" t="str">
        <f t="shared" si="432"/>
        <v/>
      </c>
      <c r="BB894" s="7"/>
      <c r="BC894" s="1"/>
      <c r="BD894" s="1"/>
      <c r="BE894" s="27"/>
      <c r="BF894" s="1"/>
      <c r="BG894" s="1"/>
      <c r="BH894" s="4" t="str">
        <f t="shared" si="431"/>
        <v/>
      </c>
      <c r="BI894" s="7"/>
      <c r="BJ894" s="1"/>
      <c r="BK894" s="1"/>
      <c r="BL894" s="27"/>
      <c r="BM894" s="1"/>
      <c r="BN894" s="1"/>
      <c r="BO894" s="4" t="str">
        <f t="shared" si="430"/>
        <v/>
      </c>
      <c r="BP894" s="7"/>
      <c r="BQ894" s="1"/>
      <c r="BR894" s="1"/>
      <c r="BS894" s="27"/>
      <c r="BT894" s="1"/>
      <c r="BU894" s="1"/>
      <c r="BV894" s="4" t="str">
        <f t="shared" si="429"/>
        <v/>
      </c>
      <c r="BW894" s="7"/>
      <c r="BX894" s="1"/>
      <c r="BY894" s="1"/>
      <c r="BZ894" s="27"/>
      <c r="CA894" s="1"/>
      <c r="CB894" s="1"/>
      <c r="CC894" s="1"/>
      <c r="CD894" s="1"/>
      <c r="CE894" s="1"/>
      <c r="CF894" s="1"/>
      <c r="CG894" s="27"/>
      <c r="CH894" s="1"/>
      <c r="CI894" s="1"/>
      <c r="CJ894" s="1"/>
      <c r="CK894" s="1"/>
      <c r="CL894" s="1"/>
      <c r="CM894" s="1"/>
      <c r="CN894" s="27"/>
      <c r="CO894" s="1"/>
      <c r="CP894" s="1"/>
      <c r="CQ894" s="1"/>
      <c r="CR894" s="1"/>
      <c r="CS894" s="1"/>
      <c r="CT894" s="1"/>
      <c r="CU894" s="27"/>
      <c r="CV894" s="1"/>
      <c r="CW894" s="1"/>
      <c r="CX894" s="1"/>
      <c r="CY894" s="1"/>
      <c r="CZ894" s="1"/>
      <c r="DA894" s="1"/>
      <c r="DB894" s="1"/>
      <c r="DC894" s="1"/>
      <c r="DD894" s="1"/>
      <c r="DE894" s="1"/>
      <c r="DF894" s="1"/>
      <c r="DG894" s="1"/>
      <c r="DH894" s="1"/>
      <c r="DI894" s="1"/>
    </row>
    <row r="895" spans="1:113" ht="15" hidden="1" x14ac:dyDescent="0.25">
      <c r="A895" s="27"/>
      <c r="B895" s="1"/>
      <c r="C895" s="1"/>
      <c r="D895" s="4" t="str">
        <f t="shared" si="433"/>
        <v/>
      </c>
      <c r="E895" s="7"/>
      <c r="F895" s="1"/>
      <c r="G895" s="1"/>
      <c r="H895" s="27"/>
      <c r="I895" s="1"/>
      <c r="J895" s="1"/>
      <c r="K895" s="1"/>
      <c r="L895" s="1"/>
      <c r="M895" s="1"/>
      <c r="N895" s="1"/>
      <c r="O895" s="27"/>
      <c r="P895" s="1"/>
      <c r="Q895" s="1"/>
      <c r="R895" s="1"/>
      <c r="S895" s="1"/>
      <c r="T895" s="1"/>
      <c r="U895" s="1"/>
      <c r="V895" s="27"/>
      <c r="W895" s="1"/>
      <c r="X895" s="1"/>
      <c r="Y895" s="4" t="str">
        <f t="shared" si="428"/>
        <v/>
      </c>
      <c r="Z895" s="7"/>
      <c r="AA895" s="1"/>
      <c r="AB895" s="1"/>
      <c r="AC895" s="27"/>
      <c r="AD895" s="1"/>
      <c r="AE895" s="1"/>
      <c r="AF895" s="4" t="str">
        <f t="shared" si="434"/>
        <v/>
      </c>
      <c r="AG895" s="7"/>
      <c r="AH895" s="1"/>
      <c r="AI895" s="1"/>
      <c r="AJ895" s="27"/>
      <c r="AK895" s="1"/>
      <c r="AL895" s="1"/>
      <c r="AM895" s="1"/>
      <c r="AN895" s="1"/>
      <c r="AO895" s="1"/>
      <c r="AP895" s="1"/>
      <c r="AQ895" s="27"/>
      <c r="AR895" s="1"/>
      <c r="AS895" s="1"/>
      <c r="AT895" s="1"/>
      <c r="AU895" s="1"/>
      <c r="AV895" s="1"/>
      <c r="AW895" s="1"/>
      <c r="AX895" s="27"/>
      <c r="AY895" s="1"/>
      <c r="AZ895" s="1"/>
      <c r="BA895" s="4" t="str">
        <f t="shared" si="432"/>
        <v/>
      </c>
      <c r="BB895" s="7"/>
      <c r="BC895" s="1"/>
      <c r="BD895" s="1"/>
      <c r="BE895" s="27"/>
      <c r="BF895" s="1"/>
      <c r="BG895" s="1"/>
      <c r="BH895" s="4" t="str">
        <f t="shared" si="431"/>
        <v/>
      </c>
      <c r="BI895" s="7"/>
      <c r="BJ895" s="1"/>
      <c r="BK895" s="1"/>
      <c r="BL895" s="27"/>
      <c r="BM895" s="1"/>
      <c r="BN895" s="1"/>
      <c r="BO895" s="4" t="str">
        <f t="shared" si="430"/>
        <v/>
      </c>
      <c r="BP895" s="7"/>
      <c r="BQ895" s="1"/>
      <c r="BR895" s="1"/>
      <c r="BS895" s="27"/>
      <c r="BT895" s="1"/>
      <c r="BU895" s="1"/>
      <c r="BV895" s="4" t="str">
        <f t="shared" si="429"/>
        <v/>
      </c>
      <c r="BW895" s="7"/>
      <c r="BX895" s="1"/>
      <c r="BY895" s="1"/>
      <c r="BZ895" s="27"/>
      <c r="CA895" s="1"/>
      <c r="CB895" s="1"/>
      <c r="CC895" s="1"/>
      <c r="CD895" s="1"/>
      <c r="CE895" s="1"/>
      <c r="CF895" s="1"/>
      <c r="CG895" s="27"/>
      <c r="CH895" s="1"/>
      <c r="CI895" s="1"/>
      <c r="CJ895" s="1"/>
      <c r="CK895" s="1"/>
      <c r="CL895" s="1"/>
      <c r="CM895" s="1"/>
      <c r="CN895" s="27"/>
      <c r="CO895" s="1"/>
      <c r="CP895" s="1"/>
      <c r="CQ895" s="1"/>
      <c r="CR895" s="1"/>
      <c r="CS895" s="1"/>
      <c r="CT895" s="1"/>
      <c r="CU895" s="27"/>
      <c r="CV895" s="1"/>
      <c r="CW895" s="1"/>
      <c r="CX895" s="1"/>
      <c r="CY895" s="1"/>
      <c r="CZ895" s="1"/>
      <c r="DA895" s="1"/>
      <c r="DB895" s="1"/>
      <c r="DC895" s="1"/>
      <c r="DD895" s="1"/>
      <c r="DE895" s="1"/>
      <c r="DF895" s="1"/>
      <c r="DG895" s="1"/>
      <c r="DH895" s="1"/>
      <c r="DI895" s="1"/>
    </row>
    <row r="896" spans="1:113" ht="15" hidden="1" x14ac:dyDescent="0.25">
      <c r="A896" s="27"/>
      <c r="B896" s="1"/>
      <c r="C896" s="1"/>
      <c r="D896" s="4" t="str">
        <f t="shared" si="433"/>
        <v/>
      </c>
      <c r="E896" s="7"/>
      <c r="F896" s="1"/>
      <c r="G896" s="1"/>
      <c r="H896" s="27"/>
      <c r="I896" s="1"/>
      <c r="J896" s="1"/>
      <c r="K896" s="1"/>
      <c r="L896" s="1"/>
      <c r="M896" s="1"/>
      <c r="N896" s="1"/>
      <c r="O896" s="27"/>
      <c r="P896" s="1"/>
      <c r="Q896" s="1"/>
      <c r="R896" s="1"/>
      <c r="S896" s="1"/>
      <c r="T896" s="1"/>
      <c r="U896" s="1"/>
      <c r="V896" s="27"/>
      <c r="W896" s="1"/>
      <c r="X896" s="1"/>
      <c r="Y896" s="4" t="str">
        <f t="shared" si="428"/>
        <v/>
      </c>
      <c r="Z896" s="7"/>
      <c r="AA896" s="1"/>
      <c r="AB896" s="1"/>
      <c r="AC896" s="27"/>
      <c r="AD896" s="1"/>
      <c r="AE896" s="1"/>
      <c r="AF896" s="4" t="str">
        <f t="shared" si="434"/>
        <v/>
      </c>
      <c r="AG896" s="7"/>
      <c r="AH896" s="1"/>
      <c r="AI896" s="1"/>
      <c r="AJ896" s="27"/>
      <c r="AK896" s="1"/>
      <c r="AL896" s="1"/>
      <c r="AM896" s="1"/>
      <c r="AN896" s="1"/>
      <c r="AO896" s="1"/>
      <c r="AP896" s="1"/>
      <c r="AQ896" s="27"/>
      <c r="AR896" s="1"/>
      <c r="AS896" s="1"/>
      <c r="AT896" s="1"/>
      <c r="AU896" s="1"/>
      <c r="AV896" s="1"/>
      <c r="AW896" s="1"/>
      <c r="AX896" s="27"/>
      <c r="AY896" s="1"/>
      <c r="AZ896" s="1"/>
      <c r="BA896" s="4" t="str">
        <f t="shared" si="432"/>
        <v/>
      </c>
      <c r="BB896" s="7"/>
      <c r="BC896" s="1"/>
      <c r="BD896" s="1"/>
      <c r="BE896" s="27"/>
      <c r="BF896" s="1"/>
      <c r="BG896" s="1"/>
      <c r="BH896" s="4" t="str">
        <f t="shared" si="431"/>
        <v/>
      </c>
      <c r="BI896" s="7"/>
      <c r="BJ896" s="1"/>
      <c r="BK896" s="1"/>
      <c r="BL896" s="27"/>
      <c r="BM896" s="1"/>
      <c r="BN896" s="1"/>
      <c r="BO896" s="4" t="str">
        <f t="shared" si="430"/>
        <v/>
      </c>
      <c r="BP896" s="7"/>
      <c r="BQ896" s="1"/>
      <c r="BR896" s="1"/>
      <c r="BS896" s="27"/>
      <c r="BT896" s="1"/>
      <c r="BU896" s="1"/>
      <c r="BV896" s="4" t="str">
        <f t="shared" si="429"/>
        <v/>
      </c>
      <c r="BW896" s="7"/>
      <c r="BX896" s="1"/>
      <c r="BY896" s="1"/>
      <c r="BZ896" s="27"/>
      <c r="CA896" s="1"/>
      <c r="CB896" s="1"/>
      <c r="CC896" s="1"/>
      <c r="CD896" s="1"/>
      <c r="CE896" s="1"/>
      <c r="CF896" s="1"/>
      <c r="CG896" s="27"/>
      <c r="CH896" s="1"/>
      <c r="CI896" s="1"/>
      <c r="CJ896" s="1"/>
      <c r="CK896" s="1"/>
      <c r="CL896" s="1"/>
      <c r="CM896" s="1"/>
      <c r="CN896" s="27"/>
      <c r="CO896" s="1"/>
      <c r="CP896" s="1"/>
      <c r="CQ896" s="1"/>
      <c r="CR896" s="1"/>
      <c r="CS896" s="1"/>
      <c r="CT896" s="1"/>
      <c r="CU896" s="27"/>
      <c r="CV896" s="1"/>
      <c r="CW896" s="1"/>
      <c r="CX896" s="1"/>
      <c r="CY896" s="1"/>
      <c r="CZ896" s="1"/>
      <c r="DA896" s="1"/>
      <c r="DB896" s="1"/>
      <c r="DC896" s="1"/>
      <c r="DD896" s="1"/>
      <c r="DE896" s="1"/>
      <c r="DF896" s="1"/>
      <c r="DG896" s="1"/>
      <c r="DH896" s="1"/>
      <c r="DI896" s="1"/>
    </row>
    <row r="897" spans="1:113" ht="15" hidden="1" x14ac:dyDescent="0.25">
      <c r="A897" s="27"/>
      <c r="B897" s="1"/>
      <c r="C897" s="1"/>
      <c r="D897" s="4" t="str">
        <f t="shared" si="433"/>
        <v/>
      </c>
      <c r="E897" s="7"/>
      <c r="F897" s="1"/>
      <c r="G897" s="1"/>
      <c r="H897" s="27"/>
      <c r="I897" s="1"/>
      <c r="J897" s="1"/>
      <c r="K897" s="1"/>
      <c r="L897" s="1"/>
      <c r="M897" s="1"/>
      <c r="N897" s="1"/>
      <c r="O897" s="27"/>
      <c r="P897" s="1"/>
      <c r="Q897" s="1"/>
      <c r="R897" s="1"/>
      <c r="S897" s="1"/>
      <c r="T897" s="1"/>
      <c r="U897" s="1"/>
      <c r="V897" s="27"/>
      <c r="W897" s="1"/>
      <c r="X897" s="1"/>
      <c r="Y897" s="4" t="str">
        <f t="shared" si="428"/>
        <v/>
      </c>
      <c r="Z897" s="7"/>
      <c r="AA897" s="1"/>
      <c r="AB897" s="1"/>
      <c r="AC897" s="27"/>
      <c r="AD897" s="1"/>
      <c r="AE897" s="1"/>
      <c r="AF897" s="4" t="str">
        <f t="shared" si="434"/>
        <v/>
      </c>
      <c r="AG897" s="7"/>
      <c r="AH897" s="1"/>
      <c r="AI897" s="1"/>
      <c r="AJ897" s="27"/>
      <c r="AK897" s="1"/>
      <c r="AL897" s="1"/>
      <c r="AM897" s="1"/>
      <c r="AN897" s="1"/>
      <c r="AO897" s="1"/>
      <c r="AP897" s="1"/>
      <c r="AQ897" s="27"/>
      <c r="AR897" s="1"/>
      <c r="AS897" s="1"/>
      <c r="AT897" s="1"/>
      <c r="AU897" s="1"/>
      <c r="AV897" s="1"/>
      <c r="AW897" s="1"/>
      <c r="AX897" s="27"/>
      <c r="AY897" s="1"/>
      <c r="AZ897" s="1"/>
      <c r="BA897" s="4" t="str">
        <f t="shared" si="432"/>
        <v/>
      </c>
      <c r="BB897" s="7"/>
      <c r="BC897" s="1"/>
      <c r="BD897" s="1"/>
      <c r="BE897" s="27"/>
      <c r="BF897" s="1"/>
      <c r="BG897" s="1"/>
      <c r="BH897" s="4" t="str">
        <f t="shared" si="431"/>
        <v/>
      </c>
      <c r="BI897" s="7"/>
      <c r="BJ897" s="1"/>
      <c r="BK897" s="1"/>
      <c r="BL897" s="27"/>
      <c r="BM897" s="1"/>
      <c r="BN897" s="1"/>
      <c r="BO897" s="4" t="str">
        <f t="shared" si="430"/>
        <v/>
      </c>
      <c r="BP897" s="7"/>
      <c r="BQ897" s="1"/>
      <c r="BR897" s="1"/>
      <c r="BS897" s="27"/>
      <c r="BT897" s="1"/>
      <c r="BU897" s="1"/>
      <c r="BV897" s="4" t="str">
        <f t="shared" si="429"/>
        <v/>
      </c>
      <c r="BW897" s="7"/>
      <c r="BX897" s="1"/>
      <c r="BY897" s="1"/>
      <c r="BZ897" s="27"/>
      <c r="CA897" s="1"/>
      <c r="CB897" s="1"/>
      <c r="CC897" s="1"/>
      <c r="CD897" s="1"/>
      <c r="CE897" s="1"/>
      <c r="CF897" s="1"/>
      <c r="CG897" s="27"/>
      <c r="CH897" s="1"/>
      <c r="CI897" s="1"/>
      <c r="CJ897" s="1"/>
      <c r="CK897" s="1"/>
      <c r="CL897" s="1"/>
      <c r="CM897" s="1"/>
      <c r="CN897" s="27"/>
      <c r="CO897" s="1"/>
      <c r="CP897" s="1"/>
      <c r="CQ897" s="1"/>
      <c r="CR897" s="1"/>
      <c r="CS897" s="1"/>
      <c r="CT897" s="1"/>
      <c r="CU897" s="27"/>
      <c r="CV897" s="1"/>
      <c r="CW897" s="1"/>
      <c r="CX897" s="1"/>
      <c r="CY897" s="1"/>
      <c r="CZ897" s="1"/>
      <c r="DA897" s="1"/>
      <c r="DB897" s="1"/>
      <c r="DC897" s="1"/>
      <c r="DD897" s="1"/>
      <c r="DE897" s="1"/>
      <c r="DF897" s="1"/>
      <c r="DG897" s="1"/>
      <c r="DH897" s="1"/>
      <c r="DI897" s="1"/>
    </row>
    <row r="898" spans="1:113" ht="15" hidden="1" x14ac:dyDescent="0.25">
      <c r="A898" s="27"/>
      <c r="B898" s="1"/>
      <c r="C898" s="1"/>
      <c r="D898" s="4" t="str">
        <f t="shared" si="433"/>
        <v/>
      </c>
      <c r="E898" s="7"/>
      <c r="F898" s="1"/>
      <c r="G898" s="1"/>
      <c r="H898" s="27"/>
      <c r="I898" s="1"/>
      <c r="J898" s="1"/>
      <c r="K898" s="1"/>
      <c r="L898" s="1"/>
      <c r="M898" s="1"/>
      <c r="N898" s="1"/>
      <c r="O898" s="27"/>
      <c r="P898" s="1"/>
      <c r="Q898" s="1"/>
      <c r="R898" s="1"/>
      <c r="S898" s="1"/>
      <c r="T898" s="1"/>
      <c r="U898" s="1"/>
      <c r="V898" s="27"/>
      <c r="W898" s="1"/>
      <c r="X898" s="1"/>
      <c r="Y898" s="4" t="str">
        <f t="shared" si="428"/>
        <v/>
      </c>
      <c r="Z898" s="7"/>
      <c r="AA898" s="1"/>
      <c r="AB898" s="1"/>
      <c r="AC898" s="27"/>
      <c r="AD898" s="1"/>
      <c r="AE898" s="1"/>
      <c r="AF898" s="4" t="str">
        <f t="shared" si="434"/>
        <v/>
      </c>
      <c r="AG898" s="7"/>
      <c r="AH898" s="1"/>
      <c r="AI898" s="1"/>
      <c r="AJ898" s="27"/>
      <c r="AK898" s="1"/>
      <c r="AL898" s="1"/>
      <c r="AM898" s="1"/>
      <c r="AN898" s="1"/>
      <c r="AO898" s="1"/>
      <c r="AP898" s="1"/>
      <c r="AQ898" s="27"/>
      <c r="AR898" s="1"/>
      <c r="AS898" s="1"/>
      <c r="AT898" s="1"/>
      <c r="AU898" s="1"/>
      <c r="AV898" s="1"/>
      <c r="AW898" s="1"/>
      <c r="AX898" s="27"/>
      <c r="AY898" s="1"/>
      <c r="AZ898" s="1"/>
      <c r="BA898" s="4" t="str">
        <f t="shared" si="432"/>
        <v/>
      </c>
      <c r="BB898" s="7"/>
      <c r="BC898" s="1"/>
      <c r="BD898" s="1"/>
      <c r="BE898" s="27"/>
      <c r="BF898" s="1"/>
      <c r="BG898" s="1"/>
      <c r="BH898" s="4" t="str">
        <f t="shared" si="431"/>
        <v/>
      </c>
      <c r="BI898" s="7"/>
      <c r="BJ898" s="1"/>
      <c r="BK898" s="1"/>
      <c r="BL898" s="27"/>
      <c r="BM898" s="1"/>
      <c r="BN898" s="1"/>
      <c r="BO898" s="4" t="str">
        <f t="shared" si="430"/>
        <v/>
      </c>
      <c r="BP898" s="7"/>
      <c r="BQ898" s="1"/>
      <c r="BR898" s="1"/>
      <c r="BS898" s="27"/>
      <c r="BT898" s="1"/>
      <c r="BU898" s="1"/>
      <c r="BV898" s="4" t="str">
        <f t="shared" si="429"/>
        <v/>
      </c>
      <c r="BW898" s="7"/>
      <c r="BX898" s="1"/>
      <c r="BY898" s="1"/>
      <c r="BZ898" s="27"/>
      <c r="CA898" s="1"/>
      <c r="CB898" s="1"/>
      <c r="CC898" s="1"/>
      <c r="CD898" s="1"/>
      <c r="CE898" s="1"/>
      <c r="CF898" s="1"/>
      <c r="CG898" s="27"/>
      <c r="CH898" s="1"/>
      <c r="CI898" s="1"/>
      <c r="CJ898" s="1"/>
      <c r="CK898" s="1"/>
      <c r="CL898" s="1"/>
      <c r="CM898" s="1"/>
      <c r="CN898" s="27"/>
      <c r="CO898" s="1"/>
      <c r="CP898" s="1"/>
      <c r="CQ898" s="1"/>
      <c r="CR898" s="1"/>
      <c r="CS898" s="1"/>
      <c r="CT898" s="1"/>
      <c r="CU898" s="27"/>
      <c r="CV898" s="1"/>
      <c r="CW898" s="1"/>
      <c r="CX898" s="1"/>
      <c r="CY898" s="1"/>
      <c r="CZ898" s="1"/>
      <c r="DA898" s="1"/>
      <c r="DB898" s="1"/>
      <c r="DC898" s="1"/>
      <c r="DD898" s="1"/>
      <c r="DE898" s="1"/>
      <c r="DF898" s="1"/>
      <c r="DG898" s="1"/>
      <c r="DH898" s="1"/>
      <c r="DI898" s="1"/>
    </row>
    <row r="899" spans="1:113" ht="15" hidden="1" x14ac:dyDescent="0.25">
      <c r="A899" s="27"/>
      <c r="B899" s="1"/>
      <c r="C899" s="1"/>
      <c r="D899" s="4" t="str">
        <f t="shared" si="433"/>
        <v/>
      </c>
      <c r="E899" s="7"/>
      <c r="F899" s="1"/>
      <c r="G899" s="1"/>
      <c r="H899" s="27"/>
      <c r="I899" s="1"/>
      <c r="J899" s="1"/>
      <c r="K899" s="1"/>
      <c r="L899" s="1"/>
      <c r="M899" s="1"/>
      <c r="N899" s="1"/>
      <c r="O899" s="27"/>
      <c r="P899" s="1"/>
      <c r="Q899" s="1"/>
      <c r="R899" s="1"/>
      <c r="S899" s="1"/>
      <c r="T899" s="1"/>
      <c r="U899" s="1"/>
      <c r="V899" s="27"/>
      <c r="W899" s="1"/>
      <c r="X899" s="1"/>
      <c r="Y899" s="4" t="str">
        <f t="shared" si="428"/>
        <v/>
      </c>
      <c r="Z899" s="7"/>
      <c r="AA899" s="1"/>
      <c r="AB899" s="1"/>
      <c r="AC899" s="27"/>
      <c r="AD899" s="1"/>
      <c r="AE899" s="1"/>
      <c r="AF899" s="4" t="str">
        <f t="shared" si="434"/>
        <v/>
      </c>
      <c r="AG899" s="7"/>
      <c r="AH899" s="1"/>
      <c r="AI899" s="1"/>
      <c r="AJ899" s="27"/>
      <c r="AK899" s="1"/>
      <c r="AL899" s="1"/>
      <c r="AM899" s="1"/>
      <c r="AN899" s="1"/>
      <c r="AO899" s="1"/>
      <c r="AP899" s="1"/>
      <c r="AQ899" s="27"/>
      <c r="AR899" s="1"/>
      <c r="AS899" s="1"/>
      <c r="AT899" s="1"/>
      <c r="AU899" s="1"/>
      <c r="AV899" s="1"/>
      <c r="AW899" s="1"/>
      <c r="AX899" s="27"/>
      <c r="AY899" s="1"/>
      <c r="AZ899" s="1"/>
      <c r="BA899" s="4" t="str">
        <f t="shared" si="432"/>
        <v/>
      </c>
      <c r="BB899" s="7"/>
      <c r="BC899" s="1"/>
      <c r="BD899" s="1"/>
      <c r="BE899" s="27"/>
      <c r="BF899" s="1"/>
      <c r="BG899" s="1"/>
      <c r="BH899" s="4" t="str">
        <f t="shared" si="431"/>
        <v/>
      </c>
      <c r="BI899" s="7"/>
      <c r="BJ899" s="1"/>
      <c r="BK899" s="1"/>
      <c r="BL899" s="27"/>
      <c r="BM899" s="1"/>
      <c r="BN899" s="1"/>
      <c r="BO899" s="4" t="str">
        <f t="shared" si="430"/>
        <v/>
      </c>
      <c r="BP899" s="7"/>
      <c r="BQ899" s="1"/>
      <c r="BR899" s="1"/>
      <c r="BS899" s="27"/>
      <c r="BT899" s="1"/>
      <c r="BU899" s="1"/>
      <c r="BV899" s="4" t="str">
        <f t="shared" si="429"/>
        <v/>
      </c>
      <c r="BW899" s="7"/>
      <c r="BX899" s="1"/>
      <c r="BY899" s="1"/>
      <c r="BZ899" s="27"/>
      <c r="CA899" s="1"/>
      <c r="CB899" s="1"/>
      <c r="CC899" s="1"/>
      <c r="CD899" s="1"/>
      <c r="CE899" s="1"/>
      <c r="CF899" s="1"/>
      <c r="CG899" s="27"/>
      <c r="CH899" s="1"/>
      <c r="CI899" s="1"/>
      <c r="CJ899" s="1"/>
      <c r="CK899" s="1"/>
      <c r="CL899" s="1"/>
      <c r="CM899" s="1"/>
      <c r="CN899" s="27"/>
      <c r="CO899" s="1"/>
      <c r="CP899" s="1"/>
      <c r="CQ899" s="1"/>
      <c r="CR899" s="1"/>
      <c r="CS899" s="1"/>
      <c r="CT899" s="1"/>
      <c r="CU899" s="27"/>
      <c r="CV899" s="1"/>
      <c r="CW899" s="1"/>
      <c r="CX899" s="1"/>
      <c r="CY899" s="1"/>
      <c r="CZ899" s="1"/>
      <c r="DA899" s="1"/>
      <c r="DB899" s="1"/>
      <c r="DC899" s="1"/>
      <c r="DD899" s="1"/>
      <c r="DE899" s="1"/>
      <c r="DF899" s="1"/>
      <c r="DG899" s="1"/>
      <c r="DH899" s="1"/>
      <c r="DI899" s="1"/>
    </row>
    <row r="900" spans="1:113" ht="15" hidden="1" x14ac:dyDescent="0.25">
      <c r="A900" s="27"/>
      <c r="B900" s="1"/>
      <c r="C900" s="1"/>
      <c r="D900" s="4" t="str">
        <f t="shared" si="433"/>
        <v/>
      </c>
      <c r="E900" s="7"/>
      <c r="F900" s="1"/>
      <c r="G900" s="1"/>
      <c r="H900" s="27"/>
      <c r="I900" s="1"/>
      <c r="J900" s="1"/>
      <c r="K900" s="1"/>
      <c r="L900" s="1"/>
      <c r="M900" s="1"/>
      <c r="N900" s="1"/>
      <c r="O900" s="27"/>
      <c r="P900" s="1"/>
      <c r="Q900" s="1"/>
      <c r="R900" s="1"/>
      <c r="S900" s="1"/>
      <c r="T900" s="1"/>
      <c r="U900" s="1"/>
      <c r="V900" s="27"/>
      <c r="W900" s="1"/>
      <c r="X900" s="1"/>
      <c r="Y900" s="4" t="str">
        <f t="shared" si="428"/>
        <v/>
      </c>
      <c r="Z900" s="7"/>
      <c r="AA900" s="1"/>
      <c r="AB900" s="1"/>
      <c r="AC900" s="27"/>
      <c r="AD900" s="1"/>
      <c r="AE900" s="1"/>
      <c r="AF900" s="4" t="str">
        <f t="shared" si="434"/>
        <v/>
      </c>
      <c r="AG900" s="7"/>
      <c r="AH900" s="1"/>
      <c r="AI900" s="1"/>
      <c r="AJ900" s="27"/>
      <c r="AK900" s="1"/>
      <c r="AL900" s="1"/>
      <c r="AM900" s="1"/>
      <c r="AN900" s="1"/>
      <c r="AO900" s="1"/>
      <c r="AP900" s="1"/>
      <c r="AQ900" s="27"/>
      <c r="AR900" s="1"/>
      <c r="AS900" s="1"/>
      <c r="AT900" s="1"/>
      <c r="AU900" s="1"/>
      <c r="AV900" s="1"/>
      <c r="AW900" s="1"/>
      <c r="AX900" s="27"/>
      <c r="AY900" s="1"/>
      <c r="AZ900" s="1"/>
      <c r="BA900" s="4" t="str">
        <f t="shared" si="432"/>
        <v/>
      </c>
      <c r="BB900" s="7"/>
      <c r="BC900" s="1"/>
      <c r="BD900" s="1"/>
      <c r="BE900" s="27"/>
      <c r="BF900" s="1"/>
      <c r="BG900" s="1"/>
      <c r="BH900" s="4" t="str">
        <f t="shared" si="431"/>
        <v/>
      </c>
      <c r="BI900" s="7"/>
      <c r="BJ900" s="1"/>
      <c r="BK900" s="1"/>
      <c r="BL900" s="27"/>
      <c r="BM900" s="1"/>
      <c r="BN900" s="1"/>
      <c r="BO900" s="4" t="str">
        <f t="shared" si="430"/>
        <v/>
      </c>
      <c r="BP900" s="7"/>
      <c r="BQ900" s="1"/>
      <c r="BR900" s="1"/>
      <c r="BS900" s="27"/>
      <c r="BT900" s="1"/>
      <c r="BU900" s="1"/>
      <c r="BV900" s="4" t="str">
        <f t="shared" si="429"/>
        <v/>
      </c>
      <c r="BW900" s="7"/>
      <c r="BX900" s="1"/>
      <c r="BY900" s="1"/>
      <c r="BZ900" s="27"/>
      <c r="CA900" s="1"/>
      <c r="CB900" s="1"/>
      <c r="CC900" s="1"/>
      <c r="CD900" s="1"/>
      <c r="CE900" s="1"/>
      <c r="CF900" s="1"/>
      <c r="CG900" s="27"/>
      <c r="CH900" s="1"/>
      <c r="CI900" s="1"/>
      <c r="CJ900" s="1"/>
      <c r="CK900" s="1"/>
      <c r="CL900" s="1"/>
      <c r="CM900" s="1"/>
      <c r="CN900" s="27"/>
      <c r="CO900" s="1"/>
      <c r="CP900" s="1"/>
      <c r="CQ900" s="1"/>
      <c r="CR900" s="1"/>
      <c r="CS900" s="1"/>
      <c r="CT900" s="1"/>
      <c r="CU900" s="27"/>
      <c r="CV900" s="1"/>
      <c r="CW900" s="1"/>
      <c r="CX900" s="1"/>
      <c r="CY900" s="1"/>
      <c r="CZ900" s="1"/>
      <c r="DA900" s="1"/>
      <c r="DB900" s="1"/>
      <c r="DC900" s="1"/>
      <c r="DD900" s="1"/>
      <c r="DE900" s="1"/>
      <c r="DF900" s="1"/>
      <c r="DG900" s="1"/>
      <c r="DH900" s="1"/>
      <c r="DI900" s="1"/>
    </row>
    <row r="901" spans="1:113" ht="15" hidden="1" x14ac:dyDescent="0.25">
      <c r="A901" s="27"/>
      <c r="B901" s="1"/>
      <c r="C901" s="1"/>
      <c r="D901" s="4" t="str">
        <f t="shared" si="433"/>
        <v/>
      </c>
      <c r="E901" s="7"/>
      <c r="F901" s="1"/>
      <c r="G901" s="1"/>
      <c r="H901" s="27"/>
      <c r="I901" s="1"/>
      <c r="J901" s="1"/>
      <c r="K901" s="1"/>
      <c r="L901" s="1"/>
      <c r="M901" s="1"/>
      <c r="N901" s="1"/>
      <c r="O901" s="27"/>
      <c r="P901" s="1"/>
      <c r="Q901" s="1"/>
      <c r="R901" s="1"/>
      <c r="S901" s="1"/>
      <c r="T901" s="1"/>
      <c r="U901" s="1"/>
      <c r="V901" s="27"/>
      <c r="W901" s="1"/>
      <c r="X901" s="1"/>
      <c r="Y901" s="4" t="str">
        <f t="shared" si="428"/>
        <v/>
      </c>
      <c r="Z901" s="7"/>
      <c r="AA901" s="1"/>
      <c r="AB901" s="1"/>
      <c r="AC901" s="27"/>
      <c r="AD901" s="1"/>
      <c r="AE901" s="1"/>
      <c r="AF901" s="4" t="str">
        <f t="shared" si="434"/>
        <v/>
      </c>
      <c r="AG901" s="7"/>
      <c r="AH901" s="1"/>
      <c r="AI901" s="1"/>
      <c r="AJ901" s="27"/>
      <c r="AK901" s="1"/>
      <c r="AL901" s="1"/>
      <c r="AM901" s="1"/>
      <c r="AN901" s="1"/>
      <c r="AO901" s="1"/>
      <c r="AP901" s="1"/>
      <c r="AQ901" s="27"/>
      <c r="AR901" s="1"/>
      <c r="AS901" s="1"/>
      <c r="AT901" s="1"/>
      <c r="AU901" s="1"/>
      <c r="AV901" s="1"/>
      <c r="AW901" s="1"/>
      <c r="AX901" s="27"/>
      <c r="AY901" s="1"/>
      <c r="AZ901" s="1"/>
      <c r="BA901" s="4" t="str">
        <f t="shared" si="432"/>
        <v/>
      </c>
      <c r="BB901" s="7"/>
      <c r="BC901" s="1"/>
      <c r="BD901" s="1"/>
      <c r="BE901" s="27"/>
      <c r="BF901" s="1"/>
      <c r="BG901" s="1"/>
      <c r="BH901" s="4" t="str">
        <f t="shared" si="431"/>
        <v/>
      </c>
      <c r="BI901" s="7"/>
      <c r="BJ901" s="1"/>
      <c r="BK901" s="1"/>
      <c r="BL901" s="27"/>
      <c r="BM901" s="1"/>
      <c r="BN901" s="1"/>
      <c r="BO901" s="4" t="str">
        <f t="shared" si="430"/>
        <v/>
      </c>
      <c r="BP901" s="7"/>
      <c r="BQ901" s="1"/>
      <c r="BR901" s="1"/>
      <c r="BS901" s="27"/>
      <c r="BT901" s="1"/>
      <c r="BU901" s="1"/>
      <c r="BV901" s="4" t="str">
        <f t="shared" si="429"/>
        <v/>
      </c>
      <c r="BW901" s="7"/>
      <c r="BX901" s="1"/>
      <c r="BY901" s="1"/>
      <c r="BZ901" s="27"/>
      <c r="CA901" s="1"/>
      <c r="CB901" s="1"/>
      <c r="CC901" s="1"/>
      <c r="CD901" s="1"/>
      <c r="CE901" s="1"/>
      <c r="CF901" s="1"/>
      <c r="CG901" s="27"/>
      <c r="CH901" s="1"/>
      <c r="CI901" s="1"/>
      <c r="CJ901" s="1"/>
      <c r="CK901" s="1"/>
      <c r="CL901" s="1"/>
      <c r="CM901" s="1"/>
      <c r="CN901" s="27"/>
      <c r="CO901" s="1"/>
      <c r="CP901" s="1"/>
      <c r="CQ901" s="1"/>
      <c r="CR901" s="1"/>
      <c r="CS901" s="1"/>
      <c r="CT901" s="1"/>
      <c r="CU901" s="27"/>
      <c r="CV901" s="1"/>
      <c r="CW901" s="1"/>
      <c r="CX901" s="1"/>
      <c r="CY901" s="1"/>
      <c r="CZ901" s="1"/>
      <c r="DA901" s="1"/>
      <c r="DB901" s="1"/>
      <c r="DC901" s="1"/>
      <c r="DD901" s="1"/>
      <c r="DE901" s="1"/>
      <c r="DF901" s="1"/>
      <c r="DG901" s="1"/>
      <c r="DH901" s="1"/>
      <c r="DI901" s="1"/>
    </row>
    <row r="902" spans="1:113" ht="15" hidden="1" x14ac:dyDescent="0.25">
      <c r="A902" s="27"/>
      <c r="B902" s="1"/>
      <c r="C902" s="1"/>
      <c r="D902" s="4" t="str">
        <f t="shared" si="433"/>
        <v/>
      </c>
      <c r="E902" s="7"/>
      <c r="F902" s="1"/>
      <c r="G902" s="1"/>
      <c r="H902" s="27"/>
      <c r="I902" s="1"/>
      <c r="J902" s="1"/>
      <c r="K902" s="1"/>
      <c r="L902" s="1"/>
      <c r="M902" s="1"/>
      <c r="N902" s="1"/>
      <c r="O902" s="27"/>
      <c r="P902" s="1"/>
      <c r="Q902" s="1"/>
      <c r="R902" s="1"/>
      <c r="S902" s="1"/>
      <c r="T902" s="1"/>
      <c r="U902" s="1"/>
      <c r="V902" s="27"/>
      <c r="W902" s="1"/>
      <c r="X902" s="1"/>
      <c r="Y902" s="4" t="str">
        <f t="shared" si="428"/>
        <v/>
      </c>
      <c r="Z902" s="7"/>
      <c r="AA902" s="1"/>
      <c r="AB902" s="1"/>
      <c r="AC902" s="27"/>
      <c r="AD902" s="1"/>
      <c r="AE902" s="1"/>
      <c r="AF902" s="4" t="str">
        <f t="shared" si="434"/>
        <v/>
      </c>
      <c r="AG902" s="7"/>
      <c r="AH902" s="1"/>
      <c r="AI902" s="1"/>
      <c r="AJ902" s="27"/>
      <c r="AK902" s="1"/>
      <c r="AL902" s="1"/>
      <c r="AM902" s="1"/>
      <c r="AN902" s="1"/>
      <c r="AO902" s="1"/>
      <c r="AP902" s="1"/>
      <c r="AQ902" s="27"/>
      <c r="AR902" s="1"/>
      <c r="AS902" s="1"/>
      <c r="AT902" s="1"/>
      <c r="AU902" s="1"/>
      <c r="AV902" s="1"/>
      <c r="AW902" s="1"/>
      <c r="AX902" s="27"/>
      <c r="AY902" s="1"/>
      <c r="AZ902" s="1"/>
      <c r="BA902" s="4" t="str">
        <f t="shared" si="432"/>
        <v/>
      </c>
      <c r="BB902" s="7"/>
      <c r="BC902" s="1"/>
      <c r="BD902" s="1"/>
      <c r="BE902" s="27"/>
      <c r="BF902" s="1"/>
      <c r="BG902" s="1"/>
      <c r="BH902" s="4" t="str">
        <f t="shared" si="431"/>
        <v/>
      </c>
      <c r="BI902" s="7"/>
      <c r="BJ902" s="1"/>
      <c r="BK902" s="1"/>
      <c r="BL902" s="27"/>
      <c r="BM902" s="1"/>
      <c r="BN902" s="1"/>
      <c r="BO902" s="4" t="str">
        <f t="shared" si="430"/>
        <v/>
      </c>
      <c r="BP902" s="7"/>
      <c r="BQ902" s="1"/>
      <c r="BR902" s="1"/>
      <c r="BS902" s="27"/>
      <c r="BT902" s="1"/>
      <c r="BU902" s="1"/>
      <c r="BV902" s="4" t="str">
        <f t="shared" si="429"/>
        <v/>
      </c>
      <c r="BW902" s="7"/>
      <c r="BX902" s="1"/>
      <c r="BY902" s="1"/>
      <c r="BZ902" s="27"/>
      <c r="CA902" s="1"/>
      <c r="CB902" s="1"/>
      <c r="CC902" s="1"/>
      <c r="CD902" s="1"/>
      <c r="CE902" s="1"/>
      <c r="CF902" s="1"/>
      <c r="CG902" s="27"/>
      <c r="CH902" s="1"/>
      <c r="CI902" s="1"/>
      <c r="CJ902" s="1"/>
      <c r="CK902" s="1"/>
      <c r="CL902" s="1"/>
      <c r="CM902" s="1"/>
      <c r="CN902" s="27"/>
      <c r="CO902" s="1"/>
      <c r="CP902" s="1"/>
      <c r="CQ902" s="1"/>
      <c r="CR902" s="1"/>
      <c r="CS902" s="1"/>
      <c r="CT902" s="1"/>
      <c r="CU902" s="27"/>
      <c r="CV902" s="1"/>
      <c r="CW902" s="1"/>
      <c r="CX902" s="1"/>
      <c r="CY902" s="1"/>
      <c r="CZ902" s="1"/>
      <c r="DA902" s="1"/>
      <c r="DB902" s="1"/>
      <c r="DC902" s="1"/>
      <c r="DD902" s="1"/>
      <c r="DE902" s="1"/>
      <c r="DF902" s="1"/>
      <c r="DG902" s="1"/>
      <c r="DH902" s="1"/>
      <c r="DI902" s="1"/>
    </row>
    <row r="903" spans="1:113" ht="15" hidden="1" x14ac:dyDescent="0.25">
      <c r="A903" s="27"/>
      <c r="B903" s="1"/>
      <c r="C903" s="1"/>
      <c r="D903" s="4" t="str">
        <f t="shared" si="433"/>
        <v/>
      </c>
      <c r="E903" s="7"/>
      <c r="F903" s="1"/>
      <c r="G903" s="1"/>
      <c r="H903" s="27"/>
      <c r="I903" s="1"/>
      <c r="J903" s="1"/>
      <c r="K903" s="1"/>
      <c r="L903" s="1"/>
      <c r="M903" s="1"/>
      <c r="N903" s="1"/>
      <c r="O903" s="27"/>
      <c r="P903" s="1"/>
      <c r="Q903" s="1"/>
      <c r="R903" s="1"/>
      <c r="S903" s="1"/>
      <c r="T903" s="1"/>
      <c r="U903" s="1"/>
      <c r="V903" s="27"/>
      <c r="W903" s="1"/>
      <c r="X903" s="1"/>
      <c r="Y903" s="4" t="str">
        <f t="shared" si="428"/>
        <v/>
      </c>
      <c r="Z903" s="7"/>
      <c r="AA903" s="1"/>
      <c r="AB903" s="1"/>
      <c r="AC903" s="27"/>
      <c r="AD903" s="1"/>
      <c r="AE903" s="1"/>
      <c r="AF903" s="4" t="str">
        <f t="shared" si="434"/>
        <v/>
      </c>
      <c r="AG903" s="7"/>
      <c r="AH903" s="1"/>
      <c r="AI903" s="1"/>
      <c r="AJ903" s="27"/>
      <c r="AK903" s="1"/>
      <c r="AL903" s="1"/>
      <c r="AM903" s="1"/>
      <c r="AN903" s="1"/>
      <c r="AO903" s="1"/>
      <c r="AP903" s="1"/>
      <c r="AQ903" s="27"/>
      <c r="AR903" s="1"/>
      <c r="AS903" s="1"/>
      <c r="AT903" s="1"/>
      <c r="AU903" s="1"/>
      <c r="AV903" s="1"/>
      <c r="AW903" s="1"/>
      <c r="AX903" s="27"/>
      <c r="AY903" s="1"/>
      <c r="AZ903" s="1"/>
      <c r="BA903" s="4" t="str">
        <f t="shared" si="432"/>
        <v/>
      </c>
      <c r="BB903" s="7"/>
      <c r="BC903" s="1"/>
      <c r="BD903" s="1"/>
      <c r="BE903" s="27"/>
      <c r="BF903" s="1"/>
      <c r="BG903" s="1"/>
      <c r="BH903" s="4" t="str">
        <f t="shared" si="431"/>
        <v/>
      </c>
      <c r="BI903" s="7"/>
      <c r="BJ903" s="1"/>
      <c r="BK903" s="1"/>
      <c r="BL903" s="27"/>
      <c r="BM903" s="1"/>
      <c r="BN903" s="1"/>
      <c r="BO903" s="4" t="str">
        <f t="shared" si="430"/>
        <v/>
      </c>
      <c r="BP903" s="7"/>
      <c r="BQ903" s="1"/>
      <c r="BR903" s="1"/>
      <c r="BS903" s="27"/>
      <c r="BT903" s="1"/>
      <c r="BU903" s="1"/>
      <c r="BV903" s="4" t="str">
        <f t="shared" si="429"/>
        <v/>
      </c>
      <c r="BW903" s="7"/>
      <c r="BX903" s="1"/>
      <c r="BY903" s="1"/>
      <c r="BZ903" s="27"/>
      <c r="CA903" s="1"/>
      <c r="CB903" s="1"/>
      <c r="CC903" s="1"/>
      <c r="CD903" s="1"/>
      <c r="CE903" s="1"/>
      <c r="CF903" s="1"/>
      <c r="CG903" s="27"/>
      <c r="CH903" s="1"/>
      <c r="CI903" s="1"/>
      <c r="CJ903" s="1"/>
      <c r="CK903" s="1"/>
      <c r="CL903" s="1"/>
      <c r="CM903" s="1"/>
      <c r="CN903" s="27"/>
      <c r="CO903" s="1"/>
      <c r="CP903" s="1"/>
      <c r="CQ903" s="1"/>
      <c r="CR903" s="1"/>
      <c r="CS903" s="1"/>
      <c r="CT903" s="1"/>
      <c r="CU903" s="27"/>
      <c r="CV903" s="1"/>
      <c r="CW903" s="1"/>
      <c r="CX903" s="1"/>
      <c r="CY903" s="1"/>
      <c r="CZ903" s="1"/>
      <c r="DA903" s="1"/>
      <c r="DB903" s="1"/>
      <c r="DC903" s="1"/>
      <c r="DD903" s="1"/>
      <c r="DE903" s="1"/>
      <c r="DF903" s="1"/>
      <c r="DG903" s="1"/>
      <c r="DH903" s="1"/>
      <c r="DI903" s="1"/>
    </row>
    <row r="904" spans="1:113" ht="15" hidden="1" x14ac:dyDescent="0.25">
      <c r="A904" s="27"/>
      <c r="B904" s="1"/>
      <c r="C904" s="1"/>
      <c r="D904" s="4" t="str">
        <f t="shared" si="433"/>
        <v/>
      </c>
      <c r="E904" s="7"/>
      <c r="F904" s="1"/>
      <c r="G904" s="1"/>
      <c r="H904" s="27"/>
      <c r="I904" s="1"/>
      <c r="J904" s="1"/>
      <c r="K904" s="1"/>
      <c r="L904" s="1"/>
      <c r="M904" s="1"/>
      <c r="N904" s="1"/>
      <c r="O904" s="27"/>
      <c r="P904" s="1"/>
      <c r="Q904" s="1"/>
      <c r="R904" s="1"/>
      <c r="S904" s="1"/>
      <c r="T904" s="1"/>
      <c r="U904" s="1"/>
      <c r="V904" s="27"/>
      <c r="W904" s="1"/>
      <c r="X904" s="1"/>
      <c r="Y904" s="4" t="str">
        <f t="shared" si="428"/>
        <v/>
      </c>
      <c r="Z904" s="7"/>
      <c r="AA904" s="1"/>
      <c r="AB904" s="1"/>
      <c r="AC904" s="27"/>
      <c r="AD904" s="1"/>
      <c r="AE904" s="1"/>
      <c r="AF904" s="4" t="str">
        <f t="shared" si="434"/>
        <v/>
      </c>
      <c r="AG904" s="7"/>
      <c r="AH904" s="1"/>
      <c r="AI904" s="1"/>
      <c r="AJ904" s="27"/>
      <c r="AK904" s="1"/>
      <c r="AL904" s="1"/>
      <c r="AM904" s="1"/>
      <c r="AN904" s="1"/>
      <c r="AO904" s="1"/>
      <c r="AP904" s="1"/>
      <c r="AQ904" s="27"/>
      <c r="AR904" s="1"/>
      <c r="AS904" s="1"/>
      <c r="AT904" s="1"/>
      <c r="AU904" s="1"/>
      <c r="AV904" s="1"/>
      <c r="AW904" s="1"/>
      <c r="AX904" s="27"/>
      <c r="AY904" s="1"/>
      <c r="AZ904" s="1"/>
      <c r="BA904" s="4" t="str">
        <f t="shared" si="432"/>
        <v/>
      </c>
      <c r="BB904" s="7"/>
      <c r="BC904" s="1"/>
      <c r="BD904" s="1"/>
      <c r="BE904" s="27"/>
      <c r="BF904" s="1"/>
      <c r="BG904" s="1"/>
      <c r="BH904" s="4" t="str">
        <f t="shared" si="431"/>
        <v/>
      </c>
      <c r="BI904" s="7"/>
      <c r="BJ904" s="1"/>
      <c r="BK904" s="1"/>
      <c r="BL904" s="27"/>
      <c r="BM904" s="1"/>
      <c r="BN904" s="1"/>
      <c r="BO904" s="4" t="str">
        <f t="shared" si="430"/>
        <v/>
      </c>
      <c r="BP904" s="7"/>
      <c r="BQ904" s="1"/>
      <c r="BR904" s="1"/>
      <c r="BS904" s="27"/>
      <c r="BT904" s="1"/>
      <c r="BU904" s="1"/>
      <c r="BV904" s="4" t="str">
        <f t="shared" si="429"/>
        <v/>
      </c>
      <c r="BW904" s="7"/>
      <c r="BX904" s="1"/>
      <c r="BY904" s="1"/>
      <c r="BZ904" s="27"/>
      <c r="CA904" s="1"/>
      <c r="CB904" s="1"/>
      <c r="CC904" s="1"/>
      <c r="CD904" s="1"/>
      <c r="CE904" s="1"/>
      <c r="CF904" s="1"/>
      <c r="CG904" s="27"/>
      <c r="CH904" s="1"/>
      <c r="CI904" s="1"/>
      <c r="CJ904" s="1"/>
      <c r="CK904" s="1"/>
      <c r="CL904" s="1"/>
      <c r="CM904" s="1"/>
      <c r="CN904" s="27"/>
      <c r="CO904" s="1"/>
      <c r="CP904" s="1"/>
      <c r="CQ904" s="1"/>
      <c r="CR904" s="1"/>
      <c r="CS904" s="1"/>
      <c r="CT904" s="1"/>
      <c r="CU904" s="27"/>
      <c r="CV904" s="1"/>
      <c r="CW904" s="1"/>
      <c r="CX904" s="1"/>
      <c r="CY904" s="1"/>
      <c r="CZ904" s="1"/>
      <c r="DA904" s="1"/>
      <c r="DB904" s="1"/>
      <c r="DC904" s="1"/>
      <c r="DD904" s="1"/>
      <c r="DE904" s="1"/>
      <c r="DF904" s="1"/>
      <c r="DG904" s="1"/>
      <c r="DH904" s="1"/>
      <c r="DI904" s="1"/>
    </row>
    <row r="905" spans="1:113" ht="15" hidden="1" x14ac:dyDescent="0.25">
      <c r="A905" s="27"/>
      <c r="B905" s="1"/>
      <c r="C905" s="1"/>
      <c r="D905" s="4" t="str">
        <f t="shared" si="433"/>
        <v/>
      </c>
      <c r="E905" s="7"/>
      <c r="F905" s="1"/>
      <c r="G905" s="1"/>
      <c r="H905" s="27"/>
      <c r="I905" s="1"/>
      <c r="J905" s="1"/>
      <c r="K905" s="1"/>
      <c r="L905" s="1"/>
      <c r="M905" s="1"/>
      <c r="N905" s="1"/>
      <c r="O905" s="27"/>
      <c r="P905" s="1"/>
      <c r="Q905" s="1"/>
      <c r="R905" s="1"/>
      <c r="S905" s="1"/>
      <c r="T905" s="1"/>
      <c r="U905" s="1"/>
      <c r="V905" s="27"/>
      <c r="W905" s="1"/>
      <c r="X905" s="1"/>
      <c r="Y905" s="4" t="str">
        <f t="shared" si="428"/>
        <v/>
      </c>
      <c r="Z905" s="7"/>
      <c r="AA905" s="1"/>
      <c r="AB905" s="1"/>
      <c r="AC905" s="27"/>
      <c r="AD905" s="1"/>
      <c r="AE905" s="1"/>
      <c r="AF905" s="4" t="str">
        <f t="shared" si="434"/>
        <v/>
      </c>
      <c r="AG905" s="7"/>
      <c r="AH905" s="1"/>
      <c r="AI905" s="1"/>
      <c r="AJ905" s="27"/>
      <c r="AK905" s="1"/>
      <c r="AL905" s="1"/>
      <c r="AM905" s="1"/>
      <c r="AN905" s="1"/>
      <c r="AO905" s="1"/>
      <c r="AP905" s="1"/>
      <c r="AQ905" s="27"/>
      <c r="AR905" s="1"/>
      <c r="AS905" s="1"/>
      <c r="AT905" s="1"/>
      <c r="AU905" s="1"/>
      <c r="AV905" s="1"/>
      <c r="AW905" s="1"/>
      <c r="AX905" s="27"/>
      <c r="AY905" s="1"/>
      <c r="AZ905" s="1"/>
      <c r="BA905" s="4" t="str">
        <f t="shared" si="432"/>
        <v/>
      </c>
      <c r="BB905" s="7"/>
      <c r="BC905" s="1"/>
      <c r="BD905" s="1"/>
      <c r="BE905" s="27"/>
      <c r="BF905" s="1"/>
      <c r="BG905" s="1"/>
      <c r="BH905" s="4" t="str">
        <f t="shared" si="431"/>
        <v/>
      </c>
      <c r="BI905" s="7"/>
      <c r="BJ905" s="1"/>
      <c r="BK905" s="1"/>
      <c r="BL905" s="27"/>
      <c r="BM905" s="1"/>
      <c r="BN905" s="1"/>
      <c r="BO905" s="4" t="str">
        <f t="shared" si="430"/>
        <v/>
      </c>
      <c r="BP905" s="7"/>
      <c r="BQ905" s="1"/>
      <c r="BR905" s="1"/>
      <c r="BS905" s="27"/>
      <c r="BT905" s="1"/>
      <c r="BU905" s="1"/>
      <c r="BV905" s="4" t="str">
        <f t="shared" si="429"/>
        <v/>
      </c>
      <c r="BW905" s="7"/>
      <c r="BX905" s="1"/>
      <c r="BY905" s="1"/>
      <c r="BZ905" s="27"/>
      <c r="CA905" s="1"/>
      <c r="CB905" s="1"/>
      <c r="CC905" s="1"/>
      <c r="CD905" s="1"/>
      <c r="CE905" s="1"/>
      <c r="CF905" s="1"/>
      <c r="CG905" s="27"/>
      <c r="CH905" s="1"/>
      <c r="CI905" s="1"/>
      <c r="CJ905" s="1"/>
      <c r="CK905" s="1"/>
      <c r="CL905" s="1"/>
      <c r="CM905" s="1"/>
      <c r="CN905" s="27"/>
      <c r="CO905" s="1"/>
      <c r="CP905" s="1"/>
      <c r="CQ905" s="1"/>
      <c r="CR905" s="1"/>
      <c r="CS905" s="1"/>
      <c r="CT905" s="1"/>
      <c r="CU905" s="27"/>
      <c r="CV905" s="1"/>
      <c r="CW905" s="1"/>
      <c r="CX905" s="1"/>
      <c r="CY905" s="1"/>
      <c r="CZ905" s="1"/>
      <c r="DA905" s="1"/>
      <c r="DB905" s="1"/>
      <c r="DC905" s="1"/>
      <c r="DD905" s="1"/>
      <c r="DE905" s="1"/>
      <c r="DF905" s="1"/>
      <c r="DG905" s="1"/>
      <c r="DH905" s="1"/>
      <c r="DI905" s="1"/>
    </row>
    <row r="906" spans="1:113" ht="15" hidden="1" x14ac:dyDescent="0.25">
      <c r="A906" s="27"/>
      <c r="B906" s="1"/>
      <c r="C906" s="1"/>
      <c r="D906" s="4" t="str">
        <f t="shared" si="433"/>
        <v/>
      </c>
      <c r="E906" s="7"/>
      <c r="F906" s="1"/>
      <c r="G906" s="1"/>
      <c r="H906" s="27"/>
      <c r="I906" s="1"/>
      <c r="J906" s="1"/>
      <c r="K906" s="1"/>
      <c r="L906" s="1"/>
      <c r="M906" s="1"/>
      <c r="N906" s="1"/>
      <c r="O906" s="27"/>
      <c r="P906" s="1"/>
      <c r="Q906" s="1"/>
      <c r="R906" s="1"/>
      <c r="S906" s="1"/>
      <c r="T906" s="1"/>
      <c r="U906" s="1"/>
      <c r="V906" s="27"/>
      <c r="W906" s="1"/>
      <c r="X906" s="1"/>
      <c r="Y906" s="4" t="str">
        <f t="shared" si="428"/>
        <v/>
      </c>
      <c r="Z906" s="7"/>
      <c r="AA906" s="1"/>
      <c r="AB906" s="1"/>
      <c r="AC906" s="27"/>
      <c r="AD906" s="1"/>
      <c r="AE906" s="1"/>
      <c r="AF906" s="4" t="str">
        <f t="shared" si="434"/>
        <v/>
      </c>
      <c r="AG906" s="7"/>
      <c r="AH906" s="1"/>
      <c r="AI906" s="1"/>
      <c r="AJ906" s="27"/>
      <c r="AK906" s="1"/>
      <c r="AL906" s="1"/>
      <c r="AM906" s="1"/>
      <c r="AN906" s="1"/>
      <c r="AO906" s="1"/>
      <c r="AP906" s="1"/>
      <c r="AQ906" s="27"/>
      <c r="AR906" s="1"/>
      <c r="AS906" s="1"/>
      <c r="AT906" s="1"/>
      <c r="AU906" s="1"/>
      <c r="AV906" s="1"/>
      <c r="AW906" s="1"/>
      <c r="AX906" s="27"/>
      <c r="AY906" s="1"/>
      <c r="AZ906" s="1"/>
      <c r="BA906" s="4" t="str">
        <f t="shared" si="432"/>
        <v/>
      </c>
      <c r="BB906" s="7"/>
      <c r="BC906" s="1"/>
      <c r="BD906" s="1"/>
      <c r="BE906" s="27"/>
      <c r="BF906" s="1"/>
      <c r="BG906" s="1"/>
      <c r="BH906" s="4" t="str">
        <f t="shared" si="431"/>
        <v/>
      </c>
      <c r="BI906" s="7"/>
      <c r="BJ906" s="1"/>
      <c r="BK906" s="1"/>
      <c r="BL906" s="27"/>
      <c r="BM906" s="1"/>
      <c r="BN906" s="1"/>
      <c r="BO906" s="4" t="str">
        <f t="shared" si="430"/>
        <v/>
      </c>
      <c r="BP906" s="7"/>
      <c r="BQ906" s="1"/>
      <c r="BR906" s="1"/>
      <c r="BS906" s="27"/>
      <c r="BT906" s="1"/>
      <c r="BU906" s="1"/>
      <c r="BV906" s="4" t="str">
        <f t="shared" si="429"/>
        <v/>
      </c>
      <c r="BW906" s="7"/>
      <c r="BX906" s="1"/>
      <c r="BY906" s="1"/>
      <c r="BZ906" s="27"/>
      <c r="CA906" s="1"/>
      <c r="CB906" s="1"/>
      <c r="CC906" s="1"/>
      <c r="CD906" s="1"/>
      <c r="CE906" s="1"/>
      <c r="CF906" s="1"/>
      <c r="CG906" s="27"/>
      <c r="CH906" s="1"/>
      <c r="CI906" s="1"/>
      <c r="CJ906" s="1"/>
      <c r="CK906" s="1"/>
      <c r="CL906" s="1"/>
      <c r="CM906" s="1"/>
      <c r="CN906" s="27"/>
      <c r="CO906" s="1"/>
      <c r="CP906" s="1"/>
      <c r="CQ906" s="1"/>
      <c r="CR906" s="1"/>
      <c r="CS906" s="1"/>
      <c r="CT906" s="1"/>
      <c r="CU906" s="27"/>
      <c r="CV906" s="1"/>
      <c r="CW906" s="1"/>
      <c r="CX906" s="1"/>
      <c r="CY906" s="1"/>
      <c r="CZ906" s="1"/>
      <c r="DA906" s="1"/>
      <c r="DB906" s="1"/>
      <c r="DC906" s="1"/>
      <c r="DD906" s="1"/>
      <c r="DE906" s="1"/>
      <c r="DF906" s="1"/>
      <c r="DG906" s="1"/>
      <c r="DH906" s="1"/>
      <c r="DI906" s="1"/>
    </row>
    <row r="907" spans="1:113" ht="15" hidden="1" x14ac:dyDescent="0.25">
      <c r="A907" s="27"/>
      <c r="B907" s="1"/>
      <c r="C907" s="1"/>
      <c r="D907" s="4" t="str">
        <f t="shared" si="433"/>
        <v/>
      </c>
      <c r="E907" s="7"/>
      <c r="F907" s="1"/>
      <c r="G907" s="1"/>
      <c r="H907" s="27"/>
      <c r="I907" s="1"/>
      <c r="J907" s="1"/>
      <c r="K907" s="1"/>
      <c r="L907" s="1"/>
      <c r="M907" s="1"/>
      <c r="N907" s="1"/>
      <c r="O907" s="27"/>
      <c r="P907" s="1"/>
      <c r="Q907" s="1"/>
      <c r="R907" s="1"/>
      <c r="S907" s="1"/>
      <c r="T907" s="1"/>
      <c r="U907" s="1"/>
      <c r="V907" s="27"/>
      <c r="W907" s="1"/>
      <c r="X907" s="1"/>
      <c r="Y907" s="4" t="str">
        <f t="shared" si="428"/>
        <v/>
      </c>
      <c r="Z907" s="7"/>
      <c r="AA907" s="1"/>
      <c r="AB907" s="1"/>
      <c r="AC907" s="27"/>
      <c r="AD907" s="1"/>
      <c r="AE907" s="1"/>
      <c r="AF907" s="4" t="str">
        <f t="shared" si="434"/>
        <v/>
      </c>
      <c r="AG907" s="7"/>
      <c r="AH907" s="1"/>
      <c r="AI907" s="1"/>
      <c r="AJ907" s="27"/>
      <c r="AK907" s="1"/>
      <c r="AL907" s="1"/>
      <c r="AM907" s="1"/>
      <c r="AN907" s="1"/>
      <c r="AO907" s="1"/>
      <c r="AP907" s="1"/>
      <c r="AQ907" s="27"/>
      <c r="AR907" s="1"/>
      <c r="AS907" s="1"/>
      <c r="AT907" s="1"/>
      <c r="AU907" s="1"/>
      <c r="AV907" s="1"/>
      <c r="AW907" s="1"/>
      <c r="AX907" s="27"/>
      <c r="AY907" s="1"/>
      <c r="AZ907" s="1"/>
      <c r="BA907" s="4" t="str">
        <f t="shared" si="432"/>
        <v/>
      </c>
      <c r="BB907" s="7"/>
      <c r="BC907" s="1"/>
      <c r="BD907" s="1"/>
      <c r="BE907" s="27"/>
      <c r="BF907" s="1"/>
      <c r="BG907" s="1"/>
      <c r="BH907" s="4" t="str">
        <f t="shared" si="431"/>
        <v/>
      </c>
      <c r="BI907" s="7"/>
      <c r="BJ907" s="1"/>
      <c r="BK907" s="1"/>
      <c r="BL907" s="27"/>
      <c r="BM907" s="1"/>
      <c r="BN907" s="1"/>
      <c r="BO907" s="4" t="str">
        <f t="shared" si="430"/>
        <v/>
      </c>
      <c r="BP907" s="7"/>
      <c r="BQ907" s="1"/>
      <c r="BR907" s="1"/>
      <c r="BS907" s="27"/>
      <c r="BT907" s="1"/>
      <c r="BU907" s="1"/>
      <c r="BV907" s="4" t="str">
        <f t="shared" si="429"/>
        <v/>
      </c>
      <c r="BW907" s="7"/>
      <c r="BX907" s="1"/>
      <c r="BY907" s="1"/>
      <c r="BZ907" s="27"/>
      <c r="CA907" s="1"/>
      <c r="CB907" s="1"/>
      <c r="CC907" s="1"/>
      <c r="CD907" s="1"/>
      <c r="CE907" s="1"/>
      <c r="CF907" s="1"/>
      <c r="CG907" s="27"/>
      <c r="CH907" s="1"/>
      <c r="CI907" s="1"/>
      <c r="CJ907" s="1"/>
      <c r="CK907" s="1"/>
      <c r="CL907" s="1"/>
      <c r="CM907" s="1"/>
      <c r="CN907" s="27"/>
      <c r="CO907" s="1"/>
      <c r="CP907" s="1"/>
      <c r="CQ907" s="1"/>
      <c r="CR907" s="1"/>
      <c r="CS907" s="1"/>
      <c r="CT907" s="1"/>
      <c r="CU907" s="27"/>
      <c r="CV907" s="1"/>
      <c r="CW907" s="1"/>
      <c r="CX907" s="1"/>
      <c r="CY907" s="1"/>
      <c r="CZ907" s="1"/>
      <c r="DA907" s="1"/>
      <c r="DB907" s="1"/>
      <c r="DC907" s="1"/>
      <c r="DD907" s="1"/>
      <c r="DE907" s="1"/>
      <c r="DF907" s="1"/>
      <c r="DG907" s="1"/>
      <c r="DH907" s="1"/>
      <c r="DI907" s="1"/>
    </row>
    <row r="908" spans="1:113" ht="15" hidden="1" x14ac:dyDescent="0.25">
      <c r="A908" s="27"/>
      <c r="B908" s="1"/>
      <c r="C908" s="1"/>
      <c r="D908" s="4" t="str">
        <f t="shared" si="433"/>
        <v/>
      </c>
      <c r="E908" s="7"/>
      <c r="F908" s="1"/>
      <c r="G908" s="1"/>
      <c r="H908" s="27"/>
      <c r="I908" s="1"/>
      <c r="J908" s="1"/>
      <c r="K908" s="1"/>
      <c r="L908" s="1"/>
      <c r="M908" s="1"/>
      <c r="N908" s="1"/>
      <c r="O908" s="27"/>
      <c r="P908" s="1"/>
      <c r="Q908" s="1"/>
      <c r="R908" s="1"/>
      <c r="S908" s="1"/>
      <c r="T908" s="1"/>
      <c r="U908" s="1"/>
      <c r="V908" s="27"/>
      <c r="W908" s="1"/>
      <c r="X908" s="1"/>
      <c r="Y908" s="4" t="str">
        <f t="shared" si="428"/>
        <v/>
      </c>
      <c r="Z908" s="7"/>
      <c r="AA908" s="1"/>
      <c r="AB908" s="1"/>
      <c r="AC908" s="27"/>
      <c r="AD908" s="1"/>
      <c r="AE908" s="1"/>
      <c r="AF908" s="4" t="str">
        <f t="shared" si="434"/>
        <v/>
      </c>
      <c r="AG908" s="7"/>
      <c r="AH908" s="1"/>
      <c r="AI908" s="1"/>
      <c r="AJ908" s="27"/>
      <c r="AK908" s="1"/>
      <c r="AL908" s="1"/>
      <c r="AM908" s="1"/>
      <c r="AN908" s="1"/>
      <c r="AO908" s="1"/>
      <c r="AP908" s="1"/>
      <c r="AQ908" s="27"/>
      <c r="AR908" s="1"/>
      <c r="AS908" s="1"/>
      <c r="AT908" s="1"/>
      <c r="AU908" s="1"/>
      <c r="AV908" s="1"/>
      <c r="AW908" s="1"/>
      <c r="AX908" s="27"/>
      <c r="AY908" s="1"/>
      <c r="AZ908" s="1"/>
      <c r="BA908" s="4" t="str">
        <f t="shared" si="432"/>
        <v/>
      </c>
      <c r="BB908" s="7"/>
      <c r="BC908" s="1"/>
      <c r="BD908" s="1"/>
      <c r="BE908" s="27"/>
      <c r="BF908" s="1"/>
      <c r="BG908" s="1"/>
      <c r="BH908" s="4" t="str">
        <f t="shared" si="431"/>
        <v/>
      </c>
      <c r="BI908" s="7"/>
      <c r="BJ908" s="1"/>
      <c r="BK908" s="1"/>
      <c r="BL908" s="27"/>
      <c r="BM908" s="1"/>
      <c r="BN908" s="1"/>
      <c r="BO908" s="4" t="str">
        <f t="shared" si="430"/>
        <v/>
      </c>
      <c r="BP908" s="7"/>
      <c r="BQ908" s="1"/>
      <c r="BR908" s="1"/>
      <c r="BS908" s="27"/>
      <c r="BT908" s="1"/>
      <c r="BU908" s="1"/>
      <c r="BV908" s="4" t="str">
        <f t="shared" si="429"/>
        <v/>
      </c>
      <c r="BW908" s="7"/>
      <c r="BX908" s="1"/>
      <c r="BY908" s="1"/>
      <c r="BZ908" s="27"/>
      <c r="CA908" s="1"/>
      <c r="CB908" s="1"/>
      <c r="CC908" s="1"/>
      <c r="CD908" s="1"/>
      <c r="CE908" s="1"/>
      <c r="CF908" s="1"/>
      <c r="CG908" s="27"/>
      <c r="CH908" s="1"/>
      <c r="CI908" s="1"/>
      <c r="CJ908" s="1"/>
      <c r="CK908" s="1"/>
      <c r="CL908" s="1"/>
      <c r="CM908" s="1"/>
      <c r="CN908" s="27"/>
      <c r="CO908" s="1"/>
      <c r="CP908" s="1"/>
      <c r="CQ908" s="1"/>
      <c r="CR908" s="1"/>
      <c r="CS908" s="1"/>
      <c r="CT908" s="1"/>
      <c r="CU908" s="27"/>
      <c r="CV908" s="1"/>
      <c r="CW908" s="1"/>
      <c r="CX908" s="1"/>
      <c r="CY908" s="1"/>
      <c r="CZ908" s="1"/>
      <c r="DA908" s="1"/>
      <c r="DB908" s="1"/>
      <c r="DC908" s="1"/>
      <c r="DD908" s="1"/>
      <c r="DE908" s="1"/>
      <c r="DF908" s="1"/>
      <c r="DG908" s="1"/>
      <c r="DH908" s="1"/>
      <c r="DI908" s="1"/>
    </row>
    <row r="909" spans="1:113" ht="15" hidden="1" x14ac:dyDescent="0.25">
      <c r="A909" s="27"/>
      <c r="B909" s="1"/>
      <c r="C909" s="1"/>
      <c r="D909" s="4" t="str">
        <f t="shared" si="433"/>
        <v/>
      </c>
      <c r="E909" s="7"/>
      <c r="F909" s="1"/>
      <c r="G909" s="1"/>
      <c r="H909" s="27"/>
      <c r="I909" s="1"/>
      <c r="J909" s="1"/>
      <c r="K909" s="1"/>
      <c r="L909" s="1"/>
      <c r="M909" s="1"/>
      <c r="N909" s="1"/>
      <c r="O909" s="27"/>
      <c r="P909" s="1"/>
      <c r="Q909" s="1"/>
      <c r="R909" s="1"/>
      <c r="S909" s="1"/>
      <c r="T909" s="1"/>
      <c r="U909" s="1"/>
      <c r="V909" s="27"/>
      <c r="W909" s="1"/>
      <c r="X909" s="1"/>
      <c r="Y909" s="4" t="str">
        <f t="shared" si="428"/>
        <v/>
      </c>
      <c r="Z909" s="7"/>
      <c r="AA909" s="1"/>
      <c r="AB909" s="1"/>
      <c r="AC909" s="27"/>
      <c r="AD909" s="1"/>
      <c r="AE909" s="1"/>
      <c r="AF909" s="4" t="str">
        <f t="shared" si="434"/>
        <v/>
      </c>
      <c r="AG909" s="7"/>
      <c r="AH909" s="1"/>
      <c r="AI909" s="1"/>
      <c r="AJ909" s="27"/>
      <c r="AK909" s="1"/>
      <c r="AL909" s="1"/>
      <c r="AM909" s="1"/>
      <c r="AN909" s="1"/>
      <c r="AO909" s="1"/>
      <c r="AP909" s="1"/>
      <c r="AQ909" s="27"/>
      <c r="AR909" s="1"/>
      <c r="AS909" s="1"/>
      <c r="AT909" s="1"/>
      <c r="AU909" s="1"/>
      <c r="AV909" s="1"/>
      <c r="AW909" s="1"/>
      <c r="AX909" s="27"/>
      <c r="AY909" s="1"/>
      <c r="AZ909" s="1"/>
      <c r="BA909" s="4" t="str">
        <f t="shared" si="432"/>
        <v/>
      </c>
      <c r="BB909" s="7"/>
      <c r="BC909" s="1"/>
      <c r="BD909" s="1"/>
      <c r="BE909" s="27"/>
      <c r="BF909" s="1"/>
      <c r="BG909" s="1"/>
      <c r="BH909" s="4" t="str">
        <f t="shared" si="431"/>
        <v/>
      </c>
      <c r="BI909" s="7"/>
      <c r="BJ909" s="1"/>
      <c r="BK909" s="1"/>
      <c r="BL909" s="27"/>
      <c r="BM909" s="1"/>
      <c r="BN909" s="1"/>
      <c r="BO909" s="4" t="str">
        <f t="shared" si="430"/>
        <v/>
      </c>
      <c r="BP909" s="7"/>
      <c r="BQ909" s="1"/>
      <c r="BR909" s="1"/>
      <c r="BS909" s="27"/>
      <c r="BT909" s="1"/>
      <c r="BU909" s="1"/>
      <c r="BV909" s="4" t="str">
        <f t="shared" si="429"/>
        <v/>
      </c>
      <c r="BW909" s="7"/>
      <c r="BX909" s="1"/>
      <c r="BY909" s="1"/>
      <c r="BZ909" s="27"/>
      <c r="CA909" s="1"/>
      <c r="CB909" s="1"/>
      <c r="CC909" s="1"/>
      <c r="CD909" s="1"/>
      <c r="CE909" s="1"/>
      <c r="CF909" s="1"/>
      <c r="CG909" s="27"/>
      <c r="CH909" s="1"/>
      <c r="CI909" s="1"/>
      <c r="CJ909" s="1"/>
      <c r="CK909" s="1"/>
      <c r="CL909" s="1"/>
      <c r="CM909" s="1"/>
      <c r="CN909" s="27"/>
      <c r="CO909" s="1"/>
      <c r="CP909" s="1"/>
      <c r="CQ909" s="1"/>
      <c r="CR909" s="1"/>
      <c r="CS909" s="1"/>
      <c r="CT909" s="1"/>
      <c r="CU909" s="27"/>
      <c r="CV909" s="1"/>
      <c r="CW909" s="1"/>
      <c r="CX909" s="1"/>
      <c r="CY909" s="1"/>
      <c r="CZ909" s="1"/>
      <c r="DA909" s="1"/>
      <c r="DB909" s="1"/>
      <c r="DC909" s="1"/>
      <c r="DD909" s="1"/>
      <c r="DE909" s="1"/>
      <c r="DF909" s="1"/>
      <c r="DG909" s="1"/>
      <c r="DH909" s="1"/>
      <c r="DI909" s="1"/>
    </row>
    <row r="910" spans="1:113" ht="15" hidden="1" x14ac:dyDescent="0.25">
      <c r="A910" s="27"/>
      <c r="B910" s="1"/>
      <c r="C910" s="1"/>
      <c r="D910" s="4" t="str">
        <f t="shared" si="433"/>
        <v/>
      </c>
      <c r="E910" s="7"/>
      <c r="F910" s="1"/>
      <c r="G910" s="1"/>
      <c r="H910" s="27"/>
      <c r="I910" s="1"/>
      <c r="J910" s="1"/>
      <c r="K910" s="1"/>
      <c r="L910" s="1"/>
      <c r="M910" s="1"/>
      <c r="N910" s="1"/>
      <c r="O910" s="27"/>
      <c r="P910" s="1"/>
      <c r="Q910" s="1"/>
      <c r="R910" s="1"/>
      <c r="S910" s="1"/>
      <c r="T910" s="1"/>
      <c r="U910" s="1"/>
      <c r="V910" s="27"/>
      <c r="W910" s="1"/>
      <c r="X910" s="1"/>
      <c r="Y910" s="4" t="str">
        <f t="shared" si="428"/>
        <v/>
      </c>
      <c r="Z910" s="7"/>
      <c r="AA910" s="1"/>
      <c r="AB910" s="1"/>
      <c r="AC910" s="27"/>
      <c r="AD910" s="1"/>
      <c r="AE910" s="1"/>
      <c r="AF910" s="4" t="str">
        <f t="shared" si="434"/>
        <v/>
      </c>
      <c r="AG910" s="7"/>
      <c r="AH910" s="1"/>
      <c r="AI910" s="1"/>
      <c r="AJ910" s="27"/>
      <c r="AK910" s="1"/>
      <c r="AL910" s="1"/>
      <c r="AM910" s="1"/>
      <c r="AN910" s="1"/>
      <c r="AO910" s="1"/>
      <c r="AP910" s="1"/>
      <c r="AQ910" s="27"/>
      <c r="AR910" s="1"/>
      <c r="AS910" s="1"/>
      <c r="AT910" s="1"/>
      <c r="AU910" s="1"/>
      <c r="AV910" s="1"/>
      <c r="AW910" s="1"/>
      <c r="AX910" s="27"/>
      <c r="AY910" s="1"/>
      <c r="AZ910" s="1"/>
      <c r="BA910" s="4" t="str">
        <f t="shared" si="432"/>
        <v/>
      </c>
      <c r="BB910" s="7"/>
      <c r="BC910" s="1"/>
      <c r="BD910" s="1"/>
      <c r="BE910" s="27"/>
      <c r="BF910" s="1"/>
      <c r="BG910" s="1"/>
      <c r="BH910" s="4" t="str">
        <f t="shared" si="431"/>
        <v/>
      </c>
      <c r="BI910" s="7"/>
      <c r="BJ910" s="1"/>
      <c r="BK910" s="1"/>
      <c r="BL910" s="27"/>
      <c r="BM910" s="1"/>
      <c r="BN910" s="1"/>
      <c r="BO910" s="4" t="str">
        <f t="shared" si="430"/>
        <v/>
      </c>
      <c r="BP910" s="7"/>
      <c r="BQ910" s="1"/>
      <c r="BR910" s="1"/>
      <c r="BS910" s="27"/>
      <c r="BT910" s="1"/>
      <c r="BU910" s="1"/>
      <c r="BV910" s="4" t="str">
        <f t="shared" si="429"/>
        <v/>
      </c>
      <c r="BW910" s="7"/>
      <c r="BX910" s="1"/>
      <c r="BY910" s="1"/>
      <c r="BZ910" s="27"/>
      <c r="CA910" s="1"/>
      <c r="CB910" s="1"/>
      <c r="CC910" s="1"/>
      <c r="CD910" s="1"/>
      <c r="CE910" s="1"/>
      <c r="CF910" s="1"/>
      <c r="CG910" s="27"/>
      <c r="CH910" s="1"/>
      <c r="CI910" s="1"/>
      <c r="CJ910" s="1"/>
      <c r="CK910" s="1"/>
      <c r="CL910" s="1"/>
      <c r="CM910" s="1"/>
      <c r="CN910" s="27"/>
      <c r="CO910" s="1"/>
      <c r="CP910" s="1"/>
      <c r="CQ910" s="1"/>
      <c r="CR910" s="1"/>
      <c r="CS910" s="1"/>
      <c r="CT910" s="1"/>
      <c r="CU910" s="27"/>
      <c r="CV910" s="1"/>
      <c r="CW910" s="1"/>
      <c r="CX910" s="1"/>
      <c r="CY910" s="1"/>
      <c r="CZ910" s="1"/>
      <c r="DA910" s="1"/>
      <c r="DB910" s="1"/>
      <c r="DC910" s="1"/>
      <c r="DD910" s="1"/>
      <c r="DE910" s="1"/>
      <c r="DF910" s="1"/>
      <c r="DG910" s="1"/>
      <c r="DH910" s="1"/>
      <c r="DI910" s="1"/>
    </row>
    <row r="911" spans="1:113" ht="15" hidden="1" x14ac:dyDescent="0.25">
      <c r="A911" s="27"/>
      <c r="B911" s="1"/>
      <c r="C911" s="1"/>
      <c r="D911" s="4" t="str">
        <f t="shared" si="433"/>
        <v/>
      </c>
      <c r="E911" s="7"/>
      <c r="F911" s="1"/>
      <c r="G911" s="1"/>
      <c r="H911" s="27"/>
      <c r="I911" s="1"/>
      <c r="J911" s="1"/>
      <c r="K911" s="1"/>
      <c r="L911" s="1"/>
      <c r="M911" s="1"/>
      <c r="N911" s="1"/>
      <c r="O911" s="27"/>
      <c r="P911" s="1"/>
      <c r="Q911" s="1"/>
      <c r="R911" s="1"/>
      <c r="S911" s="1"/>
      <c r="T911" s="1"/>
      <c r="U911" s="1"/>
      <c r="V911" s="27"/>
      <c r="W911" s="1"/>
      <c r="X911" s="1"/>
      <c r="Y911" s="4" t="str">
        <f t="shared" si="428"/>
        <v/>
      </c>
      <c r="Z911" s="7"/>
      <c r="AA911" s="1"/>
      <c r="AB911" s="1"/>
      <c r="AC911" s="27"/>
      <c r="AD911" s="1"/>
      <c r="AE911" s="1"/>
      <c r="AF911" s="4" t="str">
        <f t="shared" si="434"/>
        <v/>
      </c>
      <c r="AG911" s="7"/>
      <c r="AH911" s="1"/>
      <c r="AI911" s="1"/>
      <c r="AJ911" s="27"/>
      <c r="AK911" s="1"/>
      <c r="AL911" s="1"/>
      <c r="AM911" s="1"/>
      <c r="AN911" s="1"/>
      <c r="AO911" s="1"/>
      <c r="AP911" s="1"/>
      <c r="AQ911" s="27"/>
      <c r="AR911" s="1"/>
      <c r="AS911" s="1"/>
      <c r="AT911" s="1"/>
      <c r="AU911" s="1"/>
      <c r="AV911" s="1"/>
      <c r="AW911" s="1"/>
      <c r="AX911" s="27"/>
      <c r="AY911" s="1"/>
      <c r="AZ911" s="1"/>
      <c r="BA911" s="4" t="str">
        <f t="shared" si="432"/>
        <v/>
      </c>
      <c r="BB911" s="7"/>
      <c r="BC911" s="1"/>
      <c r="BD911" s="1"/>
      <c r="BE911" s="27"/>
      <c r="BF911" s="1"/>
      <c r="BG911" s="1"/>
      <c r="BH911" s="4" t="str">
        <f t="shared" si="431"/>
        <v/>
      </c>
      <c r="BI911" s="7"/>
      <c r="BJ911" s="1"/>
      <c r="BK911" s="1"/>
      <c r="BL911" s="27"/>
      <c r="BM911" s="1"/>
      <c r="BN911" s="1"/>
      <c r="BO911" s="4" t="str">
        <f t="shared" si="430"/>
        <v/>
      </c>
      <c r="BP911" s="7"/>
      <c r="BQ911" s="1"/>
      <c r="BR911" s="1"/>
      <c r="BS911" s="27"/>
      <c r="BT911" s="1"/>
      <c r="BU911" s="1"/>
      <c r="BV911" s="4" t="str">
        <f t="shared" si="429"/>
        <v/>
      </c>
      <c r="BW911" s="7"/>
      <c r="BX911" s="1"/>
      <c r="BY911" s="1"/>
      <c r="BZ911" s="27"/>
      <c r="CA911" s="1"/>
      <c r="CB911" s="1"/>
      <c r="CC911" s="1"/>
      <c r="CD911" s="1"/>
      <c r="CE911" s="1"/>
      <c r="CF911" s="1"/>
      <c r="CG911" s="27"/>
      <c r="CH911" s="1"/>
      <c r="CI911" s="1"/>
      <c r="CJ911" s="1"/>
      <c r="CK911" s="1"/>
      <c r="CL911" s="1"/>
      <c r="CM911" s="1"/>
      <c r="CN911" s="27"/>
      <c r="CO911" s="1"/>
      <c r="CP911" s="1"/>
      <c r="CQ911" s="1"/>
      <c r="CR911" s="1"/>
      <c r="CS911" s="1"/>
      <c r="CT911" s="1"/>
      <c r="CU911" s="27"/>
      <c r="CV911" s="1"/>
      <c r="CW911" s="1"/>
      <c r="CX911" s="1"/>
      <c r="CY911" s="1"/>
      <c r="CZ911" s="1"/>
      <c r="DA911" s="1"/>
      <c r="DB911" s="1"/>
      <c r="DC911" s="1"/>
      <c r="DD911" s="1"/>
      <c r="DE911" s="1"/>
      <c r="DF911" s="1"/>
      <c r="DG911" s="1"/>
      <c r="DH911" s="1"/>
      <c r="DI911" s="1"/>
    </row>
    <row r="912" spans="1:113" ht="15" hidden="1" x14ac:dyDescent="0.25">
      <c r="A912" s="27"/>
      <c r="B912" s="1"/>
      <c r="C912" s="1"/>
      <c r="D912" s="4" t="str">
        <f t="shared" si="433"/>
        <v/>
      </c>
      <c r="E912" s="7"/>
      <c r="F912" s="1"/>
      <c r="G912" s="1"/>
      <c r="H912" s="27"/>
      <c r="I912" s="1"/>
      <c r="J912" s="1"/>
      <c r="K912" s="1"/>
      <c r="L912" s="1"/>
      <c r="M912" s="1"/>
      <c r="N912" s="1"/>
      <c r="O912" s="27"/>
      <c r="P912" s="1"/>
      <c r="Q912" s="1"/>
      <c r="R912" s="1"/>
      <c r="S912" s="1"/>
      <c r="T912" s="1"/>
      <c r="U912" s="1"/>
      <c r="V912" s="27"/>
      <c r="W912" s="1"/>
      <c r="X912" s="1"/>
      <c r="Y912" s="4" t="str">
        <f t="shared" si="428"/>
        <v/>
      </c>
      <c r="Z912" s="7"/>
      <c r="AA912" s="1"/>
      <c r="AB912" s="1"/>
      <c r="AC912" s="27"/>
      <c r="AD912" s="1"/>
      <c r="AE912" s="1"/>
      <c r="AF912" s="4" t="str">
        <f t="shared" si="434"/>
        <v/>
      </c>
      <c r="AG912" s="7"/>
      <c r="AH912" s="1"/>
      <c r="AI912" s="1"/>
      <c r="AJ912" s="27"/>
      <c r="AK912" s="1"/>
      <c r="AL912" s="1"/>
      <c r="AM912" s="1"/>
      <c r="AN912" s="1"/>
      <c r="AO912" s="1"/>
      <c r="AP912" s="1"/>
      <c r="AQ912" s="27"/>
      <c r="AR912" s="1"/>
      <c r="AS912" s="1"/>
      <c r="AT912" s="1"/>
      <c r="AU912" s="1"/>
      <c r="AV912" s="1"/>
      <c r="AW912" s="1"/>
      <c r="AX912" s="27"/>
      <c r="AY912" s="1"/>
      <c r="AZ912" s="1"/>
      <c r="BA912" s="4" t="str">
        <f t="shared" si="432"/>
        <v/>
      </c>
      <c r="BB912" s="7"/>
      <c r="BC912" s="1"/>
      <c r="BD912" s="1"/>
      <c r="BE912" s="27"/>
      <c r="BF912" s="1"/>
      <c r="BG912" s="1"/>
      <c r="BH912" s="4" t="str">
        <f t="shared" si="431"/>
        <v/>
      </c>
      <c r="BI912" s="7"/>
      <c r="BJ912" s="1"/>
      <c r="BK912" s="1"/>
      <c r="BL912" s="27"/>
      <c r="BM912" s="1"/>
      <c r="BN912" s="1"/>
      <c r="BO912" s="4" t="str">
        <f t="shared" si="430"/>
        <v/>
      </c>
      <c r="BP912" s="7"/>
      <c r="BQ912" s="1"/>
      <c r="BR912" s="1"/>
      <c r="BS912" s="27"/>
      <c r="BT912" s="1"/>
      <c r="BU912" s="1"/>
      <c r="BV912" s="4" t="str">
        <f t="shared" si="429"/>
        <v/>
      </c>
      <c r="BW912" s="7"/>
      <c r="BX912" s="1"/>
      <c r="BY912" s="1"/>
      <c r="BZ912" s="27"/>
      <c r="CA912" s="1"/>
      <c r="CB912" s="1"/>
      <c r="CC912" s="1"/>
      <c r="CD912" s="1"/>
      <c r="CE912" s="1"/>
      <c r="CF912" s="1"/>
      <c r="CG912" s="27"/>
      <c r="CH912" s="1"/>
      <c r="CI912" s="1"/>
      <c r="CJ912" s="1"/>
      <c r="CK912" s="1"/>
      <c r="CL912" s="1"/>
      <c r="CM912" s="1"/>
      <c r="CN912" s="27"/>
      <c r="CO912" s="1"/>
      <c r="CP912" s="1"/>
      <c r="CQ912" s="1"/>
      <c r="CR912" s="1"/>
      <c r="CS912" s="1"/>
      <c r="CT912" s="1"/>
      <c r="CU912" s="27"/>
      <c r="CV912" s="1"/>
      <c r="CW912" s="1"/>
      <c r="CX912" s="1"/>
      <c r="CY912" s="1"/>
      <c r="CZ912" s="1"/>
      <c r="DA912" s="1"/>
      <c r="DB912" s="1"/>
      <c r="DC912" s="1"/>
      <c r="DD912" s="1"/>
      <c r="DE912" s="1"/>
      <c r="DF912" s="1"/>
      <c r="DG912" s="1"/>
      <c r="DH912" s="1"/>
      <c r="DI912" s="1"/>
    </row>
    <row r="913" spans="1:113" ht="15" hidden="1" x14ac:dyDescent="0.25">
      <c r="A913" s="27"/>
      <c r="B913" s="1"/>
      <c r="C913" s="1"/>
      <c r="D913" s="4" t="str">
        <f t="shared" si="433"/>
        <v/>
      </c>
      <c r="E913" s="7"/>
      <c r="F913" s="1"/>
      <c r="G913" s="1"/>
      <c r="H913" s="27"/>
      <c r="I913" s="1"/>
      <c r="J913" s="1"/>
      <c r="K913" s="1"/>
      <c r="L913" s="1"/>
      <c r="M913" s="1"/>
      <c r="N913" s="1"/>
      <c r="O913" s="27"/>
      <c r="P913" s="1"/>
      <c r="Q913" s="1"/>
      <c r="R913" s="1"/>
      <c r="S913" s="1"/>
      <c r="T913" s="1"/>
      <c r="U913" s="1"/>
      <c r="V913" s="27"/>
      <c r="W913" s="1"/>
      <c r="X913" s="1"/>
      <c r="Y913" s="4" t="str">
        <f t="shared" si="428"/>
        <v/>
      </c>
      <c r="Z913" s="7"/>
      <c r="AA913" s="1"/>
      <c r="AB913" s="1"/>
      <c r="AC913" s="27"/>
      <c r="AD913" s="1"/>
      <c r="AE913" s="1"/>
      <c r="AF913" s="4" t="str">
        <f t="shared" si="434"/>
        <v/>
      </c>
      <c r="AG913" s="7"/>
      <c r="AH913" s="1"/>
      <c r="AI913" s="1"/>
      <c r="AJ913" s="27"/>
      <c r="AK913" s="1"/>
      <c r="AL913" s="1"/>
      <c r="AM913" s="1"/>
      <c r="AN913" s="1"/>
      <c r="AO913" s="1"/>
      <c r="AP913" s="1"/>
      <c r="AQ913" s="27"/>
      <c r="AR913" s="1"/>
      <c r="AS913" s="1"/>
      <c r="AT913" s="1"/>
      <c r="AU913" s="1"/>
      <c r="AV913" s="1"/>
      <c r="AW913" s="1"/>
      <c r="AX913" s="27"/>
      <c r="AY913" s="1"/>
      <c r="AZ913" s="1"/>
      <c r="BA913" s="4" t="str">
        <f t="shared" si="432"/>
        <v/>
      </c>
      <c r="BB913" s="7"/>
      <c r="BC913" s="1"/>
      <c r="BD913" s="1"/>
      <c r="BE913" s="27"/>
      <c r="BF913" s="1"/>
      <c r="BG913" s="1"/>
      <c r="BH913" s="4" t="str">
        <f t="shared" si="431"/>
        <v/>
      </c>
      <c r="BI913" s="7"/>
      <c r="BJ913" s="1"/>
      <c r="BK913" s="1"/>
      <c r="BL913" s="27"/>
      <c r="BM913" s="1"/>
      <c r="BN913" s="1"/>
      <c r="BO913" s="4" t="str">
        <f t="shared" si="430"/>
        <v/>
      </c>
      <c r="BP913" s="7"/>
      <c r="BQ913" s="1"/>
      <c r="BR913" s="1"/>
      <c r="BS913" s="27"/>
      <c r="BT913" s="1"/>
      <c r="BU913" s="1"/>
      <c r="BV913" s="4" t="str">
        <f t="shared" si="429"/>
        <v/>
      </c>
      <c r="BW913" s="7"/>
      <c r="BX913" s="1"/>
      <c r="BY913" s="1"/>
      <c r="BZ913" s="27"/>
      <c r="CA913" s="1"/>
      <c r="CB913" s="1"/>
      <c r="CC913" s="1"/>
      <c r="CD913" s="1"/>
      <c r="CE913" s="1"/>
      <c r="CF913" s="1"/>
      <c r="CG913" s="27"/>
      <c r="CH913" s="1"/>
      <c r="CI913" s="1"/>
      <c r="CJ913" s="1"/>
      <c r="CK913" s="1"/>
      <c r="CL913" s="1"/>
      <c r="CM913" s="1"/>
      <c r="CN913" s="27"/>
      <c r="CO913" s="1"/>
      <c r="CP913" s="1"/>
      <c r="CQ913" s="1"/>
      <c r="CR913" s="1"/>
      <c r="CS913" s="1"/>
      <c r="CT913" s="1"/>
      <c r="CU913" s="27"/>
      <c r="CV913" s="1"/>
      <c r="CW913" s="1"/>
      <c r="CX913" s="1"/>
      <c r="CY913" s="1"/>
      <c r="CZ913" s="1"/>
      <c r="DA913" s="1"/>
      <c r="DB913" s="1"/>
      <c r="DC913" s="1"/>
      <c r="DD913" s="1"/>
      <c r="DE913" s="1"/>
      <c r="DF913" s="1"/>
      <c r="DG913" s="1"/>
      <c r="DH913" s="1"/>
      <c r="DI913" s="1"/>
    </row>
    <row r="914" spans="1:113" ht="15" hidden="1" x14ac:dyDescent="0.25">
      <c r="A914" s="27"/>
      <c r="B914" s="1"/>
      <c r="C914" s="1"/>
      <c r="D914" s="4" t="str">
        <f t="shared" si="433"/>
        <v/>
      </c>
      <c r="E914" s="7"/>
      <c r="F914" s="1"/>
      <c r="G914" s="1"/>
      <c r="H914" s="27"/>
      <c r="I914" s="1"/>
      <c r="J914" s="1"/>
      <c r="K914" s="1"/>
      <c r="L914" s="1"/>
      <c r="M914" s="1"/>
      <c r="N914" s="1"/>
      <c r="O914" s="27"/>
      <c r="P914" s="1"/>
      <c r="Q914" s="1"/>
      <c r="R914" s="1"/>
      <c r="S914" s="1"/>
      <c r="T914" s="1"/>
      <c r="U914" s="1"/>
      <c r="V914" s="27"/>
      <c r="W914" s="1"/>
      <c r="X914" s="1"/>
      <c r="Y914" s="4" t="str">
        <f t="shared" si="428"/>
        <v/>
      </c>
      <c r="Z914" s="7"/>
      <c r="AA914" s="1"/>
      <c r="AB914" s="1"/>
      <c r="AC914" s="27"/>
      <c r="AD914" s="1"/>
      <c r="AE914" s="1"/>
      <c r="AF914" s="4" t="str">
        <f t="shared" si="434"/>
        <v/>
      </c>
      <c r="AG914" s="7"/>
      <c r="AH914" s="1"/>
      <c r="AI914" s="1"/>
      <c r="AJ914" s="27"/>
      <c r="AK914" s="1"/>
      <c r="AL914" s="1"/>
      <c r="AM914" s="1"/>
      <c r="AN914" s="1"/>
      <c r="AO914" s="1"/>
      <c r="AP914" s="1"/>
      <c r="AQ914" s="27"/>
      <c r="AR914" s="1"/>
      <c r="AS914" s="1"/>
      <c r="AT914" s="1"/>
      <c r="AU914" s="1"/>
      <c r="AV914" s="1"/>
      <c r="AW914" s="1"/>
      <c r="AX914" s="27"/>
      <c r="AY914" s="1"/>
      <c r="AZ914" s="1"/>
      <c r="BA914" s="4" t="str">
        <f t="shared" si="432"/>
        <v/>
      </c>
      <c r="BB914" s="7"/>
      <c r="BC914" s="1"/>
      <c r="BD914" s="1"/>
      <c r="BE914" s="27"/>
      <c r="BF914" s="1"/>
      <c r="BG914" s="1"/>
      <c r="BH914" s="4" t="str">
        <f t="shared" si="431"/>
        <v/>
      </c>
      <c r="BI914" s="7"/>
      <c r="BJ914" s="1"/>
      <c r="BK914" s="1"/>
      <c r="BL914" s="27"/>
      <c r="BM914" s="1"/>
      <c r="BN914" s="1"/>
      <c r="BO914" s="4" t="str">
        <f t="shared" si="430"/>
        <v/>
      </c>
      <c r="BP914" s="7"/>
      <c r="BQ914" s="1"/>
      <c r="BR914" s="1"/>
      <c r="BS914" s="27"/>
      <c r="BT914" s="1"/>
      <c r="BU914" s="1"/>
      <c r="BV914" s="4" t="str">
        <f t="shared" si="429"/>
        <v/>
      </c>
      <c r="BW914" s="7"/>
      <c r="BX914" s="1"/>
      <c r="BY914" s="1"/>
      <c r="BZ914" s="27"/>
      <c r="CA914" s="1"/>
      <c r="CB914" s="1"/>
      <c r="CC914" s="1"/>
      <c r="CD914" s="1"/>
      <c r="CE914" s="1"/>
      <c r="CF914" s="1"/>
      <c r="CG914" s="27"/>
      <c r="CH914" s="1"/>
      <c r="CI914" s="1"/>
      <c r="CJ914" s="1"/>
      <c r="CK914" s="1"/>
      <c r="CL914" s="1"/>
      <c r="CM914" s="1"/>
      <c r="CN914" s="27"/>
      <c r="CO914" s="1"/>
      <c r="CP914" s="1"/>
      <c r="CQ914" s="1"/>
      <c r="CR914" s="1"/>
      <c r="CS914" s="1"/>
      <c r="CT914" s="1"/>
      <c r="CU914" s="27"/>
      <c r="CV914" s="1"/>
      <c r="CW914" s="1"/>
      <c r="CX914" s="1"/>
      <c r="CY914" s="1"/>
      <c r="CZ914" s="1"/>
      <c r="DA914" s="1"/>
      <c r="DB914" s="1"/>
      <c r="DC914" s="1"/>
      <c r="DD914" s="1"/>
      <c r="DE914" s="1"/>
      <c r="DF914" s="1"/>
      <c r="DG914" s="1"/>
      <c r="DH914" s="1"/>
      <c r="DI914" s="1"/>
    </row>
    <row r="915" spans="1:113" ht="15" hidden="1" x14ac:dyDescent="0.25">
      <c r="A915" s="27"/>
      <c r="B915" s="1"/>
      <c r="C915" s="1"/>
      <c r="D915" s="4" t="str">
        <f t="shared" si="433"/>
        <v/>
      </c>
      <c r="E915" s="7"/>
      <c r="F915" s="1"/>
      <c r="G915" s="1"/>
      <c r="H915" s="27"/>
      <c r="I915" s="1"/>
      <c r="J915" s="1"/>
      <c r="K915" s="1"/>
      <c r="L915" s="1"/>
      <c r="M915" s="1"/>
      <c r="N915" s="1"/>
      <c r="O915" s="27"/>
      <c r="P915" s="1"/>
      <c r="Q915" s="1"/>
      <c r="R915" s="1"/>
      <c r="S915" s="1"/>
      <c r="T915" s="1"/>
      <c r="U915" s="1"/>
      <c r="V915" s="27"/>
      <c r="W915" s="1"/>
      <c r="X915" s="1"/>
      <c r="Y915" s="4" t="str">
        <f t="shared" si="428"/>
        <v/>
      </c>
      <c r="Z915" s="7"/>
      <c r="AA915" s="1"/>
      <c r="AB915" s="1"/>
      <c r="AC915" s="27"/>
      <c r="AD915" s="1"/>
      <c r="AE915" s="1"/>
      <c r="AF915" s="4" t="str">
        <f t="shared" si="434"/>
        <v/>
      </c>
      <c r="AG915" s="7"/>
      <c r="AH915" s="1"/>
      <c r="AI915" s="1"/>
      <c r="AJ915" s="27"/>
      <c r="AK915" s="1"/>
      <c r="AL915" s="1"/>
      <c r="AM915" s="1"/>
      <c r="AN915" s="1"/>
      <c r="AO915" s="1"/>
      <c r="AP915" s="1"/>
      <c r="AQ915" s="27"/>
      <c r="AR915" s="1"/>
      <c r="AS915" s="1"/>
      <c r="AT915" s="1"/>
      <c r="AU915" s="1"/>
      <c r="AV915" s="1"/>
      <c r="AW915" s="1"/>
      <c r="AX915" s="27"/>
      <c r="AY915" s="1"/>
      <c r="AZ915" s="1"/>
      <c r="BA915" s="4" t="str">
        <f t="shared" si="432"/>
        <v/>
      </c>
      <c r="BB915" s="7"/>
      <c r="BC915" s="1"/>
      <c r="BD915" s="1"/>
      <c r="BE915" s="27"/>
      <c r="BF915" s="1"/>
      <c r="BG915" s="1"/>
      <c r="BH915" s="4" t="str">
        <f t="shared" si="431"/>
        <v/>
      </c>
      <c r="BI915" s="7"/>
      <c r="BJ915" s="1"/>
      <c r="BK915" s="1"/>
      <c r="BL915" s="27"/>
      <c r="BM915" s="1"/>
      <c r="BN915" s="1"/>
      <c r="BO915" s="4" t="str">
        <f t="shared" si="430"/>
        <v/>
      </c>
      <c r="BP915" s="7"/>
      <c r="BQ915" s="1"/>
      <c r="BR915" s="1"/>
      <c r="BS915" s="27"/>
      <c r="BT915" s="1"/>
      <c r="BU915" s="1"/>
      <c r="BV915" s="4" t="str">
        <f t="shared" si="429"/>
        <v/>
      </c>
      <c r="BW915" s="7"/>
      <c r="BX915" s="1"/>
      <c r="BY915" s="1"/>
      <c r="BZ915" s="27"/>
      <c r="CA915" s="1"/>
      <c r="CB915" s="1"/>
      <c r="CC915" s="1"/>
      <c r="CD915" s="1"/>
      <c r="CE915" s="1"/>
      <c r="CF915" s="1"/>
      <c r="CG915" s="27"/>
      <c r="CH915" s="1"/>
      <c r="CI915" s="1"/>
      <c r="CJ915" s="1"/>
      <c r="CK915" s="1"/>
      <c r="CL915" s="1"/>
      <c r="CM915" s="1"/>
      <c r="CN915" s="27"/>
      <c r="CO915" s="1"/>
      <c r="CP915" s="1"/>
      <c r="CQ915" s="1"/>
      <c r="CR915" s="1"/>
      <c r="CS915" s="1"/>
      <c r="CT915" s="1"/>
      <c r="CU915" s="27"/>
      <c r="CV915" s="1"/>
      <c r="CW915" s="1"/>
      <c r="CX915" s="1"/>
      <c r="CY915" s="1"/>
      <c r="CZ915" s="1"/>
      <c r="DA915" s="1"/>
      <c r="DB915" s="1"/>
      <c r="DC915" s="1"/>
      <c r="DD915" s="1"/>
      <c r="DE915" s="1"/>
      <c r="DF915" s="1"/>
      <c r="DG915" s="1"/>
      <c r="DH915" s="1"/>
      <c r="DI915" s="1"/>
    </row>
    <row r="916" spans="1:113" ht="15" hidden="1" x14ac:dyDescent="0.25">
      <c r="A916" s="27"/>
      <c r="B916" s="1"/>
      <c r="C916" s="1"/>
      <c r="D916" s="4" t="str">
        <f t="shared" si="433"/>
        <v/>
      </c>
      <c r="E916" s="7"/>
      <c r="F916" s="1"/>
      <c r="G916" s="1"/>
      <c r="H916" s="27"/>
      <c r="I916" s="1"/>
      <c r="J916" s="1"/>
      <c r="K916" s="1"/>
      <c r="L916" s="1"/>
      <c r="M916" s="1"/>
      <c r="N916" s="1"/>
      <c r="O916" s="27"/>
      <c r="P916" s="1"/>
      <c r="Q916" s="1"/>
      <c r="R916" s="1"/>
      <c r="S916" s="1"/>
      <c r="T916" s="1"/>
      <c r="U916" s="1"/>
      <c r="V916" s="27"/>
      <c r="W916" s="1"/>
      <c r="X916" s="1"/>
      <c r="Y916" s="4" t="str">
        <f t="shared" si="428"/>
        <v/>
      </c>
      <c r="Z916" s="7"/>
      <c r="AA916" s="1"/>
      <c r="AB916" s="1"/>
      <c r="AC916" s="27"/>
      <c r="AD916" s="1"/>
      <c r="AE916" s="1"/>
      <c r="AF916" s="4" t="str">
        <f t="shared" si="434"/>
        <v/>
      </c>
      <c r="AG916" s="7"/>
      <c r="AH916" s="1"/>
      <c r="AI916" s="1"/>
      <c r="AJ916" s="27"/>
      <c r="AK916" s="1"/>
      <c r="AL916" s="1"/>
      <c r="AM916" s="1"/>
      <c r="AN916" s="1"/>
      <c r="AO916" s="1"/>
      <c r="AP916" s="1"/>
      <c r="AQ916" s="27"/>
      <c r="AR916" s="1"/>
      <c r="AS916" s="1"/>
      <c r="AT916" s="1"/>
      <c r="AU916" s="1"/>
      <c r="AV916" s="1"/>
      <c r="AW916" s="1"/>
      <c r="AX916" s="27"/>
      <c r="AY916" s="1"/>
      <c r="AZ916" s="1"/>
      <c r="BA916" s="4" t="str">
        <f t="shared" si="432"/>
        <v/>
      </c>
      <c r="BB916" s="7"/>
      <c r="BC916" s="1"/>
      <c r="BD916" s="1"/>
      <c r="BE916" s="27"/>
      <c r="BF916" s="1"/>
      <c r="BG916" s="1"/>
      <c r="BH916" s="4" t="str">
        <f t="shared" si="431"/>
        <v/>
      </c>
      <c r="BI916" s="7"/>
      <c r="BJ916" s="1"/>
      <c r="BK916" s="1"/>
      <c r="BL916" s="27"/>
      <c r="BM916" s="1"/>
      <c r="BN916" s="1"/>
      <c r="BO916" s="4" t="str">
        <f t="shared" si="430"/>
        <v/>
      </c>
      <c r="BP916" s="7"/>
      <c r="BQ916" s="1"/>
      <c r="BR916" s="1"/>
      <c r="BS916" s="27"/>
      <c r="BT916" s="1"/>
      <c r="BU916" s="1"/>
      <c r="BV916" s="4" t="str">
        <f t="shared" si="429"/>
        <v/>
      </c>
      <c r="BW916" s="7"/>
      <c r="BX916" s="1"/>
      <c r="BY916" s="1"/>
      <c r="BZ916" s="27"/>
      <c r="CA916" s="1"/>
      <c r="CB916" s="1"/>
      <c r="CC916" s="1"/>
      <c r="CD916" s="1"/>
      <c r="CE916" s="1"/>
      <c r="CF916" s="1"/>
      <c r="CG916" s="27"/>
      <c r="CH916" s="1"/>
      <c r="CI916" s="1"/>
      <c r="CJ916" s="1"/>
      <c r="CK916" s="1"/>
      <c r="CL916" s="1"/>
      <c r="CM916" s="1"/>
      <c r="CN916" s="27"/>
      <c r="CO916" s="1"/>
      <c r="CP916" s="1"/>
      <c r="CQ916" s="1"/>
      <c r="CR916" s="1"/>
      <c r="CS916" s="1"/>
      <c r="CT916" s="1"/>
      <c r="CU916" s="27"/>
      <c r="CV916" s="1"/>
      <c r="CW916" s="1"/>
      <c r="CX916" s="1"/>
      <c r="CY916" s="1"/>
      <c r="CZ916" s="1"/>
      <c r="DA916" s="1"/>
      <c r="DB916" s="1"/>
      <c r="DC916" s="1"/>
      <c r="DD916" s="1"/>
      <c r="DE916" s="1"/>
      <c r="DF916" s="1"/>
      <c r="DG916" s="1"/>
      <c r="DH916" s="1"/>
      <c r="DI916" s="1"/>
    </row>
    <row r="917" spans="1:113" ht="15" hidden="1" x14ac:dyDescent="0.25">
      <c r="A917" s="27"/>
      <c r="B917" s="1"/>
      <c r="C917" s="1"/>
      <c r="D917" s="4" t="str">
        <f t="shared" si="433"/>
        <v/>
      </c>
      <c r="E917" s="7"/>
      <c r="F917" s="1"/>
      <c r="G917" s="1"/>
      <c r="H917" s="27"/>
      <c r="I917" s="1"/>
      <c r="J917" s="1"/>
      <c r="K917" s="1"/>
      <c r="L917" s="1"/>
      <c r="M917" s="1"/>
      <c r="N917" s="1"/>
      <c r="O917" s="27"/>
      <c r="P917" s="1"/>
      <c r="Q917" s="1"/>
      <c r="R917" s="1"/>
      <c r="S917" s="1"/>
      <c r="T917" s="1"/>
      <c r="U917" s="1"/>
      <c r="V917" s="27"/>
      <c r="W917" s="1"/>
      <c r="X917" s="1"/>
      <c r="Y917" s="4" t="str">
        <f t="shared" si="428"/>
        <v/>
      </c>
      <c r="Z917" s="7"/>
      <c r="AA917" s="1"/>
      <c r="AB917" s="1"/>
      <c r="AC917" s="27"/>
      <c r="AD917" s="1"/>
      <c r="AE917" s="1"/>
      <c r="AF917" s="4" t="str">
        <f t="shared" si="434"/>
        <v/>
      </c>
      <c r="AG917" s="7"/>
      <c r="AH917" s="1"/>
      <c r="AI917" s="1"/>
      <c r="AJ917" s="27"/>
      <c r="AK917" s="1"/>
      <c r="AL917" s="1"/>
      <c r="AM917" s="1"/>
      <c r="AN917" s="1"/>
      <c r="AO917" s="1"/>
      <c r="AP917" s="1"/>
      <c r="AQ917" s="27"/>
      <c r="AR917" s="1"/>
      <c r="AS917" s="1"/>
      <c r="AT917" s="1"/>
      <c r="AU917" s="1"/>
      <c r="AV917" s="1"/>
      <c r="AW917" s="1"/>
      <c r="AX917" s="27"/>
      <c r="AY917" s="1"/>
      <c r="AZ917" s="1"/>
      <c r="BA917" s="4" t="str">
        <f t="shared" si="432"/>
        <v/>
      </c>
      <c r="BB917" s="7"/>
      <c r="BC917" s="1"/>
      <c r="BD917" s="1"/>
      <c r="BE917" s="27"/>
      <c r="BF917" s="1"/>
      <c r="BG917" s="1"/>
      <c r="BH917" s="4" t="str">
        <f t="shared" si="431"/>
        <v/>
      </c>
      <c r="BI917" s="7"/>
      <c r="BJ917" s="1"/>
      <c r="BK917" s="1"/>
      <c r="BL917" s="27"/>
      <c r="BM917" s="1"/>
      <c r="BN917" s="1"/>
      <c r="BO917" s="4" t="str">
        <f t="shared" si="430"/>
        <v/>
      </c>
      <c r="BP917" s="7"/>
      <c r="BQ917" s="1"/>
      <c r="BR917" s="1"/>
      <c r="BS917" s="27"/>
      <c r="BT917" s="1"/>
      <c r="BU917" s="1"/>
      <c r="BV917" s="4" t="str">
        <f t="shared" si="429"/>
        <v/>
      </c>
      <c r="BW917" s="7"/>
      <c r="BX917" s="1"/>
      <c r="BY917" s="1"/>
      <c r="BZ917" s="27"/>
      <c r="CA917" s="1"/>
      <c r="CB917" s="1"/>
      <c r="CC917" s="1"/>
      <c r="CD917" s="1"/>
      <c r="CE917" s="1"/>
      <c r="CF917" s="1"/>
      <c r="CG917" s="27"/>
      <c r="CH917" s="1"/>
      <c r="CI917" s="1"/>
      <c r="CJ917" s="1"/>
      <c r="CK917" s="1"/>
      <c r="CL917" s="1"/>
      <c r="CM917" s="1"/>
      <c r="CN917" s="27"/>
      <c r="CO917" s="1"/>
      <c r="CP917" s="1"/>
      <c r="CQ917" s="1"/>
      <c r="CR917" s="1"/>
      <c r="CS917" s="1"/>
      <c r="CT917" s="1"/>
      <c r="CU917" s="27"/>
      <c r="CV917" s="1"/>
      <c r="CW917" s="1"/>
      <c r="CX917" s="1"/>
      <c r="CY917" s="1"/>
      <c r="CZ917" s="1"/>
      <c r="DA917" s="1"/>
      <c r="DB917" s="1"/>
      <c r="DC917" s="1"/>
      <c r="DD917" s="1"/>
      <c r="DE917" s="1"/>
      <c r="DF917" s="1"/>
      <c r="DG917" s="1"/>
      <c r="DH917" s="1"/>
      <c r="DI917" s="1"/>
    </row>
    <row r="918" spans="1:113" ht="15" hidden="1" x14ac:dyDescent="0.25">
      <c r="A918" s="27"/>
      <c r="B918" s="1"/>
      <c r="C918" s="1"/>
      <c r="D918" s="4" t="str">
        <f t="shared" si="433"/>
        <v/>
      </c>
      <c r="E918" s="7"/>
      <c r="F918" s="1"/>
      <c r="G918" s="1"/>
      <c r="H918" s="27"/>
      <c r="I918" s="1"/>
      <c r="J918" s="1"/>
      <c r="K918" s="1"/>
      <c r="L918" s="1"/>
      <c r="M918" s="1"/>
      <c r="N918" s="1"/>
      <c r="O918" s="27"/>
      <c r="P918" s="1"/>
      <c r="Q918" s="1"/>
      <c r="R918" s="1"/>
      <c r="S918" s="1"/>
      <c r="T918" s="1"/>
      <c r="U918" s="1"/>
      <c r="V918" s="27"/>
      <c r="W918" s="1"/>
      <c r="X918" s="1"/>
      <c r="Y918" s="4" t="str">
        <f t="shared" si="428"/>
        <v/>
      </c>
      <c r="Z918" s="7"/>
      <c r="AA918" s="1"/>
      <c r="AB918" s="1"/>
      <c r="AC918" s="27"/>
      <c r="AD918" s="1"/>
      <c r="AE918" s="1"/>
      <c r="AF918" s="4" t="str">
        <f t="shared" si="434"/>
        <v/>
      </c>
      <c r="AG918" s="7"/>
      <c r="AH918" s="1"/>
      <c r="AI918" s="1"/>
      <c r="AJ918" s="27"/>
      <c r="AK918" s="1"/>
      <c r="AL918" s="1"/>
      <c r="AM918" s="1"/>
      <c r="AN918" s="1"/>
      <c r="AO918" s="1"/>
      <c r="AP918" s="1"/>
      <c r="AQ918" s="27"/>
      <c r="AR918" s="1"/>
      <c r="AS918" s="1"/>
      <c r="AT918" s="1"/>
      <c r="AU918" s="1"/>
      <c r="AV918" s="1"/>
      <c r="AW918" s="1"/>
      <c r="AX918" s="27"/>
      <c r="AY918" s="1"/>
      <c r="AZ918" s="1"/>
      <c r="BA918" s="4" t="str">
        <f t="shared" si="432"/>
        <v/>
      </c>
      <c r="BB918" s="7"/>
      <c r="BC918" s="1"/>
      <c r="BD918" s="1"/>
      <c r="BE918" s="27"/>
      <c r="BF918" s="1"/>
      <c r="BG918" s="1"/>
      <c r="BH918" s="4" t="str">
        <f t="shared" si="431"/>
        <v/>
      </c>
      <c r="BI918" s="7"/>
      <c r="BJ918" s="1"/>
      <c r="BK918" s="1"/>
      <c r="BL918" s="27"/>
      <c r="BM918" s="1"/>
      <c r="BN918" s="1"/>
      <c r="BO918" s="4" t="str">
        <f t="shared" si="430"/>
        <v/>
      </c>
      <c r="BP918" s="7"/>
      <c r="BQ918" s="1"/>
      <c r="BR918" s="1"/>
      <c r="BS918" s="27"/>
      <c r="BT918" s="1"/>
      <c r="BU918" s="1"/>
      <c r="BV918" s="4" t="str">
        <f t="shared" si="429"/>
        <v/>
      </c>
      <c r="BW918" s="7"/>
      <c r="BX918" s="1"/>
      <c r="BY918" s="1"/>
      <c r="BZ918" s="27"/>
      <c r="CA918" s="1"/>
      <c r="CB918" s="1"/>
      <c r="CC918" s="1"/>
      <c r="CD918" s="1"/>
      <c r="CE918" s="1"/>
      <c r="CF918" s="1"/>
      <c r="CG918" s="27"/>
      <c r="CH918" s="1"/>
      <c r="CI918" s="1"/>
      <c r="CJ918" s="1"/>
      <c r="CK918" s="1"/>
      <c r="CL918" s="1"/>
      <c r="CM918" s="1"/>
      <c r="CN918" s="27"/>
      <c r="CO918" s="1"/>
      <c r="CP918" s="1"/>
      <c r="CQ918" s="1"/>
      <c r="CR918" s="1"/>
      <c r="CS918" s="1"/>
      <c r="CT918" s="1"/>
      <c r="CU918" s="27"/>
      <c r="CV918" s="1"/>
      <c r="CW918" s="1"/>
      <c r="CX918" s="1"/>
      <c r="CY918" s="1"/>
      <c r="CZ918" s="1"/>
      <c r="DA918" s="1"/>
      <c r="DB918" s="1"/>
      <c r="DC918" s="1"/>
      <c r="DD918" s="1"/>
      <c r="DE918" s="1"/>
      <c r="DF918" s="1"/>
      <c r="DG918" s="1"/>
      <c r="DH918" s="1"/>
      <c r="DI918" s="1"/>
    </row>
    <row r="919" spans="1:113" ht="15" hidden="1" x14ac:dyDescent="0.25">
      <c r="A919" s="27"/>
      <c r="B919" s="1"/>
      <c r="C919" s="1"/>
      <c r="D919" s="4" t="str">
        <f t="shared" si="433"/>
        <v/>
      </c>
      <c r="E919" s="7"/>
      <c r="F919" s="1"/>
      <c r="G919" s="1"/>
      <c r="H919" s="27"/>
      <c r="I919" s="1"/>
      <c r="J919" s="1"/>
      <c r="K919" s="1"/>
      <c r="L919" s="1"/>
      <c r="M919" s="1"/>
      <c r="N919" s="1"/>
      <c r="O919" s="27"/>
      <c r="P919" s="1"/>
      <c r="Q919" s="1"/>
      <c r="R919" s="1"/>
      <c r="S919" s="1"/>
      <c r="T919" s="1"/>
      <c r="U919" s="1"/>
      <c r="V919" s="27"/>
      <c r="W919" s="1"/>
      <c r="X919" s="1"/>
      <c r="Y919" s="4" t="str">
        <f t="shared" si="428"/>
        <v/>
      </c>
      <c r="Z919" s="7"/>
      <c r="AA919" s="1"/>
      <c r="AB919" s="1"/>
      <c r="AC919" s="27"/>
      <c r="AD919" s="1"/>
      <c r="AE919" s="1"/>
      <c r="AF919" s="4" t="str">
        <f t="shared" si="434"/>
        <v/>
      </c>
      <c r="AG919" s="7"/>
      <c r="AH919" s="1"/>
      <c r="AI919" s="1"/>
      <c r="AJ919" s="27"/>
      <c r="AK919" s="1"/>
      <c r="AL919" s="1"/>
      <c r="AM919" s="1"/>
      <c r="AN919" s="1"/>
      <c r="AO919" s="1"/>
      <c r="AP919" s="1"/>
      <c r="AQ919" s="27"/>
      <c r="AR919" s="1"/>
      <c r="AS919" s="1"/>
      <c r="AT919" s="1"/>
      <c r="AU919" s="1"/>
      <c r="AV919" s="1"/>
      <c r="AW919" s="1"/>
      <c r="AX919" s="27"/>
      <c r="AY919" s="1"/>
      <c r="AZ919" s="1"/>
      <c r="BA919" s="4" t="str">
        <f t="shared" si="432"/>
        <v/>
      </c>
      <c r="BB919" s="7"/>
      <c r="BC919" s="1"/>
      <c r="BD919" s="1"/>
      <c r="BE919" s="27"/>
      <c r="BF919" s="1"/>
      <c r="BG919" s="1"/>
      <c r="BH919" s="4" t="str">
        <f t="shared" si="431"/>
        <v/>
      </c>
      <c r="BI919" s="7"/>
      <c r="BJ919" s="1"/>
      <c r="BK919" s="1"/>
      <c r="BL919" s="27"/>
      <c r="BM919" s="1"/>
      <c r="BN919" s="1"/>
      <c r="BO919" s="4" t="str">
        <f t="shared" si="430"/>
        <v/>
      </c>
      <c r="BP919" s="7"/>
      <c r="BQ919" s="1"/>
      <c r="BR919" s="1"/>
      <c r="BS919" s="27"/>
      <c r="BT919" s="1"/>
      <c r="BU919" s="1"/>
      <c r="BV919" s="4" t="str">
        <f t="shared" si="429"/>
        <v/>
      </c>
      <c r="BW919" s="7"/>
      <c r="BX919" s="1"/>
      <c r="BY919" s="1"/>
      <c r="BZ919" s="27"/>
      <c r="CA919" s="1"/>
      <c r="CB919" s="1"/>
      <c r="CC919" s="1"/>
      <c r="CD919" s="1"/>
      <c r="CE919" s="1"/>
      <c r="CF919" s="1"/>
      <c r="CG919" s="27"/>
      <c r="CH919" s="1"/>
      <c r="CI919" s="1"/>
      <c r="CJ919" s="1"/>
      <c r="CK919" s="1"/>
      <c r="CL919" s="1"/>
      <c r="CM919" s="1"/>
      <c r="CN919" s="27"/>
      <c r="CO919" s="1"/>
      <c r="CP919" s="1"/>
      <c r="CQ919" s="1"/>
      <c r="CR919" s="1"/>
      <c r="CS919" s="1"/>
      <c r="CT919" s="1"/>
      <c r="CU919" s="27"/>
      <c r="CV919" s="1"/>
      <c r="CW919" s="1"/>
      <c r="CX919" s="1"/>
      <c r="CY919" s="1"/>
      <c r="CZ919" s="1"/>
      <c r="DA919" s="1"/>
      <c r="DB919" s="1"/>
      <c r="DC919" s="1"/>
      <c r="DD919" s="1"/>
      <c r="DE919" s="1"/>
      <c r="DF919" s="1"/>
      <c r="DG919" s="1"/>
      <c r="DH919" s="1"/>
      <c r="DI919" s="1"/>
    </row>
    <row r="920" spans="1:113" ht="15" hidden="1" x14ac:dyDescent="0.25">
      <c r="A920" s="27"/>
      <c r="B920" s="1"/>
      <c r="C920" s="1"/>
      <c r="D920" s="4" t="str">
        <f t="shared" si="433"/>
        <v/>
      </c>
      <c r="E920" s="7"/>
      <c r="F920" s="1"/>
      <c r="G920" s="1"/>
      <c r="H920" s="27"/>
      <c r="I920" s="1"/>
      <c r="J920" s="1"/>
      <c r="K920" s="1"/>
      <c r="L920" s="1"/>
      <c r="M920" s="1"/>
      <c r="N920" s="1"/>
      <c r="O920" s="27"/>
      <c r="P920" s="1"/>
      <c r="Q920" s="1"/>
      <c r="R920" s="1"/>
      <c r="S920" s="1"/>
      <c r="T920" s="1"/>
      <c r="U920" s="1"/>
      <c r="V920" s="27"/>
      <c r="W920" s="1"/>
      <c r="X920" s="1"/>
      <c r="Y920" s="4" t="str">
        <f t="shared" si="428"/>
        <v/>
      </c>
      <c r="Z920" s="7"/>
      <c r="AA920" s="1"/>
      <c r="AB920" s="1"/>
      <c r="AC920" s="27"/>
      <c r="AD920" s="1"/>
      <c r="AE920" s="1"/>
      <c r="AF920" s="4" t="str">
        <f t="shared" si="434"/>
        <v/>
      </c>
      <c r="AG920" s="7"/>
      <c r="AH920" s="1"/>
      <c r="AI920" s="1"/>
      <c r="AJ920" s="27"/>
      <c r="AK920" s="1"/>
      <c r="AL920" s="1"/>
      <c r="AM920" s="1"/>
      <c r="AN920" s="1"/>
      <c r="AO920" s="1"/>
      <c r="AP920" s="1"/>
      <c r="AQ920" s="27"/>
      <c r="AR920" s="1"/>
      <c r="AS920" s="1"/>
      <c r="AT920" s="1"/>
      <c r="AU920" s="1"/>
      <c r="AV920" s="1"/>
      <c r="AW920" s="1"/>
      <c r="AX920" s="27"/>
      <c r="AY920" s="1"/>
      <c r="AZ920" s="1"/>
      <c r="BA920" s="4" t="str">
        <f t="shared" si="432"/>
        <v/>
      </c>
      <c r="BB920" s="7"/>
      <c r="BC920" s="1"/>
      <c r="BD920" s="1"/>
      <c r="BE920" s="27"/>
      <c r="BF920" s="1"/>
      <c r="BG920" s="1"/>
      <c r="BH920" s="4" t="str">
        <f t="shared" si="431"/>
        <v/>
      </c>
      <c r="BI920" s="7"/>
      <c r="BJ920" s="1"/>
      <c r="BK920" s="1"/>
      <c r="BL920" s="27"/>
      <c r="BM920" s="1"/>
      <c r="BN920" s="1"/>
      <c r="BO920" s="4" t="str">
        <f t="shared" si="430"/>
        <v/>
      </c>
      <c r="BP920" s="7"/>
      <c r="BQ920" s="1"/>
      <c r="BR920" s="1"/>
      <c r="BS920" s="27"/>
      <c r="BT920" s="1"/>
      <c r="BU920" s="1"/>
      <c r="BV920" s="4" t="str">
        <f t="shared" si="429"/>
        <v/>
      </c>
      <c r="BW920" s="7"/>
      <c r="BX920" s="1"/>
      <c r="BY920" s="1"/>
      <c r="BZ920" s="27"/>
      <c r="CA920" s="1"/>
      <c r="CB920" s="1"/>
      <c r="CC920" s="1"/>
      <c r="CD920" s="1"/>
      <c r="CE920" s="1"/>
      <c r="CF920" s="1"/>
      <c r="CG920" s="27"/>
      <c r="CH920" s="1"/>
      <c r="CI920" s="1"/>
      <c r="CJ920" s="1"/>
      <c r="CK920" s="1"/>
      <c r="CL920" s="1"/>
      <c r="CM920" s="1"/>
      <c r="CN920" s="27"/>
      <c r="CO920" s="1"/>
      <c r="CP920" s="1"/>
      <c r="CQ920" s="1"/>
      <c r="CR920" s="1"/>
      <c r="CS920" s="1"/>
      <c r="CT920" s="1"/>
      <c r="CU920" s="27"/>
      <c r="CV920" s="1"/>
      <c r="CW920" s="1"/>
      <c r="CX920" s="1"/>
      <c r="CY920" s="1"/>
      <c r="CZ920" s="1"/>
      <c r="DA920" s="1"/>
      <c r="DB920" s="1"/>
      <c r="DC920" s="1"/>
      <c r="DD920" s="1"/>
      <c r="DE920" s="1"/>
      <c r="DF920" s="1"/>
      <c r="DG920" s="1"/>
      <c r="DH920" s="1"/>
      <c r="DI920" s="1"/>
    </row>
    <row r="921" spans="1:113" ht="15" hidden="1" x14ac:dyDescent="0.25">
      <c r="A921" s="27"/>
      <c r="B921" s="1"/>
      <c r="C921" s="1"/>
      <c r="D921" s="4" t="str">
        <f t="shared" si="433"/>
        <v/>
      </c>
      <c r="E921" s="7"/>
      <c r="F921" s="1"/>
      <c r="G921" s="1"/>
      <c r="H921" s="27"/>
      <c r="I921" s="1"/>
      <c r="J921" s="1"/>
      <c r="K921" s="1"/>
      <c r="L921" s="1"/>
      <c r="M921" s="1"/>
      <c r="N921" s="1"/>
      <c r="O921" s="27"/>
      <c r="P921" s="1"/>
      <c r="Q921" s="1"/>
      <c r="R921" s="1"/>
      <c r="S921" s="1"/>
      <c r="T921" s="1"/>
      <c r="U921" s="1"/>
      <c r="V921" s="27"/>
      <c r="W921" s="1"/>
      <c r="X921" s="1"/>
      <c r="Y921" s="4" t="str">
        <f t="shared" si="428"/>
        <v/>
      </c>
      <c r="Z921" s="7"/>
      <c r="AA921" s="1"/>
      <c r="AB921" s="1"/>
      <c r="AC921" s="27"/>
      <c r="AD921" s="1"/>
      <c r="AE921" s="1"/>
      <c r="AF921" s="4" t="str">
        <f t="shared" si="434"/>
        <v/>
      </c>
      <c r="AG921" s="7"/>
      <c r="AH921" s="1"/>
      <c r="AI921" s="1"/>
      <c r="AJ921" s="27"/>
      <c r="AK921" s="1"/>
      <c r="AL921" s="1"/>
      <c r="AM921" s="1"/>
      <c r="AN921" s="1"/>
      <c r="AO921" s="1"/>
      <c r="AP921" s="1"/>
      <c r="AQ921" s="27"/>
      <c r="AR921" s="1"/>
      <c r="AS921" s="1"/>
      <c r="AT921" s="1"/>
      <c r="AU921" s="1"/>
      <c r="AV921" s="1"/>
      <c r="AW921" s="1"/>
      <c r="AX921" s="27"/>
      <c r="AY921" s="1"/>
      <c r="AZ921" s="1"/>
      <c r="BA921" s="4" t="str">
        <f t="shared" si="432"/>
        <v/>
      </c>
      <c r="BB921" s="7"/>
      <c r="BC921" s="1"/>
      <c r="BD921" s="1"/>
      <c r="BE921" s="27"/>
      <c r="BF921" s="1"/>
      <c r="BG921" s="1"/>
      <c r="BH921" s="4" t="str">
        <f t="shared" si="431"/>
        <v/>
      </c>
      <c r="BI921" s="7"/>
      <c r="BJ921" s="1"/>
      <c r="BK921" s="1"/>
      <c r="BL921" s="27"/>
      <c r="BM921" s="1"/>
      <c r="BN921" s="1"/>
      <c r="BO921" s="4" t="str">
        <f t="shared" si="430"/>
        <v/>
      </c>
      <c r="BP921" s="7"/>
      <c r="BQ921" s="1"/>
      <c r="BR921" s="1"/>
      <c r="BS921" s="27"/>
      <c r="BT921" s="1"/>
      <c r="BU921" s="1"/>
      <c r="BV921" s="4" t="str">
        <f t="shared" si="429"/>
        <v/>
      </c>
      <c r="BW921" s="7"/>
      <c r="BX921" s="1"/>
      <c r="BY921" s="1"/>
      <c r="BZ921" s="27"/>
      <c r="CA921" s="1"/>
      <c r="CB921" s="1"/>
      <c r="CC921" s="1"/>
      <c r="CD921" s="1"/>
      <c r="CE921" s="1"/>
      <c r="CF921" s="1"/>
      <c r="CG921" s="27"/>
      <c r="CH921" s="1"/>
      <c r="CI921" s="1"/>
      <c r="CJ921" s="1"/>
      <c r="CK921" s="1"/>
      <c r="CL921" s="1"/>
      <c r="CM921" s="1"/>
      <c r="CN921" s="27"/>
      <c r="CO921" s="1"/>
      <c r="CP921" s="1"/>
      <c r="CQ921" s="1"/>
      <c r="CR921" s="1"/>
      <c r="CS921" s="1"/>
      <c r="CT921" s="1"/>
      <c r="CU921" s="27"/>
      <c r="CV921" s="1"/>
      <c r="CW921" s="1"/>
      <c r="CX921" s="1"/>
      <c r="CY921" s="1"/>
      <c r="CZ921" s="1"/>
      <c r="DA921" s="1"/>
      <c r="DB921" s="1"/>
      <c r="DC921" s="1"/>
      <c r="DD921" s="1"/>
      <c r="DE921" s="1"/>
      <c r="DF921" s="1"/>
      <c r="DG921" s="1"/>
      <c r="DH921" s="1"/>
      <c r="DI921" s="1"/>
    </row>
    <row r="922" spans="1:113" ht="15" hidden="1" x14ac:dyDescent="0.25">
      <c r="A922" s="27"/>
      <c r="B922" s="1"/>
      <c r="C922" s="1"/>
      <c r="D922" s="4" t="str">
        <f t="shared" si="433"/>
        <v/>
      </c>
      <c r="E922" s="7"/>
      <c r="F922" s="1"/>
      <c r="G922" s="1"/>
      <c r="H922" s="27"/>
      <c r="I922" s="1"/>
      <c r="J922" s="1"/>
      <c r="K922" s="1"/>
      <c r="L922" s="1"/>
      <c r="M922" s="1"/>
      <c r="N922" s="1"/>
      <c r="O922" s="27"/>
      <c r="P922" s="1"/>
      <c r="Q922" s="1"/>
      <c r="R922" s="1"/>
      <c r="S922" s="1"/>
      <c r="T922" s="1"/>
      <c r="U922" s="1"/>
      <c r="V922" s="27"/>
      <c r="W922" s="1"/>
      <c r="X922" s="1"/>
      <c r="Y922" s="4" t="str">
        <f t="shared" si="428"/>
        <v/>
      </c>
      <c r="Z922" s="7"/>
      <c r="AA922" s="1"/>
      <c r="AB922" s="1"/>
      <c r="AC922" s="27"/>
      <c r="AD922" s="1"/>
      <c r="AE922" s="1"/>
      <c r="AF922" s="4" t="str">
        <f t="shared" si="434"/>
        <v/>
      </c>
      <c r="AG922" s="7"/>
      <c r="AH922" s="1"/>
      <c r="AI922" s="1"/>
      <c r="AJ922" s="27"/>
      <c r="AK922" s="1"/>
      <c r="AL922" s="1"/>
      <c r="AM922" s="1"/>
      <c r="AN922" s="1"/>
      <c r="AO922" s="1"/>
      <c r="AP922" s="1"/>
      <c r="AQ922" s="27"/>
      <c r="AR922" s="1"/>
      <c r="AS922" s="1"/>
      <c r="AT922" s="1"/>
      <c r="AU922" s="1"/>
      <c r="AV922" s="1"/>
      <c r="AW922" s="1"/>
      <c r="AX922" s="27"/>
      <c r="AY922" s="1"/>
      <c r="AZ922" s="1"/>
      <c r="BA922" s="4" t="str">
        <f t="shared" si="432"/>
        <v/>
      </c>
      <c r="BB922" s="7"/>
      <c r="BC922" s="1"/>
      <c r="BD922" s="1"/>
      <c r="BE922" s="27"/>
      <c r="BF922" s="1"/>
      <c r="BG922" s="1"/>
      <c r="BH922" s="4" t="str">
        <f t="shared" si="431"/>
        <v/>
      </c>
      <c r="BI922" s="7"/>
      <c r="BJ922" s="1"/>
      <c r="BK922" s="1"/>
      <c r="BL922" s="27"/>
      <c r="BM922" s="1"/>
      <c r="BN922" s="1"/>
      <c r="BO922" s="4" t="str">
        <f t="shared" si="430"/>
        <v/>
      </c>
      <c r="BP922" s="7"/>
      <c r="BQ922" s="1"/>
      <c r="BR922" s="1"/>
      <c r="BS922" s="27"/>
      <c r="BT922" s="1"/>
      <c r="BU922" s="1"/>
      <c r="BV922" s="4" t="str">
        <f t="shared" si="429"/>
        <v/>
      </c>
      <c r="BW922" s="7"/>
      <c r="BX922" s="1"/>
      <c r="BY922" s="1"/>
      <c r="BZ922" s="27"/>
      <c r="CA922" s="1"/>
      <c r="CB922" s="1"/>
      <c r="CC922" s="1"/>
      <c r="CD922" s="1"/>
      <c r="CE922" s="1"/>
      <c r="CF922" s="1"/>
      <c r="CG922" s="27"/>
      <c r="CH922" s="1"/>
      <c r="CI922" s="1"/>
      <c r="CJ922" s="1"/>
      <c r="CK922" s="1"/>
      <c r="CL922" s="1"/>
      <c r="CM922" s="1"/>
      <c r="CN922" s="27"/>
      <c r="CO922" s="1"/>
      <c r="CP922" s="1"/>
      <c r="CQ922" s="1"/>
      <c r="CR922" s="1"/>
      <c r="CS922" s="1"/>
      <c r="CT922" s="1"/>
      <c r="CU922" s="27"/>
      <c r="CV922" s="1"/>
      <c r="CW922" s="1"/>
      <c r="CX922" s="1"/>
      <c r="CY922" s="1"/>
      <c r="CZ922" s="1"/>
      <c r="DA922" s="1"/>
      <c r="DB922" s="1"/>
      <c r="DC922" s="1"/>
      <c r="DD922" s="1"/>
      <c r="DE922" s="1"/>
      <c r="DF922" s="1"/>
      <c r="DG922" s="1"/>
      <c r="DH922" s="1"/>
      <c r="DI922" s="1"/>
    </row>
    <row r="923" spans="1:113" ht="15" hidden="1" x14ac:dyDescent="0.25">
      <c r="A923" s="27"/>
      <c r="B923" s="1"/>
      <c r="C923" s="1"/>
      <c r="D923" s="4" t="str">
        <f t="shared" si="433"/>
        <v/>
      </c>
      <c r="E923" s="7"/>
      <c r="F923" s="1"/>
      <c r="G923" s="1"/>
      <c r="H923" s="27"/>
      <c r="I923" s="1"/>
      <c r="J923" s="1"/>
      <c r="K923" s="1"/>
      <c r="L923" s="1"/>
      <c r="M923" s="1"/>
      <c r="N923" s="1"/>
      <c r="O923" s="27"/>
      <c r="P923" s="1"/>
      <c r="Q923" s="1"/>
      <c r="R923" s="1"/>
      <c r="S923" s="1"/>
      <c r="T923" s="1"/>
      <c r="U923" s="1"/>
      <c r="V923" s="27"/>
      <c r="W923" s="1"/>
      <c r="X923" s="1"/>
      <c r="Y923" s="4" t="str">
        <f t="shared" si="428"/>
        <v/>
      </c>
      <c r="Z923" s="7"/>
      <c r="AA923" s="1"/>
      <c r="AB923" s="1"/>
      <c r="AC923" s="27"/>
      <c r="AD923" s="1"/>
      <c r="AE923" s="1"/>
      <c r="AF923" s="4" t="str">
        <f t="shared" si="434"/>
        <v/>
      </c>
      <c r="AG923" s="7"/>
      <c r="AH923" s="1"/>
      <c r="AI923" s="1"/>
      <c r="AJ923" s="27"/>
      <c r="AK923" s="1"/>
      <c r="AL923" s="1"/>
      <c r="AM923" s="1"/>
      <c r="AN923" s="1"/>
      <c r="AO923" s="1"/>
      <c r="AP923" s="1"/>
      <c r="AQ923" s="27"/>
      <c r="AR923" s="1"/>
      <c r="AS923" s="1"/>
      <c r="AT923" s="1"/>
      <c r="AU923" s="1"/>
      <c r="AV923" s="1"/>
      <c r="AW923" s="1"/>
      <c r="AX923" s="27"/>
      <c r="AY923" s="1"/>
      <c r="AZ923" s="1"/>
      <c r="BA923" s="4" t="str">
        <f t="shared" si="432"/>
        <v/>
      </c>
      <c r="BB923" s="7"/>
      <c r="BC923" s="1"/>
      <c r="BD923" s="1"/>
      <c r="BE923" s="27"/>
      <c r="BF923" s="1"/>
      <c r="BG923" s="1"/>
      <c r="BH923" s="4" t="str">
        <f t="shared" si="431"/>
        <v/>
      </c>
      <c r="BI923" s="7"/>
      <c r="BJ923" s="1"/>
      <c r="BK923" s="1"/>
      <c r="BL923" s="27"/>
      <c r="BM923" s="1"/>
      <c r="BN923" s="1"/>
      <c r="BO923" s="4" t="str">
        <f t="shared" si="430"/>
        <v/>
      </c>
      <c r="BP923" s="7"/>
      <c r="BQ923" s="1"/>
      <c r="BR923" s="1"/>
      <c r="BS923" s="27"/>
      <c r="BT923" s="1"/>
      <c r="BU923" s="1"/>
      <c r="BV923" s="4" t="str">
        <f t="shared" si="429"/>
        <v/>
      </c>
      <c r="BW923" s="7"/>
      <c r="BX923" s="1"/>
      <c r="BY923" s="1"/>
      <c r="BZ923" s="27"/>
      <c r="CA923" s="1"/>
      <c r="CB923" s="1"/>
      <c r="CC923" s="1"/>
      <c r="CD923" s="1"/>
      <c r="CE923" s="1"/>
      <c r="CF923" s="1"/>
      <c r="CG923" s="27"/>
      <c r="CH923" s="1"/>
      <c r="CI923" s="1"/>
      <c r="CJ923" s="1"/>
      <c r="CK923" s="1"/>
      <c r="CL923" s="1"/>
      <c r="CM923" s="1"/>
      <c r="CN923" s="27"/>
      <c r="CO923" s="1"/>
      <c r="CP923" s="1"/>
      <c r="CQ923" s="1"/>
      <c r="CR923" s="1"/>
      <c r="CS923" s="1"/>
      <c r="CT923" s="1"/>
      <c r="CU923" s="27"/>
      <c r="CV923" s="1"/>
      <c r="CW923" s="1"/>
      <c r="CX923" s="1"/>
      <c r="CY923" s="1"/>
      <c r="CZ923" s="1"/>
      <c r="DA923" s="1"/>
      <c r="DB923" s="1"/>
      <c r="DC923" s="1"/>
      <c r="DD923" s="1"/>
      <c r="DE923" s="1"/>
      <c r="DF923" s="1"/>
      <c r="DG923" s="1"/>
      <c r="DH923" s="1"/>
      <c r="DI923" s="1"/>
    </row>
    <row r="924" spans="1:113" ht="15" hidden="1" x14ac:dyDescent="0.25">
      <c r="A924" s="27"/>
      <c r="B924" s="1"/>
      <c r="C924" s="1"/>
      <c r="D924" s="4" t="str">
        <f t="shared" si="433"/>
        <v/>
      </c>
      <c r="E924" s="7"/>
      <c r="F924" s="1"/>
      <c r="G924" s="1"/>
      <c r="H924" s="27"/>
      <c r="I924" s="1"/>
      <c r="J924" s="1"/>
      <c r="K924" s="1"/>
      <c r="L924" s="1"/>
      <c r="M924" s="1"/>
      <c r="N924" s="1"/>
      <c r="O924" s="27"/>
      <c r="P924" s="1"/>
      <c r="Q924" s="1"/>
      <c r="R924" s="1"/>
      <c r="S924" s="1"/>
      <c r="T924" s="1"/>
      <c r="U924" s="1"/>
      <c r="V924" s="27"/>
      <c r="W924" s="1"/>
      <c r="X924" s="1"/>
      <c r="Y924" s="4" t="str">
        <f t="shared" si="428"/>
        <v/>
      </c>
      <c r="Z924" s="7"/>
      <c r="AA924" s="1"/>
      <c r="AB924" s="1"/>
      <c r="AC924" s="27"/>
      <c r="AD924" s="1"/>
      <c r="AE924" s="1"/>
      <c r="AF924" s="4" t="str">
        <f t="shared" si="434"/>
        <v/>
      </c>
      <c r="AG924" s="7"/>
      <c r="AH924" s="1"/>
      <c r="AI924" s="1"/>
      <c r="AJ924" s="27"/>
      <c r="AK924" s="1"/>
      <c r="AL924" s="1"/>
      <c r="AM924" s="1"/>
      <c r="AN924" s="1"/>
      <c r="AO924" s="1"/>
      <c r="AP924" s="1"/>
      <c r="AQ924" s="27"/>
      <c r="AR924" s="1"/>
      <c r="AS924" s="1"/>
      <c r="AT924" s="1"/>
      <c r="AU924" s="1"/>
      <c r="AV924" s="1"/>
      <c r="AW924" s="1"/>
      <c r="AX924" s="27"/>
      <c r="AY924" s="1"/>
      <c r="AZ924" s="1"/>
      <c r="BA924" s="4" t="str">
        <f t="shared" si="432"/>
        <v/>
      </c>
      <c r="BB924" s="7"/>
      <c r="BC924" s="1"/>
      <c r="BD924" s="1"/>
      <c r="BE924" s="27"/>
      <c r="BF924" s="1"/>
      <c r="BG924" s="1"/>
      <c r="BH924" s="4" t="str">
        <f t="shared" si="431"/>
        <v/>
      </c>
      <c r="BI924" s="7"/>
      <c r="BJ924" s="1"/>
      <c r="BK924" s="1"/>
      <c r="BL924" s="27"/>
      <c r="BM924" s="1"/>
      <c r="BN924" s="1"/>
      <c r="BO924" s="4" t="str">
        <f t="shared" si="430"/>
        <v/>
      </c>
      <c r="BP924" s="7"/>
      <c r="BQ924" s="1"/>
      <c r="BR924" s="1"/>
      <c r="BS924" s="27"/>
      <c r="BT924" s="1"/>
      <c r="BU924" s="1"/>
      <c r="BV924" s="4" t="str">
        <f t="shared" si="429"/>
        <v/>
      </c>
      <c r="BW924" s="7"/>
      <c r="BX924" s="1"/>
      <c r="BY924" s="1"/>
      <c r="BZ924" s="27"/>
      <c r="CA924" s="1"/>
      <c r="CB924" s="1"/>
      <c r="CC924" s="1"/>
      <c r="CD924" s="1"/>
      <c r="CE924" s="1"/>
      <c r="CF924" s="1"/>
      <c r="CG924" s="27"/>
      <c r="CH924" s="1"/>
      <c r="CI924" s="1"/>
      <c r="CJ924" s="1"/>
      <c r="CK924" s="1"/>
      <c r="CL924" s="1"/>
      <c r="CM924" s="1"/>
      <c r="CN924" s="27"/>
      <c r="CO924" s="1"/>
      <c r="CP924" s="1"/>
      <c r="CQ924" s="1"/>
      <c r="CR924" s="1"/>
      <c r="CS924" s="1"/>
      <c r="CT924" s="1"/>
      <c r="CU924" s="27"/>
      <c r="CV924" s="1"/>
      <c r="CW924" s="1"/>
      <c r="CX924" s="1"/>
      <c r="CY924" s="1"/>
      <c r="CZ924" s="1"/>
      <c r="DA924" s="1"/>
      <c r="DB924" s="1"/>
      <c r="DC924" s="1"/>
      <c r="DD924" s="1"/>
      <c r="DE924" s="1"/>
      <c r="DF924" s="1"/>
      <c r="DG924" s="1"/>
      <c r="DH924" s="1"/>
      <c r="DI924" s="1"/>
    </row>
    <row r="925" spans="1:113" ht="15" hidden="1" x14ac:dyDescent="0.25">
      <c r="A925" s="27"/>
      <c r="B925" s="1"/>
      <c r="C925" s="1"/>
      <c r="D925" s="4" t="str">
        <f t="shared" si="433"/>
        <v/>
      </c>
      <c r="E925" s="7"/>
      <c r="F925" s="1"/>
      <c r="G925" s="1"/>
      <c r="H925" s="27"/>
      <c r="I925" s="1"/>
      <c r="J925" s="1"/>
      <c r="K925" s="1"/>
      <c r="L925" s="1"/>
      <c r="M925" s="1"/>
      <c r="N925" s="1"/>
      <c r="O925" s="27"/>
      <c r="P925" s="1"/>
      <c r="Q925" s="1"/>
      <c r="R925" s="1"/>
      <c r="S925" s="1"/>
      <c r="T925" s="1"/>
      <c r="U925" s="1"/>
      <c r="V925" s="27"/>
      <c r="W925" s="1"/>
      <c r="X925" s="1"/>
      <c r="Y925" s="4" t="str">
        <f t="shared" si="428"/>
        <v/>
      </c>
      <c r="Z925" s="7"/>
      <c r="AA925" s="1"/>
      <c r="AB925" s="1"/>
      <c r="AC925" s="27"/>
      <c r="AD925" s="1"/>
      <c r="AE925" s="1"/>
      <c r="AF925" s="4" t="str">
        <f t="shared" si="434"/>
        <v/>
      </c>
      <c r="AG925" s="7"/>
      <c r="AH925" s="1"/>
      <c r="AI925" s="1"/>
      <c r="AJ925" s="27"/>
      <c r="AK925" s="1"/>
      <c r="AL925" s="1"/>
      <c r="AM925" s="1"/>
      <c r="AN925" s="1"/>
      <c r="AO925" s="1"/>
      <c r="AP925" s="1"/>
      <c r="AQ925" s="27"/>
      <c r="AR925" s="1"/>
      <c r="AS925" s="1"/>
      <c r="AT925" s="1"/>
      <c r="AU925" s="1"/>
      <c r="AV925" s="1"/>
      <c r="AW925" s="1"/>
      <c r="AX925" s="27"/>
      <c r="AY925" s="1"/>
      <c r="AZ925" s="1"/>
      <c r="BA925" s="4" t="str">
        <f t="shared" si="432"/>
        <v/>
      </c>
      <c r="BB925" s="7"/>
      <c r="BC925" s="1"/>
      <c r="BD925" s="1"/>
      <c r="BE925" s="27"/>
      <c r="BF925" s="1"/>
      <c r="BG925" s="1"/>
      <c r="BH925" s="4" t="str">
        <f t="shared" si="431"/>
        <v/>
      </c>
      <c r="BI925" s="7"/>
      <c r="BJ925" s="1"/>
      <c r="BK925" s="1"/>
      <c r="BL925" s="27"/>
      <c r="BM925" s="1"/>
      <c r="BN925" s="1"/>
      <c r="BO925" s="4" t="str">
        <f t="shared" si="430"/>
        <v/>
      </c>
      <c r="BP925" s="7"/>
      <c r="BQ925" s="1"/>
      <c r="BR925" s="1"/>
      <c r="BS925" s="27"/>
      <c r="BT925" s="1"/>
      <c r="BU925" s="1"/>
      <c r="BV925" s="4" t="str">
        <f t="shared" si="429"/>
        <v/>
      </c>
      <c r="BW925" s="7"/>
      <c r="BX925" s="1"/>
      <c r="BY925" s="1"/>
      <c r="BZ925" s="27"/>
      <c r="CA925" s="1"/>
      <c r="CB925" s="1"/>
      <c r="CC925" s="1"/>
      <c r="CD925" s="1"/>
      <c r="CE925" s="1"/>
      <c r="CF925" s="1"/>
      <c r="CG925" s="27"/>
      <c r="CH925" s="1"/>
      <c r="CI925" s="1"/>
      <c r="CJ925" s="1"/>
      <c r="CK925" s="1"/>
      <c r="CL925" s="1"/>
      <c r="CM925" s="1"/>
      <c r="CN925" s="27"/>
      <c r="CO925" s="1"/>
      <c r="CP925" s="1"/>
      <c r="CQ925" s="1"/>
      <c r="CR925" s="1"/>
      <c r="CS925" s="1"/>
      <c r="CT925" s="1"/>
      <c r="CU925" s="27"/>
      <c r="CV925" s="1"/>
      <c r="CW925" s="1"/>
      <c r="CX925" s="1"/>
      <c r="CY925" s="1"/>
      <c r="CZ925" s="1"/>
      <c r="DA925" s="1"/>
      <c r="DB925" s="1"/>
      <c r="DC925" s="1"/>
      <c r="DD925" s="1"/>
      <c r="DE925" s="1"/>
      <c r="DF925" s="1"/>
      <c r="DG925" s="1"/>
      <c r="DH925" s="1"/>
      <c r="DI925" s="1"/>
    </row>
    <row r="926" spans="1:113" ht="15" hidden="1" x14ac:dyDescent="0.25">
      <c r="A926" s="27"/>
      <c r="B926" s="1"/>
      <c r="C926" s="1"/>
      <c r="D926" s="4" t="str">
        <f t="shared" si="433"/>
        <v/>
      </c>
      <c r="E926" s="7"/>
      <c r="F926" s="1"/>
      <c r="G926" s="1"/>
      <c r="H926" s="27"/>
      <c r="I926" s="1"/>
      <c r="J926" s="1"/>
      <c r="K926" s="1"/>
      <c r="L926" s="1"/>
      <c r="M926" s="1"/>
      <c r="N926" s="1"/>
      <c r="O926" s="27"/>
      <c r="P926" s="1"/>
      <c r="Q926" s="1"/>
      <c r="R926" s="1"/>
      <c r="S926" s="1"/>
      <c r="T926" s="1"/>
      <c r="U926" s="1"/>
      <c r="V926" s="27"/>
      <c r="W926" s="1"/>
      <c r="X926" s="1"/>
      <c r="Y926" s="4" t="str">
        <f t="shared" si="428"/>
        <v/>
      </c>
      <c r="Z926" s="7"/>
      <c r="AA926" s="1"/>
      <c r="AB926" s="1"/>
      <c r="AC926" s="27"/>
      <c r="AD926" s="1"/>
      <c r="AE926" s="1"/>
      <c r="AF926" s="4" t="str">
        <f t="shared" si="434"/>
        <v/>
      </c>
      <c r="AG926" s="7"/>
      <c r="AH926" s="1"/>
      <c r="AI926" s="1"/>
      <c r="AJ926" s="27"/>
      <c r="AK926" s="1"/>
      <c r="AL926" s="1"/>
      <c r="AM926" s="1"/>
      <c r="AN926" s="1"/>
      <c r="AO926" s="1"/>
      <c r="AP926" s="1"/>
      <c r="AQ926" s="27"/>
      <c r="AR926" s="1"/>
      <c r="AS926" s="1"/>
      <c r="AT926" s="1"/>
      <c r="AU926" s="1"/>
      <c r="AV926" s="1"/>
      <c r="AW926" s="1"/>
      <c r="AX926" s="27"/>
      <c r="AY926" s="1"/>
      <c r="AZ926" s="1"/>
      <c r="BA926" s="4" t="str">
        <f t="shared" si="432"/>
        <v/>
      </c>
      <c r="BB926" s="7"/>
      <c r="BC926" s="1"/>
      <c r="BD926" s="1"/>
      <c r="BE926" s="27"/>
      <c r="BF926" s="1"/>
      <c r="BG926" s="1"/>
      <c r="BH926" s="4" t="str">
        <f t="shared" si="431"/>
        <v/>
      </c>
      <c r="BI926" s="7"/>
      <c r="BJ926" s="1"/>
      <c r="BK926" s="1"/>
      <c r="BL926" s="27"/>
      <c r="BM926" s="1"/>
      <c r="BN926" s="1"/>
      <c r="BO926" s="4" t="str">
        <f t="shared" si="430"/>
        <v/>
      </c>
      <c r="BP926" s="7"/>
      <c r="BQ926" s="1"/>
      <c r="BR926" s="1"/>
      <c r="BS926" s="27"/>
      <c r="BT926" s="1"/>
      <c r="BU926" s="1"/>
      <c r="BV926" s="4" t="str">
        <f t="shared" si="429"/>
        <v/>
      </c>
      <c r="BW926" s="7"/>
      <c r="BX926" s="1"/>
      <c r="BY926" s="1"/>
      <c r="BZ926" s="27"/>
      <c r="CA926" s="1"/>
      <c r="CB926" s="1"/>
      <c r="CC926" s="1"/>
      <c r="CD926" s="1"/>
      <c r="CE926" s="1"/>
      <c r="CF926" s="1"/>
      <c r="CG926" s="27"/>
      <c r="CH926" s="1"/>
      <c r="CI926" s="1"/>
      <c r="CJ926" s="1"/>
      <c r="CK926" s="1"/>
      <c r="CL926" s="1"/>
      <c r="CM926" s="1"/>
      <c r="CN926" s="27"/>
      <c r="CO926" s="1"/>
      <c r="CP926" s="1"/>
      <c r="CQ926" s="1"/>
      <c r="CR926" s="1"/>
      <c r="CS926" s="1"/>
      <c r="CT926" s="1"/>
      <c r="CU926" s="27"/>
      <c r="CV926" s="1"/>
      <c r="CW926" s="1"/>
      <c r="CX926" s="1"/>
      <c r="CY926" s="1"/>
      <c r="CZ926" s="1"/>
      <c r="DA926" s="1"/>
      <c r="DB926" s="1"/>
      <c r="DC926" s="1"/>
      <c r="DD926" s="1"/>
      <c r="DE926" s="1"/>
      <c r="DF926" s="1"/>
      <c r="DG926" s="1"/>
      <c r="DH926" s="1"/>
      <c r="DI926" s="1"/>
    </row>
    <row r="927" spans="1:113" ht="15" hidden="1" x14ac:dyDescent="0.25">
      <c r="A927" s="27"/>
      <c r="B927" s="1"/>
      <c r="C927" s="1"/>
      <c r="D927" s="4" t="str">
        <f t="shared" si="433"/>
        <v/>
      </c>
      <c r="E927" s="7"/>
      <c r="F927" s="1"/>
      <c r="G927" s="1"/>
      <c r="H927" s="27"/>
      <c r="I927" s="1"/>
      <c r="J927" s="1"/>
      <c r="K927" s="1"/>
      <c r="L927" s="1"/>
      <c r="M927" s="1"/>
      <c r="N927" s="1"/>
      <c r="O927" s="27"/>
      <c r="P927" s="1"/>
      <c r="Q927" s="1"/>
      <c r="R927" s="1"/>
      <c r="S927" s="1"/>
      <c r="T927" s="1"/>
      <c r="U927" s="1"/>
      <c r="V927" s="27"/>
      <c r="W927" s="1"/>
      <c r="X927" s="1"/>
      <c r="Y927" s="4" t="str">
        <f t="shared" si="428"/>
        <v/>
      </c>
      <c r="Z927" s="7"/>
      <c r="AA927" s="1"/>
      <c r="AB927" s="1"/>
      <c r="AC927" s="27"/>
      <c r="AD927" s="1"/>
      <c r="AE927" s="1"/>
      <c r="AF927" s="4" t="str">
        <f t="shared" si="434"/>
        <v/>
      </c>
      <c r="AG927" s="7"/>
      <c r="AH927" s="1"/>
      <c r="AI927" s="1"/>
      <c r="AJ927" s="27"/>
      <c r="AK927" s="1"/>
      <c r="AL927" s="1"/>
      <c r="AM927" s="1"/>
      <c r="AN927" s="1"/>
      <c r="AO927" s="1"/>
      <c r="AP927" s="1"/>
      <c r="AQ927" s="27"/>
      <c r="AR927" s="1"/>
      <c r="AS927" s="1"/>
      <c r="AT927" s="1"/>
      <c r="AU927" s="1"/>
      <c r="AV927" s="1"/>
      <c r="AW927" s="1"/>
      <c r="AX927" s="27"/>
      <c r="AY927" s="1"/>
      <c r="AZ927" s="1"/>
      <c r="BA927" s="4" t="str">
        <f t="shared" si="432"/>
        <v/>
      </c>
      <c r="BB927" s="7"/>
      <c r="BC927" s="1"/>
      <c r="BD927" s="1"/>
      <c r="BE927" s="27"/>
      <c r="BF927" s="1"/>
      <c r="BG927" s="1"/>
      <c r="BH927" s="4" t="str">
        <f t="shared" si="431"/>
        <v/>
      </c>
      <c r="BI927" s="7"/>
      <c r="BJ927" s="1"/>
      <c r="BK927" s="1"/>
      <c r="BL927" s="27"/>
      <c r="BM927" s="1"/>
      <c r="BN927" s="1"/>
      <c r="BO927" s="4" t="str">
        <f t="shared" si="430"/>
        <v/>
      </c>
      <c r="BP927" s="7"/>
      <c r="BQ927" s="1"/>
      <c r="BR927" s="1"/>
      <c r="BS927" s="27"/>
      <c r="BT927" s="1"/>
      <c r="BU927" s="1"/>
      <c r="BV927" s="4" t="str">
        <f t="shared" si="429"/>
        <v/>
      </c>
      <c r="BW927" s="7"/>
      <c r="BX927" s="1"/>
      <c r="BY927" s="1"/>
      <c r="BZ927" s="27"/>
      <c r="CA927" s="1"/>
      <c r="CB927" s="1"/>
      <c r="CC927" s="1"/>
      <c r="CD927" s="1"/>
      <c r="CE927" s="1"/>
      <c r="CF927" s="1"/>
      <c r="CG927" s="27"/>
      <c r="CH927" s="1"/>
      <c r="CI927" s="1"/>
      <c r="CJ927" s="1"/>
      <c r="CK927" s="1"/>
      <c r="CL927" s="1"/>
      <c r="CM927" s="1"/>
      <c r="CN927" s="27"/>
      <c r="CO927" s="1"/>
      <c r="CP927" s="1"/>
      <c r="CQ927" s="1"/>
      <c r="CR927" s="1"/>
      <c r="CS927" s="1"/>
      <c r="CT927" s="1"/>
      <c r="CU927" s="27"/>
      <c r="CV927" s="1"/>
      <c r="CW927" s="1"/>
      <c r="CX927" s="1"/>
      <c r="CY927" s="1"/>
      <c r="CZ927" s="1"/>
      <c r="DA927" s="1"/>
      <c r="DB927" s="1"/>
      <c r="DC927" s="1"/>
      <c r="DD927" s="1"/>
      <c r="DE927" s="1"/>
      <c r="DF927" s="1"/>
      <c r="DG927" s="1"/>
      <c r="DH927" s="1"/>
      <c r="DI927" s="1"/>
    </row>
    <row r="928" spans="1:113" ht="15" hidden="1" x14ac:dyDescent="0.25">
      <c r="A928" s="27"/>
      <c r="B928" s="1"/>
      <c r="C928" s="1"/>
      <c r="D928" s="4" t="str">
        <f t="shared" si="433"/>
        <v/>
      </c>
      <c r="E928" s="7"/>
      <c r="F928" s="1"/>
      <c r="G928" s="1"/>
      <c r="H928" s="27"/>
      <c r="I928" s="1"/>
      <c r="J928" s="1"/>
      <c r="K928" s="1"/>
      <c r="L928" s="1"/>
      <c r="M928" s="1"/>
      <c r="N928" s="1"/>
      <c r="O928" s="27"/>
      <c r="P928" s="1"/>
      <c r="Q928" s="1"/>
      <c r="R928" s="1"/>
      <c r="S928" s="1"/>
      <c r="T928" s="1"/>
      <c r="U928" s="1"/>
      <c r="V928" s="27"/>
      <c r="W928" s="1"/>
      <c r="X928" s="1"/>
      <c r="Y928" s="4" t="str">
        <f t="shared" si="428"/>
        <v/>
      </c>
      <c r="Z928" s="7"/>
      <c r="AA928" s="1"/>
      <c r="AB928" s="1"/>
      <c r="AC928" s="27"/>
      <c r="AD928" s="1"/>
      <c r="AE928" s="1"/>
      <c r="AF928" s="4" t="str">
        <f t="shared" si="434"/>
        <v/>
      </c>
      <c r="AG928" s="7"/>
      <c r="AH928" s="1"/>
      <c r="AI928" s="1"/>
      <c r="AJ928" s="27"/>
      <c r="AK928" s="1"/>
      <c r="AL928" s="1"/>
      <c r="AM928" s="1"/>
      <c r="AN928" s="1"/>
      <c r="AO928" s="1"/>
      <c r="AP928" s="1"/>
      <c r="AQ928" s="27"/>
      <c r="AR928" s="1"/>
      <c r="AS928" s="1"/>
      <c r="AT928" s="1"/>
      <c r="AU928" s="1"/>
      <c r="AV928" s="1"/>
      <c r="AW928" s="1"/>
      <c r="AX928" s="27"/>
      <c r="AY928" s="1"/>
      <c r="AZ928" s="1"/>
      <c r="BA928" s="4" t="str">
        <f t="shared" si="432"/>
        <v/>
      </c>
      <c r="BB928" s="7"/>
      <c r="BC928" s="1"/>
      <c r="BD928" s="1"/>
      <c r="BE928" s="27"/>
      <c r="BF928" s="1"/>
      <c r="BG928" s="1"/>
      <c r="BH928" s="4" t="str">
        <f t="shared" si="431"/>
        <v/>
      </c>
      <c r="BI928" s="7"/>
      <c r="BJ928" s="1"/>
      <c r="BK928" s="1"/>
      <c r="BL928" s="27"/>
      <c r="BM928" s="1"/>
      <c r="BN928" s="1"/>
      <c r="BO928" s="4" t="str">
        <f t="shared" si="430"/>
        <v/>
      </c>
      <c r="BP928" s="7"/>
      <c r="BQ928" s="1"/>
      <c r="BR928" s="1"/>
      <c r="BS928" s="27"/>
      <c r="BT928" s="1"/>
      <c r="BU928" s="1"/>
      <c r="BV928" s="4" t="str">
        <f t="shared" si="429"/>
        <v/>
      </c>
      <c r="BW928" s="7"/>
      <c r="BX928" s="1"/>
      <c r="BY928" s="1"/>
      <c r="BZ928" s="27"/>
      <c r="CA928" s="1"/>
      <c r="CB928" s="1"/>
      <c r="CC928" s="1"/>
      <c r="CD928" s="1"/>
      <c r="CE928" s="1"/>
      <c r="CF928" s="1"/>
      <c r="CG928" s="27"/>
      <c r="CH928" s="1"/>
      <c r="CI928" s="1"/>
      <c r="CJ928" s="1"/>
      <c r="CK928" s="1"/>
      <c r="CL928" s="1"/>
      <c r="CM928" s="1"/>
      <c r="CN928" s="27"/>
      <c r="CO928" s="1"/>
      <c r="CP928" s="1"/>
      <c r="CQ928" s="1"/>
      <c r="CR928" s="1"/>
      <c r="CS928" s="1"/>
      <c r="CT928" s="1"/>
      <c r="CU928" s="27"/>
      <c r="CV928" s="1"/>
      <c r="CW928" s="1"/>
      <c r="CX928" s="1"/>
      <c r="CY928" s="1"/>
      <c r="CZ928" s="1"/>
      <c r="DA928" s="1"/>
      <c r="DB928" s="1"/>
      <c r="DC928" s="1"/>
      <c r="DD928" s="1"/>
      <c r="DE928" s="1"/>
      <c r="DF928" s="1"/>
      <c r="DG928" s="1"/>
      <c r="DH928" s="1"/>
      <c r="DI928" s="1"/>
    </row>
    <row r="929" spans="1:113" ht="15" hidden="1" x14ac:dyDescent="0.25">
      <c r="A929" s="27"/>
      <c r="B929" s="1"/>
      <c r="C929" s="1"/>
      <c r="D929" s="4" t="str">
        <f t="shared" si="433"/>
        <v/>
      </c>
      <c r="E929" s="7"/>
      <c r="F929" s="1"/>
      <c r="G929" s="1"/>
      <c r="H929" s="27"/>
      <c r="I929" s="1"/>
      <c r="J929" s="1"/>
      <c r="K929" s="1"/>
      <c r="L929" s="1"/>
      <c r="M929" s="1"/>
      <c r="N929" s="1"/>
      <c r="O929" s="27"/>
      <c r="P929" s="1"/>
      <c r="Q929" s="1"/>
      <c r="R929" s="1"/>
      <c r="S929" s="1"/>
      <c r="T929" s="1"/>
      <c r="U929" s="1"/>
      <c r="V929" s="27"/>
      <c r="W929" s="1"/>
      <c r="X929" s="1"/>
      <c r="Y929" s="4" t="str">
        <f t="shared" si="428"/>
        <v/>
      </c>
      <c r="Z929" s="7"/>
      <c r="AA929" s="1"/>
      <c r="AB929" s="1"/>
      <c r="AC929" s="27"/>
      <c r="AD929" s="1"/>
      <c r="AE929" s="1"/>
      <c r="AF929" s="4" t="str">
        <f t="shared" si="434"/>
        <v/>
      </c>
      <c r="AG929" s="7"/>
      <c r="AH929" s="1"/>
      <c r="AI929" s="1"/>
      <c r="AJ929" s="27"/>
      <c r="AK929" s="1"/>
      <c r="AL929" s="1"/>
      <c r="AM929" s="1"/>
      <c r="AN929" s="1"/>
      <c r="AO929" s="1"/>
      <c r="AP929" s="1"/>
      <c r="AQ929" s="27"/>
      <c r="AR929" s="1"/>
      <c r="AS929" s="1"/>
      <c r="AT929" s="1"/>
      <c r="AU929" s="1"/>
      <c r="AV929" s="1"/>
      <c r="AW929" s="1"/>
      <c r="AX929" s="27"/>
      <c r="AY929" s="1"/>
      <c r="AZ929" s="1"/>
      <c r="BA929" s="4" t="str">
        <f t="shared" si="432"/>
        <v/>
      </c>
      <c r="BB929" s="7"/>
      <c r="BC929" s="1"/>
      <c r="BD929" s="1"/>
      <c r="BE929" s="27"/>
      <c r="BF929" s="1"/>
      <c r="BG929" s="1"/>
      <c r="BH929" s="4" t="str">
        <f t="shared" si="431"/>
        <v/>
      </c>
      <c r="BI929" s="7"/>
      <c r="BJ929" s="1"/>
      <c r="BK929" s="1"/>
      <c r="BL929" s="27"/>
      <c r="BM929" s="1"/>
      <c r="BN929" s="1"/>
      <c r="BO929" s="4" t="str">
        <f t="shared" si="430"/>
        <v/>
      </c>
      <c r="BP929" s="7"/>
      <c r="BQ929" s="1"/>
      <c r="BR929" s="1"/>
      <c r="BS929" s="27"/>
      <c r="BT929" s="1"/>
      <c r="BU929" s="1"/>
      <c r="BV929" s="4" t="str">
        <f t="shared" si="429"/>
        <v/>
      </c>
      <c r="BW929" s="7"/>
      <c r="BX929" s="1"/>
      <c r="BY929" s="1"/>
      <c r="BZ929" s="27"/>
      <c r="CA929" s="1"/>
      <c r="CB929" s="1"/>
      <c r="CC929" s="1"/>
      <c r="CD929" s="1"/>
      <c r="CE929" s="1"/>
      <c r="CF929" s="1"/>
      <c r="CG929" s="27"/>
      <c r="CH929" s="1"/>
      <c r="CI929" s="1"/>
      <c r="CJ929" s="1"/>
      <c r="CK929" s="1"/>
      <c r="CL929" s="1"/>
      <c r="CM929" s="1"/>
      <c r="CN929" s="27"/>
      <c r="CO929" s="1"/>
      <c r="CP929" s="1"/>
      <c r="CQ929" s="1"/>
      <c r="CR929" s="1"/>
      <c r="CS929" s="1"/>
      <c r="CT929" s="1"/>
      <c r="CU929" s="27"/>
      <c r="CV929" s="1"/>
      <c r="CW929" s="1"/>
      <c r="CX929" s="1"/>
      <c r="CY929" s="1"/>
      <c r="CZ929" s="1"/>
      <c r="DA929" s="1"/>
      <c r="DB929" s="1"/>
      <c r="DC929" s="1"/>
      <c r="DD929" s="1"/>
      <c r="DE929" s="1"/>
      <c r="DF929" s="1"/>
      <c r="DG929" s="1"/>
      <c r="DH929" s="1"/>
      <c r="DI929" s="1"/>
    </row>
    <row r="930" spans="1:113" ht="15" hidden="1" x14ac:dyDescent="0.25">
      <c r="A930" s="27"/>
      <c r="B930" s="1"/>
      <c r="C930" s="1"/>
      <c r="D930" s="4" t="str">
        <f t="shared" si="433"/>
        <v/>
      </c>
      <c r="E930" s="7"/>
      <c r="F930" s="1"/>
      <c r="G930" s="1"/>
      <c r="H930" s="27"/>
      <c r="I930" s="1"/>
      <c r="J930" s="1"/>
      <c r="K930" s="1"/>
      <c r="L930" s="1"/>
      <c r="M930" s="1"/>
      <c r="N930" s="1"/>
      <c r="O930" s="27"/>
      <c r="P930" s="1"/>
      <c r="Q930" s="1"/>
      <c r="R930" s="1"/>
      <c r="S930" s="1"/>
      <c r="T930" s="1"/>
      <c r="U930" s="1"/>
      <c r="V930" s="27"/>
      <c r="W930" s="1"/>
      <c r="X930" s="1"/>
      <c r="Y930" s="4" t="str">
        <f t="shared" si="428"/>
        <v/>
      </c>
      <c r="Z930" s="7"/>
      <c r="AA930" s="1"/>
      <c r="AB930" s="1"/>
      <c r="AC930" s="27"/>
      <c r="AD930" s="1"/>
      <c r="AE930" s="1"/>
      <c r="AF930" s="4" t="str">
        <f t="shared" si="434"/>
        <v/>
      </c>
      <c r="AG930" s="7"/>
      <c r="AH930" s="1"/>
      <c r="AI930" s="1"/>
      <c r="AJ930" s="27"/>
      <c r="AK930" s="1"/>
      <c r="AL930" s="1"/>
      <c r="AM930" s="1"/>
      <c r="AN930" s="1"/>
      <c r="AO930" s="1"/>
      <c r="AP930" s="1"/>
      <c r="AQ930" s="27"/>
      <c r="AR930" s="1"/>
      <c r="AS930" s="1"/>
      <c r="AT930" s="1"/>
      <c r="AU930" s="1"/>
      <c r="AV930" s="1"/>
      <c r="AW930" s="1"/>
      <c r="AX930" s="27"/>
      <c r="AY930" s="1"/>
      <c r="AZ930" s="1"/>
      <c r="BA930" s="4" t="str">
        <f t="shared" si="432"/>
        <v/>
      </c>
      <c r="BB930" s="7"/>
      <c r="BC930" s="1"/>
      <c r="BD930" s="1"/>
      <c r="BE930" s="27"/>
      <c r="BF930" s="1"/>
      <c r="BG930" s="1"/>
      <c r="BH930" s="4" t="str">
        <f t="shared" si="431"/>
        <v/>
      </c>
      <c r="BI930" s="7"/>
      <c r="BJ930" s="1"/>
      <c r="BK930" s="1"/>
      <c r="BL930" s="27"/>
      <c r="BM930" s="1"/>
      <c r="BN930" s="1"/>
      <c r="BO930" s="4" t="str">
        <f t="shared" si="430"/>
        <v/>
      </c>
      <c r="BP930" s="7"/>
      <c r="BQ930" s="1"/>
      <c r="BR930" s="1"/>
      <c r="BS930" s="27"/>
      <c r="BT930" s="1"/>
      <c r="BU930" s="1"/>
      <c r="BV930" s="4" t="str">
        <f t="shared" si="429"/>
        <v/>
      </c>
      <c r="BW930" s="7"/>
      <c r="BX930" s="1"/>
      <c r="BY930" s="1"/>
      <c r="BZ930" s="27"/>
      <c r="CA930" s="1"/>
      <c r="CB930" s="1"/>
      <c r="CC930" s="1"/>
      <c r="CD930" s="1"/>
      <c r="CE930" s="1"/>
      <c r="CF930" s="1"/>
      <c r="CG930" s="27"/>
      <c r="CH930" s="1"/>
      <c r="CI930" s="1"/>
      <c r="CJ930" s="1"/>
      <c r="CK930" s="1"/>
      <c r="CL930" s="1"/>
      <c r="CM930" s="1"/>
      <c r="CN930" s="27"/>
      <c r="CO930" s="1"/>
      <c r="CP930" s="1"/>
      <c r="CQ930" s="1"/>
      <c r="CR930" s="1"/>
      <c r="CS930" s="1"/>
      <c r="CT930" s="1"/>
      <c r="CU930" s="27"/>
      <c r="CV930" s="1"/>
      <c r="CW930" s="1"/>
      <c r="CX930" s="1"/>
      <c r="CY930" s="1"/>
      <c r="CZ930" s="1"/>
      <c r="DA930" s="1"/>
      <c r="DB930" s="1"/>
      <c r="DC930" s="1"/>
      <c r="DD930" s="1"/>
      <c r="DE930" s="1"/>
      <c r="DF930" s="1"/>
      <c r="DG930" s="1"/>
      <c r="DH930" s="1"/>
      <c r="DI930" s="1"/>
    </row>
    <row r="931" spans="1:113" ht="15" hidden="1" x14ac:dyDescent="0.25">
      <c r="A931" s="27"/>
      <c r="B931" s="1"/>
      <c r="C931" s="1"/>
      <c r="D931" s="4" t="str">
        <f t="shared" si="433"/>
        <v/>
      </c>
      <c r="E931" s="7"/>
      <c r="F931" s="1"/>
      <c r="G931" s="1"/>
      <c r="H931" s="27"/>
      <c r="I931" s="1"/>
      <c r="J931" s="1"/>
      <c r="K931" s="1"/>
      <c r="L931" s="1"/>
      <c r="M931" s="1"/>
      <c r="N931" s="1"/>
      <c r="O931" s="27"/>
      <c r="P931" s="1"/>
      <c r="Q931" s="1"/>
      <c r="R931" s="1"/>
      <c r="S931" s="1"/>
      <c r="T931" s="1"/>
      <c r="U931" s="1"/>
      <c r="V931" s="27"/>
      <c r="W931" s="1"/>
      <c r="X931" s="1"/>
      <c r="Y931" s="4" t="str">
        <f t="shared" si="428"/>
        <v/>
      </c>
      <c r="Z931" s="7"/>
      <c r="AA931" s="1"/>
      <c r="AB931" s="1"/>
      <c r="AC931" s="27"/>
      <c r="AD931" s="1"/>
      <c r="AE931" s="1"/>
      <c r="AF931" s="4" t="str">
        <f t="shared" si="434"/>
        <v/>
      </c>
      <c r="AG931" s="7"/>
      <c r="AH931" s="1"/>
      <c r="AI931" s="1"/>
      <c r="AJ931" s="27"/>
      <c r="AK931" s="1"/>
      <c r="AL931" s="1"/>
      <c r="AM931" s="1"/>
      <c r="AN931" s="1"/>
      <c r="AO931" s="1"/>
      <c r="AP931" s="1"/>
      <c r="AQ931" s="27"/>
      <c r="AR931" s="1"/>
      <c r="AS931" s="1"/>
      <c r="AT931" s="1"/>
      <c r="AU931" s="1"/>
      <c r="AV931" s="1"/>
      <c r="AW931" s="1"/>
      <c r="AX931" s="27"/>
      <c r="AY931" s="1"/>
      <c r="AZ931" s="1"/>
      <c r="BA931" s="4" t="str">
        <f t="shared" si="432"/>
        <v/>
      </c>
      <c r="BB931" s="7"/>
      <c r="BC931" s="1"/>
      <c r="BD931" s="1"/>
      <c r="BE931" s="27"/>
      <c r="BF931" s="1"/>
      <c r="BG931" s="1"/>
      <c r="BH931" s="4" t="str">
        <f t="shared" si="431"/>
        <v/>
      </c>
      <c r="BI931" s="7"/>
      <c r="BJ931" s="1"/>
      <c r="BK931" s="1"/>
      <c r="BL931" s="27"/>
      <c r="BM931" s="1"/>
      <c r="BN931" s="1"/>
      <c r="BO931" s="4" t="str">
        <f t="shared" si="430"/>
        <v/>
      </c>
      <c r="BP931" s="7"/>
      <c r="BQ931" s="1"/>
      <c r="BR931" s="1"/>
      <c r="BS931" s="27"/>
      <c r="BT931" s="1"/>
      <c r="BU931" s="1"/>
      <c r="BV931" s="4" t="str">
        <f t="shared" si="429"/>
        <v/>
      </c>
      <c r="BW931" s="7"/>
      <c r="BX931" s="1"/>
      <c r="BY931" s="1"/>
      <c r="BZ931" s="27"/>
      <c r="CA931" s="1"/>
      <c r="CB931" s="1"/>
      <c r="CC931" s="1"/>
      <c r="CD931" s="1"/>
      <c r="CE931" s="1"/>
      <c r="CF931" s="1"/>
      <c r="CG931" s="27"/>
      <c r="CH931" s="1"/>
      <c r="CI931" s="1"/>
      <c r="CJ931" s="1"/>
      <c r="CK931" s="1"/>
      <c r="CL931" s="1"/>
      <c r="CM931" s="1"/>
      <c r="CN931" s="27"/>
      <c r="CO931" s="1"/>
      <c r="CP931" s="1"/>
      <c r="CQ931" s="1"/>
      <c r="CR931" s="1"/>
      <c r="CS931" s="1"/>
      <c r="CT931" s="1"/>
      <c r="CU931" s="27"/>
      <c r="CV931" s="1"/>
      <c r="CW931" s="1"/>
      <c r="CX931" s="1"/>
      <c r="CY931" s="1"/>
      <c r="CZ931" s="1"/>
      <c r="DA931" s="1"/>
      <c r="DB931" s="1"/>
      <c r="DC931" s="1"/>
      <c r="DD931" s="1"/>
      <c r="DE931" s="1"/>
      <c r="DF931" s="1"/>
      <c r="DG931" s="1"/>
      <c r="DH931" s="1"/>
      <c r="DI931" s="1"/>
    </row>
    <row r="932" spans="1:113" ht="15" hidden="1" x14ac:dyDescent="0.25">
      <c r="A932" s="27"/>
      <c r="B932" s="1"/>
      <c r="C932" s="1"/>
      <c r="D932" s="4" t="str">
        <f t="shared" si="433"/>
        <v/>
      </c>
      <c r="E932" s="7"/>
      <c r="F932" s="1"/>
      <c r="G932" s="1"/>
      <c r="H932" s="27"/>
      <c r="I932" s="1"/>
      <c r="J932" s="1"/>
      <c r="K932" s="1"/>
      <c r="L932" s="1"/>
      <c r="M932" s="1"/>
      <c r="N932" s="1"/>
      <c r="O932" s="27"/>
      <c r="P932" s="1"/>
      <c r="Q932" s="1"/>
      <c r="R932" s="1"/>
      <c r="S932" s="1"/>
      <c r="T932" s="1"/>
      <c r="U932" s="1"/>
      <c r="V932" s="27"/>
      <c r="W932" s="1"/>
      <c r="X932" s="1"/>
      <c r="Y932" s="4" t="str">
        <f t="shared" si="428"/>
        <v/>
      </c>
      <c r="Z932" s="7"/>
      <c r="AA932" s="1"/>
      <c r="AB932" s="1"/>
      <c r="AC932" s="27"/>
      <c r="AD932" s="1"/>
      <c r="AE932" s="1"/>
      <c r="AF932" s="4" t="str">
        <f t="shared" si="434"/>
        <v/>
      </c>
      <c r="AG932" s="7"/>
      <c r="AH932" s="1"/>
      <c r="AI932" s="1"/>
      <c r="AJ932" s="27"/>
      <c r="AK932" s="1"/>
      <c r="AL932" s="1"/>
      <c r="AM932" s="1"/>
      <c r="AN932" s="1"/>
      <c r="AO932" s="1"/>
      <c r="AP932" s="1"/>
      <c r="AQ932" s="27"/>
      <c r="AR932" s="1"/>
      <c r="AS932" s="1"/>
      <c r="AT932" s="1"/>
      <c r="AU932" s="1"/>
      <c r="AV932" s="1"/>
      <c r="AW932" s="1"/>
      <c r="AX932" s="27"/>
      <c r="AY932" s="1"/>
      <c r="AZ932" s="1"/>
      <c r="BA932" s="4" t="str">
        <f t="shared" si="432"/>
        <v/>
      </c>
      <c r="BB932" s="7"/>
      <c r="BC932" s="1"/>
      <c r="BD932" s="1"/>
      <c r="BE932" s="27"/>
      <c r="BF932" s="1"/>
      <c r="BG932" s="1"/>
      <c r="BH932" s="4" t="str">
        <f t="shared" si="431"/>
        <v/>
      </c>
      <c r="BI932" s="7"/>
      <c r="BJ932" s="1"/>
      <c r="BK932" s="1"/>
      <c r="BL932" s="27"/>
      <c r="BM932" s="1"/>
      <c r="BN932" s="1"/>
      <c r="BO932" s="4" t="str">
        <f t="shared" si="430"/>
        <v/>
      </c>
      <c r="BP932" s="7"/>
      <c r="BQ932" s="1"/>
      <c r="BR932" s="1"/>
      <c r="BS932" s="27"/>
      <c r="BT932" s="1"/>
      <c r="BU932" s="1"/>
      <c r="BV932" s="4" t="str">
        <f t="shared" si="429"/>
        <v/>
      </c>
      <c r="BW932" s="7"/>
      <c r="BX932" s="1"/>
      <c r="BY932" s="1"/>
      <c r="BZ932" s="27"/>
      <c r="CA932" s="1"/>
      <c r="CB932" s="1"/>
      <c r="CC932" s="1"/>
      <c r="CD932" s="1"/>
      <c r="CE932" s="1"/>
      <c r="CF932" s="1"/>
      <c r="CG932" s="27"/>
      <c r="CH932" s="1"/>
      <c r="CI932" s="1"/>
      <c r="CJ932" s="1"/>
      <c r="CK932" s="1"/>
      <c r="CL932" s="1"/>
      <c r="CM932" s="1"/>
      <c r="CN932" s="27"/>
      <c r="CO932" s="1"/>
      <c r="CP932" s="1"/>
      <c r="CQ932" s="1"/>
      <c r="CR932" s="1"/>
      <c r="CS932" s="1"/>
      <c r="CT932" s="1"/>
      <c r="CU932" s="27"/>
      <c r="CV932" s="1"/>
      <c r="CW932" s="1"/>
      <c r="CX932" s="1"/>
      <c r="CY932" s="1"/>
      <c r="CZ932" s="1"/>
      <c r="DA932" s="1"/>
      <c r="DB932" s="1"/>
      <c r="DC932" s="1"/>
      <c r="DD932" s="1"/>
      <c r="DE932" s="1"/>
      <c r="DF932" s="1"/>
      <c r="DG932" s="1"/>
      <c r="DH932" s="1"/>
      <c r="DI932" s="1"/>
    </row>
    <row r="933" spans="1:113" ht="15" hidden="1" x14ac:dyDescent="0.25">
      <c r="A933" s="27"/>
      <c r="B933" s="1"/>
      <c r="C933" s="1"/>
      <c r="D933" s="4" t="str">
        <f t="shared" si="433"/>
        <v/>
      </c>
      <c r="E933" s="7"/>
      <c r="F933" s="1"/>
      <c r="G933" s="1"/>
      <c r="H933" s="27"/>
      <c r="I933" s="1"/>
      <c r="J933" s="1"/>
      <c r="K933" s="1"/>
      <c r="L933" s="1"/>
      <c r="M933" s="1"/>
      <c r="N933" s="1"/>
      <c r="O933" s="27"/>
      <c r="P933" s="1"/>
      <c r="Q933" s="1"/>
      <c r="R933" s="1"/>
      <c r="S933" s="1"/>
      <c r="T933" s="1"/>
      <c r="U933" s="1"/>
      <c r="V933" s="27"/>
      <c r="W933" s="1"/>
      <c r="X933" s="1"/>
      <c r="Y933" s="4" t="str">
        <f t="shared" si="428"/>
        <v/>
      </c>
      <c r="Z933" s="7"/>
      <c r="AA933" s="1"/>
      <c r="AB933" s="1"/>
      <c r="AC933" s="27"/>
      <c r="AD933" s="1"/>
      <c r="AE933" s="1"/>
      <c r="AF933" s="4" t="str">
        <f t="shared" si="434"/>
        <v/>
      </c>
      <c r="AG933" s="7"/>
      <c r="AH933" s="1"/>
      <c r="AI933" s="1"/>
      <c r="AJ933" s="27"/>
      <c r="AK933" s="1"/>
      <c r="AL933" s="1"/>
      <c r="AM933" s="1"/>
      <c r="AN933" s="1"/>
      <c r="AO933" s="1"/>
      <c r="AP933" s="1"/>
      <c r="AQ933" s="27"/>
      <c r="AR933" s="1"/>
      <c r="AS933" s="1"/>
      <c r="AT933" s="1"/>
      <c r="AU933" s="1"/>
      <c r="AV933" s="1"/>
      <c r="AW933" s="1"/>
      <c r="AX933" s="27"/>
      <c r="AY933" s="1"/>
      <c r="AZ933" s="1"/>
      <c r="BA933" s="4" t="str">
        <f t="shared" si="432"/>
        <v/>
      </c>
      <c r="BB933" s="7"/>
      <c r="BC933" s="1"/>
      <c r="BD933" s="1"/>
      <c r="BE933" s="27"/>
      <c r="BF933" s="1"/>
      <c r="BG933" s="1"/>
      <c r="BH933" s="4" t="str">
        <f t="shared" si="431"/>
        <v/>
      </c>
      <c r="BI933" s="7"/>
      <c r="BJ933" s="1"/>
      <c r="BK933" s="1"/>
      <c r="BL933" s="27"/>
      <c r="BM933" s="1"/>
      <c r="BN933" s="1"/>
      <c r="BO933" s="4" t="str">
        <f t="shared" si="430"/>
        <v/>
      </c>
      <c r="BP933" s="7"/>
      <c r="BQ933" s="1"/>
      <c r="BR933" s="1"/>
      <c r="BS933" s="27"/>
      <c r="BT933" s="1"/>
      <c r="BU933" s="1"/>
      <c r="BV933" s="4" t="str">
        <f t="shared" si="429"/>
        <v/>
      </c>
      <c r="BW933" s="7"/>
      <c r="BX933" s="1"/>
      <c r="BY933" s="1"/>
      <c r="BZ933" s="27"/>
      <c r="CA933" s="1"/>
      <c r="CB933" s="1"/>
      <c r="CC933" s="1"/>
      <c r="CD933" s="1"/>
      <c r="CE933" s="1"/>
      <c r="CF933" s="1"/>
      <c r="CG933" s="27"/>
      <c r="CH933" s="1"/>
      <c r="CI933" s="1"/>
      <c r="CJ933" s="1"/>
      <c r="CK933" s="1"/>
      <c r="CL933" s="1"/>
      <c r="CM933" s="1"/>
      <c r="CN933" s="27"/>
      <c r="CO933" s="1"/>
      <c r="CP933" s="1"/>
      <c r="CQ933" s="1"/>
      <c r="CR933" s="1"/>
      <c r="CS933" s="1"/>
      <c r="CT933" s="1"/>
      <c r="CU933" s="27"/>
      <c r="CV933" s="1"/>
      <c r="CW933" s="1"/>
      <c r="CX933" s="1"/>
      <c r="CY933" s="1"/>
      <c r="CZ933" s="1"/>
      <c r="DA933" s="1"/>
      <c r="DB933" s="1"/>
      <c r="DC933" s="1"/>
      <c r="DD933" s="1"/>
      <c r="DE933" s="1"/>
      <c r="DF933" s="1"/>
      <c r="DG933" s="1"/>
      <c r="DH933" s="1"/>
      <c r="DI933" s="1"/>
    </row>
    <row r="934" spans="1:113" ht="15" hidden="1" x14ac:dyDescent="0.25">
      <c r="A934" s="27"/>
      <c r="B934" s="1"/>
      <c r="C934" s="1"/>
      <c r="D934" s="4" t="str">
        <f t="shared" si="433"/>
        <v/>
      </c>
      <c r="E934" s="7"/>
      <c r="F934" s="1"/>
      <c r="G934" s="1"/>
      <c r="H934" s="27"/>
      <c r="I934" s="1"/>
      <c r="J934" s="1"/>
      <c r="K934" s="1"/>
      <c r="L934" s="1"/>
      <c r="M934" s="1"/>
      <c r="N934" s="1"/>
      <c r="O934" s="27"/>
      <c r="P934" s="1"/>
      <c r="Q934" s="1"/>
      <c r="R934" s="1"/>
      <c r="S934" s="1"/>
      <c r="T934" s="1"/>
      <c r="U934" s="1"/>
      <c r="V934" s="27"/>
      <c r="W934" s="1"/>
      <c r="X934" s="1"/>
      <c r="Y934" s="4" t="str">
        <f t="shared" si="428"/>
        <v/>
      </c>
      <c r="Z934" s="7"/>
      <c r="AA934" s="1"/>
      <c r="AB934" s="1"/>
      <c r="AC934" s="27"/>
      <c r="AD934" s="1"/>
      <c r="AE934" s="1"/>
      <c r="AF934" s="4" t="str">
        <f t="shared" si="434"/>
        <v/>
      </c>
      <c r="AG934" s="7"/>
      <c r="AH934" s="1"/>
      <c r="AI934" s="1"/>
      <c r="AJ934" s="27"/>
      <c r="AK934" s="1"/>
      <c r="AL934" s="1"/>
      <c r="AM934" s="1"/>
      <c r="AN934" s="1"/>
      <c r="AO934" s="1"/>
      <c r="AP934" s="1"/>
      <c r="AQ934" s="27"/>
      <c r="AR934" s="1"/>
      <c r="AS934" s="1"/>
      <c r="AT934" s="1"/>
      <c r="AU934" s="1"/>
      <c r="AV934" s="1"/>
      <c r="AW934" s="1"/>
      <c r="AX934" s="27"/>
      <c r="AY934" s="1"/>
      <c r="AZ934" s="1"/>
      <c r="BA934" s="4" t="str">
        <f t="shared" si="432"/>
        <v/>
      </c>
      <c r="BB934" s="7"/>
      <c r="BC934" s="1"/>
      <c r="BD934" s="1"/>
      <c r="BE934" s="27"/>
      <c r="BF934" s="1"/>
      <c r="BG934" s="1"/>
      <c r="BH934" s="4" t="str">
        <f t="shared" si="431"/>
        <v/>
      </c>
      <c r="BI934" s="7"/>
      <c r="BJ934" s="1"/>
      <c r="BK934" s="1"/>
      <c r="BL934" s="27"/>
      <c r="BM934" s="1"/>
      <c r="BN934" s="1"/>
      <c r="BO934" s="4" t="str">
        <f t="shared" si="430"/>
        <v/>
      </c>
      <c r="BP934" s="7"/>
      <c r="BQ934" s="1"/>
      <c r="BR934" s="1"/>
      <c r="BS934" s="27"/>
      <c r="BT934" s="1"/>
      <c r="BU934" s="1"/>
      <c r="BV934" s="4" t="str">
        <f t="shared" si="429"/>
        <v/>
      </c>
      <c r="BW934" s="7"/>
      <c r="BX934" s="1"/>
      <c r="BY934" s="1"/>
      <c r="BZ934" s="27"/>
      <c r="CA934" s="1"/>
      <c r="CB934" s="1"/>
      <c r="CC934" s="1"/>
      <c r="CD934" s="1"/>
      <c r="CE934" s="1"/>
      <c r="CF934" s="1"/>
      <c r="CG934" s="27"/>
      <c r="CH934" s="1"/>
      <c r="CI934" s="1"/>
      <c r="CJ934" s="1"/>
      <c r="CK934" s="1"/>
      <c r="CL934" s="1"/>
      <c r="CM934" s="1"/>
      <c r="CN934" s="27"/>
      <c r="CO934" s="1"/>
      <c r="CP934" s="1"/>
      <c r="CQ934" s="1"/>
      <c r="CR934" s="1"/>
      <c r="CS934" s="1"/>
      <c r="CT934" s="1"/>
      <c r="CU934" s="27"/>
      <c r="CV934" s="1"/>
      <c r="CW934" s="1"/>
      <c r="CX934" s="1"/>
      <c r="CY934" s="1"/>
      <c r="CZ934" s="1"/>
      <c r="DA934" s="1"/>
      <c r="DB934" s="1"/>
      <c r="DC934" s="1"/>
      <c r="DD934" s="1"/>
      <c r="DE934" s="1"/>
      <c r="DF934" s="1"/>
      <c r="DG934" s="1"/>
      <c r="DH934" s="1"/>
      <c r="DI934" s="1"/>
    </row>
    <row r="935" spans="1:113" ht="15" hidden="1" x14ac:dyDescent="0.25">
      <c r="A935" s="27"/>
      <c r="B935" s="1"/>
      <c r="C935" s="1"/>
      <c r="D935" s="4" t="str">
        <f t="shared" si="433"/>
        <v/>
      </c>
      <c r="E935" s="7"/>
      <c r="F935" s="1"/>
      <c r="G935" s="1"/>
      <c r="H935" s="27"/>
      <c r="I935" s="1"/>
      <c r="J935" s="1"/>
      <c r="K935" s="1"/>
      <c r="L935" s="1"/>
      <c r="M935" s="1"/>
      <c r="N935" s="1"/>
      <c r="O935" s="27"/>
      <c r="P935" s="1"/>
      <c r="Q935" s="1"/>
      <c r="R935" s="1"/>
      <c r="S935" s="1"/>
      <c r="T935" s="1"/>
      <c r="U935" s="1"/>
      <c r="V935" s="27"/>
      <c r="W935" s="1"/>
      <c r="X935" s="1"/>
      <c r="Y935" s="4" t="str">
        <f t="shared" si="428"/>
        <v/>
      </c>
      <c r="Z935" s="7"/>
      <c r="AA935" s="1"/>
      <c r="AB935" s="1"/>
      <c r="AC935" s="27"/>
      <c r="AD935" s="1"/>
      <c r="AE935" s="1"/>
      <c r="AF935" s="4" t="str">
        <f t="shared" si="434"/>
        <v/>
      </c>
      <c r="AG935" s="7"/>
      <c r="AH935" s="1"/>
      <c r="AI935" s="1"/>
      <c r="AJ935" s="27"/>
      <c r="AK935" s="1"/>
      <c r="AL935" s="1"/>
      <c r="AM935" s="1"/>
      <c r="AN935" s="1"/>
      <c r="AO935" s="1"/>
      <c r="AP935" s="1"/>
      <c r="AQ935" s="27"/>
      <c r="AR935" s="1"/>
      <c r="AS935" s="1"/>
      <c r="AT935" s="1"/>
      <c r="AU935" s="1"/>
      <c r="AV935" s="1"/>
      <c r="AW935" s="1"/>
      <c r="AX935" s="27"/>
      <c r="AY935" s="1"/>
      <c r="AZ935" s="1"/>
      <c r="BA935" s="4" t="str">
        <f t="shared" si="432"/>
        <v/>
      </c>
      <c r="BB935" s="7"/>
      <c r="BC935" s="1"/>
      <c r="BD935" s="1"/>
      <c r="BE935" s="27"/>
      <c r="BF935" s="1"/>
      <c r="BG935" s="1"/>
      <c r="BH935" s="4" t="str">
        <f t="shared" si="431"/>
        <v/>
      </c>
      <c r="BI935" s="7"/>
      <c r="BJ935" s="1"/>
      <c r="BK935" s="1"/>
      <c r="BL935" s="27"/>
      <c r="BM935" s="1"/>
      <c r="BN935" s="1"/>
      <c r="BO935" s="4" t="str">
        <f t="shared" si="430"/>
        <v/>
      </c>
      <c r="BP935" s="7"/>
      <c r="BQ935" s="1"/>
      <c r="BR935" s="1"/>
      <c r="BS935" s="27"/>
      <c r="BT935" s="1"/>
      <c r="BU935" s="1"/>
      <c r="BV935" s="4" t="str">
        <f t="shared" si="429"/>
        <v/>
      </c>
      <c r="BW935" s="7"/>
      <c r="BX935" s="1"/>
      <c r="BY935" s="1"/>
      <c r="BZ935" s="27"/>
      <c r="CA935" s="1"/>
      <c r="CB935" s="1"/>
      <c r="CC935" s="1"/>
      <c r="CD935" s="1"/>
      <c r="CE935" s="1"/>
      <c r="CF935" s="1"/>
      <c r="CG935" s="27"/>
      <c r="CH935" s="1"/>
      <c r="CI935" s="1"/>
      <c r="CJ935" s="1"/>
      <c r="CK935" s="1"/>
      <c r="CL935" s="1"/>
      <c r="CM935" s="1"/>
      <c r="CN935" s="27"/>
      <c r="CO935" s="1"/>
      <c r="CP935" s="1"/>
      <c r="CQ935" s="1"/>
      <c r="CR935" s="1"/>
      <c r="CS935" s="1"/>
      <c r="CT935" s="1"/>
      <c r="CU935" s="27"/>
      <c r="CV935" s="1"/>
      <c r="CW935" s="1"/>
      <c r="CX935" s="1"/>
      <c r="CY935" s="1"/>
      <c r="CZ935" s="1"/>
      <c r="DA935" s="1"/>
      <c r="DB935" s="1"/>
      <c r="DC935" s="1"/>
      <c r="DD935" s="1"/>
      <c r="DE935" s="1"/>
      <c r="DF935" s="1"/>
      <c r="DG935" s="1"/>
      <c r="DH935" s="1"/>
      <c r="DI935" s="1"/>
    </row>
    <row r="936" spans="1:113" ht="15" hidden="1" x14ac:dyDescent="0.25">
      <c r="A936" s="27"/>
      <c r="B936" s="1"/>
      <c r="C936" s="1"/>
      <c r="D936" s="4" t="str">
        <f t="shared" si="433"/>
        <v/>
      </c>
      <c r="E936" s="7"/>
      <c r="F936" s="1"/>
      <c r="G936" s="1"/>
      <c r="H936" s="27"/>
      <c r="I936" s="1"/>
      <c r="J936" s="1"/>
      <c r="K936" s="1"/>
      <c r="L936" s="1"/>
      <c r="M936" s="1"/>
      <c r="N936" s="1"/>
      <c r="O936" s="27"/>
      <c r="P936" s="1"/>
      <c r="Q936" s="1"/>
      <c r="R936" s="1"/>
      <c r="S936" s="1"/>
      <c r="T936" s="1"/>
      <c r="U936" s="1"/>
      <c r="V936" s="27"/>
      <c r="W936" s="1"/>
      <c r="X936" s="1"/>
      <c r="Y936" s="4" t="str">
        <f t="shared" ref="Y936:Y1000" si="435">IF(X936="","",-PMT(X$2/1200,AB$2,Z$2))</f>
        <v/>
      </c>
      <c r="Z936" s="7"/>
      <c r="AA936" s="1"/>
      <c r="AB936" s="1"/>
      <c r="AC936" s="27"/>
      <c r="AD936" s="1"/>
      <c r="AE936" s="1"/>
      <c r="AF936" s="4" t="str">
        <f t="shared" si="434"/>
        <v/>
      </c>
      <c r="AG936" s="7"/>
      <c r="AH936" s="1"/>
      <c r="AI936" s="1"/>
      <c r="AJ936" s="27"/>
      <c r="AK936" s="1"/>
      <c r="AL936" s="1"/>
      <c r="AM936" s="1"/>
      <c r="AN936" s="1"/>
      <c r="AO936" s="1"/>
      <c r="AP936" s="1"/>
      <c r="AQ936" s="27"/>
      <c r="AR936" s="1"/>
      <c r="AS936" s="1"/>
      <c r="AT936" s="1"/>
      <c r="AU936" s="1"/>
      <c r="AV936" s="1"/>
      <c r="AW936" s="1"/>
      <c r="AX936" s="27"/>
      <c r="AY936" s="1"/>
      <c r="AZ936" s="1"/>
      <c r="BA936" s="4" t="str">
        <f t="shared" si="432"/>
        <v/>
      </c>
      <c r="BB936" s="7"/>
      <c r="BC936" s="1"/>
      <c r="BD936" s="1"/>
      <c r="BE936" s="27"/>
      <c r="BF936" s="1"/>
      <c r="BG936" s="1"/>
      <c r="BH936" s="4" t="str">
        <f t="shared" si="431"/>
        <v/>
      </c>
      <c r="BI936" s="7"/>
      <c r="BJ936" s="1"/>
      <c r="BK936" s="1"/>
      <c r="BL936" s="27"/>
      <c r="BM936" s="1"/>
      <c r="BN936" s="1"/>
      <c r="BO936" s="4" t="str">
        <f t="shared" si="430"/>
        <v/>
      </c>
      <c r="BP936" s="7"/>
      <c r="BQ936" s="1"/>
      <c r="BR936" s="1"/>
      <c r="BS936" s="27"/>
      <c r="BT936" s="1"/>
      <c r="BU936" s="1"/>
      <c r="BV936" s="4" t="str">
        <f t="shared" si="429"/>
        <v/>
      </c>
      <c r="BW936" s="7"/>
      <c r="BX936" s="1"/>
      <c r="BY936" s="1"/>
      <c r="BZ936" s="27"/>
      <c r="CA936" s="1"/>
      <c r="CB936" s="1"/>
      <c r="CC936" s="1"/>
      <c r="CD936" s="1"/>
      <c r="CE936" s="1"/>
      <c r="CF936" s="1"/>
      <c r="CG936" s="27"/>
      <c r="CH936" s="1"/>
      <c r="CI936" s="1"/>
      <c r="CJ936" s="1"/>
      <c r="CK936" s="1"/>
      <c r="CL936" s="1"/>
      <c r="CM936" s="1"/>
      <c r="CN936" s="27"/>
      <c r="CO936" s="1"/>
      <c r="CP936" s="1"/>
      <c r="CQ936" s="1"/>
      <c r="CR936" s="1"/>
      <c r="CS936" s="1"/>
      <c r="CT936" s="1"/>
      <c r="CU936" s="27"/>
      <c r="CV936" s="1"/>
      <c r="CW936" s="1"/>
      <c r="CX936" s="1"/>
      <c r="CY936" s="1"/>
      <c r="CZ936" s="1"/>
      <c r="DA936" s="1"/>
      <c r="DB936" s="1"/>
      <c r="DC936" s="1"/>
      <c r="DD936" s="1"/>
      <c r="DE936" s="1"/>
      <c r="DF936" s="1"/>
      <c r="DG936" s="1"/>
      <c r="DH936" s="1"/>
      <c r="DI936" s="1"/>
    </row>
    <row r="937" spans="1:113" ht="15" hidden="1" x14ac:dyDescent="0.25">
      <c r="A937" s="27"/>
      <c r="B937" s="1"/>
      <c r="C937" s="1"/>
      <c r="D937" s="4" t="str">
        <f t="shared" si="433"/>
        <v/>
      </c>
      <c r="E937" s="7"/>
      <c r="F937" s="1"/>
      <c r="G937" s="1"/>
      <c r="H937" s="27"/>
      <c r="I937" s="1"/>
      <c r="J937" s="1"/>
      <c r="K937" s="1"/>
      <c r="L937" s="1"/>
      <c r="M937" s="1"/>
      <c r="N937" s="1"/>
      <c r="O937" s="27"/>
      <c r="P937" s="1"/>
      <c r="Q937" s="1"/>
      <c r="R937" s="1"/>
      <c r="S937" s="1"/>
      <c r="T937" s="1"/>
      <c r="U937" s="1"/>
      <c r="V937" s="27"/>
      <c r="W937" s="1"/>
      <c r="X937" s="1"/>
      <c r="Y937" s="4" t="str">
        <f t="shared" si="435"/>
        <v/>
      </c>
      <c r="Z937" s="7"/>
      <c r="AA937" s="1"/>
      <c r="AB937" s="1"/>
      <c r="AC937" s="27"/>
      <c r="AD937" s="1"/>
      <c r="AE937" s="1"/>
      <c r="AF937" s="4" t="str">
        <f t="shared" si="434"/>
        <v/>
      </c>
      <c r="AG937" s="7"/>
      <c r="AH937" s="1"/>
      <c r="AI937" s="1"/>
      <c r="AJ937" s="27"/>
      <c r="AK937" s="1"/>
      <c r="AL937" s="1"/>
      <c r="AM937" s="1"/>
      <c r="AN937" s="1"/>
      <c r="AO937" s="1"/>
      <c r="AP937" s="1"/>
      <c r="AQ937" s="27"/>
      <c r="AR937" s="1"/>
      <c r="AS937" s="1"/>
      <c r="AT937" s="1"/>
      <c r="AU937" s="1"/>
      <c r="AV937" s="1"/>
      <c r="AW937" s="1"/>
      <c r="AX937" s="27"/>
      <c r="AY937" s="1"/>
      <c r="AZ937" s="1"/>
      <c r="BA937" s="4" t="str">
        <f t="shared" si="432"/>
        <v/>
      </c>
      <c r="BB937" s="7"/>
      <c r="BC937" s="1"/>
      <c r="BD937" s="1"/>
      <c r="BE937" s="27"/>
      <c r="BF937" s="1"/>
      <c r="BG937" s="1"/>
      <c r="BH937" s="4" t="str">
        <f t="shared" si="431"/>
        <v/>
      </c>
      <c r="BI937" s="7"/>
      <c r="BJ937" s="1"/>
      <c r="BK937" s="1"/>
      <c r="BL937" s="27"/>
      <c r="BM937" s="1"/>
      <c r="BN937" s="1"/>
      <c r="BO937" s="4" t="str">
        <f t="shared" si="430"/>
        <v/>
      </c>
      <c r="BP937" s="7"/>
      <c r="BQ937" s="1"/>
      <c r="BR937" s="1"/>
      <c r="BS937" s="27"/>
      <c r="BT937" s="1"/>
      <c r="BU937" s="1"/>
      <c r="BV937" s="4" t="str">
        <f t="shared" si="429"/>
        <v/>
      </c>
      <c r="BW937" s="7"/>
      <c r="BX937" s="1"/>
      <c r="BY937" s="1"/>
      <c r="BZ937" s="27"/>
      <c r="CA937" s="1"/>
      <c r="CB937" s="1"/>
      <c r="CC937" s="1"/>
      <c r="CD937" s="1"/>
      <c r="CE937" s="1"/>
      <c r="CF937" s="1"/>
      <c r="CG937" s="27"/>
      <c r="CH937" s="1"/>
      <c r="CI937" s="1"/>
      <c r="CJ937" s="1"/>
      <c r="CK937" s="1"/>
      <c r="CL937" s="1"/>
      <c r="CM937" s="1"/>
      <c r="CN937" s="27"/>
      <c r="CO937" s="1"/>
      <c r="CP937" s="1"/>
      <c r="CQ937" s="1"/>
      <c r="CR937" s="1"/>
      <c r="CS937" s="1"/>
      <c r="CT937" s="1"/>
      <c r="CU937" s="27"/>
      <c r="CV937" s="1"/>
      <c r="CW937" s="1"/>
      <c r="CX937" s="1"/>
      <c r="CY937" s="1"/>
      <c r="CZ937" s="1"/>
      <c r="DA937" s="1"/>
      <c r="DB937" s="1"/>
      <c r="DC937" s="1"/>
      <c r="DD937" s="1"/>
      <c r="DE937" s="1"/>
      <c r="DF937" s="1"/>
      <c r="DG937" s="1"/>
      <c r="DH937" s="1"/>
      <c r="DI937" s="1"/>
    </row>
    <row r="938" spans="1:113" ht="15" hidden="1" x14ac:dyDescent="0.25">
      <c r="A938" s="27"/>
      <c r="B938" s="1"/>
      <c r="C938" s="1"/>
      <c r="D938" s="4" t="str">
        <f t="shared" si="433"/>
        <v/>
      </c>
      <c r="E938" s="7"/>
      <c r="F938" s="1"/>
      <c r="G938" s="1"/>
      <c r="H938" s="27"/>
      <c r="I938" s="1"/>
      <c r="J938" s="1"/>
      <c r="K938" s="1"/>
      <c r="L938" s="1"/>
      <c r="M938" s="1"/>
      <c r="N938" s="1"/>
      <c r="O938" s="27"/>
      <c r="P938" s="1"/>
      <c r="Q938" s="1"/>
      <c r="R938" s="1"/>
      <c r="S938" s="1"/>
      <c r="T938" s="1"/>
      <c r="U938" s="1"/>
      <c r="V938" s="27"/>
      <c r="W938" s="1"/>
      <c r="X938" s="1"/>
      <c r="Y938" s="4" t="str">
        <f t="shared" si="435"/>
        <v/>
      </c>
      <c r="Z938" s="7"/>
      <c r="AA938" s="1"/>
      <c r="AB938" s="1"/>
      <c r="AC938" s="27"/>
      <c r="AD938" s="1"/>
      <c r="AE938" s="1"/>
      <c r="AF938" s="4" t="str">
        <f t="shared" si="434"/>
        <v/>
      </c>
      <c r="AG938" s="7"/>
      <c r="AH938" s="1"/>
      <c r="AI938" s="1"/>
      <c r="AJ938" s="27"/>
      <c r="AK938" s="1"/>
      <c r="AL938" s="1"/>
      <c r="AM938" s="1"/>
      <c r="AN938" s="1"/>
      <c r="AO938" s="1"/>
      <c r="AP938" s="1"/>
      <c r="AQ938" s="27"/>
      <c r="AR938" s="1"/>
      <c r="AS938" s="1"/>
      <c r="AT938" s="1"/>
      <c r="AU938" s="1"/>
      <c r="AV938" s="1"/>
      <c r="AW938" s="1"/>
      <c r="AX938" s="27"/>
      <c r="AY938" s="1"/>
      <c r="AZ938" s="1"/>
      <c r="BA938" s="4" t="str">
        <f t="shared" si="432"/>
        <v/>
      </c>
      <c r="BB938" s="7"/>
      <c r="BC938" s="1"/>
      <c r="BD938" s="1"/>
      <c r="BE938" s="27"/>
      <c r="BF938" s="1"/>
      <c r="BG938" s="1"/>
      <c r="BH938" s="4" t="str">
        <f t="shared" si="431"/>
        <v/>
      </c>
      <c r="BI938" s="7"/>
      <c r="BJ938" s="1"/>
      <c r="BK938" s="1"/>
      <c r="BL938" s="27"/>
      <c r="BM938" s="1"/>
      <c r="BN938" s="1"/>
      <c r="BO938" s="4" t="str">
        <f t="shared" si="430"/>
        <v/>
      </c>
      <c r="BP938" s="7"/>
      <c r="BQ938" s="1"/>
      <c r="BR938" s="1"/>
      <c r="BS938" s="27"/>
      <c r="BT938" s="1"/>
      <c r="BU938" s="1"/>
      <c r="BV938" s="4" t="str">
        <f t="shared" si="429"/>
        <v/>
      </c>
      <c r="BW938" s="7"/>
      <c r="BX938" s="1"/>
      <c r="BY938" s="1"/>
      <c r="BZ938" s="27"/>
      <c r="CA938" s="1"/>
      <c r="CB938" s="1"/>
      <c r="CC938" s="1"/>
      <c r="CD938" s="1"/>
      <c r="CE938" s="1"/>
      <c r="CF938" s="1"/>
      <c r="CG938" s="27"/>
      <c r="CH938" s="1"/>
      <c r="CI938" s="1"/>
      <c r="CJ938" s="1"/>
      <c r="CK938" s="1"/>
      <c r="CL938" s="1"/>
      <c r="CM938" s="1"/>
      <c r="CN938" s="27"/>
      <c r="CO938" s="1"/>
      <c r="CP938" s="1"/>
      <c r="CQ938" s="1"/>
      <c r="CR938" s="1"/>
      <c r="CS938" s="1"/>
      <c r="CT938" s="1"/>
      <c r="CU938" s="27"/>
      <c r="CV938" s="1"/>
      <c r="CW938" s="1"/>
      <c r="CX938" s="1"/>
      <c r="CY938" s="1"/>
      <c r="CZ938" s="1"/>
      <c r="DA938" s="1"/>
      <c r="DB938" s="1"/>
      <c r="DC938" s="1"/>
      <c r="DD938" s="1"/>
      <c r="DE938" s="1"/>
      <c r="DF938" s="1"/>
      <c r="DG938" s="1"/>
      <c r="DH938" s="1"/>
      <c r="DI938" s="1"/>
    </row>
    <row r="939" spans="1:113" ht="15" hidden="1" x14ac:dyDescent="0.25">
      <c r="A939" s="27"/>
      <c r="B939" s="1"/>
      <c r="C939" s="1"/>
      <c r="D939" s="4" t="str">
        <f t="shared" si="433"/>
        <v/>
      </c>
      <c r="E939" s="7"/>
      <c r="F939" s="1"/>
      <c r="G939" s="1"/>
      <c r="H939" s="27"/>
      <c r="I939" s="1"/>
      <c r="J939" s="1"/>
      <c r="K939" s="1"/>
      <c r="L939" s="1"/>
      <c r="M939" s="1"/>
      <c r="N939" s="1"/>
      <c r="O939" s="27"/>
      <c r="P939" s="1"/>
      <c r="Q939" s="1"/>
      <c r="R939" s="1"/>
      <c r="S939" s="1"/>
      <c r="T939" s="1"/>
      <c r="U939" s="1"/>
      <c r="V939" s="27"/>
      <c r="W939" s="1"/>
      <c r="X939" s="1"/>
      <c r="Y939" s="4" t="str">
        <f t="shared" si="435"/>
        <v/>
      </c>
      <c r="Z939" s="7"/>
      <c r="AA939" s="1"/>
      <c r="AB939" s="1"/>
      <c r="AC939" s="27"/>
      <c r="AD939" s="1"/>
      <c r="AE939" s="1"/>
      <c r="AF939" s="4" t="str">
        <f t="shared" si="434"/>
        <v/>
      </c>
      <c r="AG939" s="7"/>
      <c r="AH939" s="1"/>
      <c r="AI939" s="1"/>
      <c r="AJ939" s="27"/>
      <c r="AK939" s="1"/>
      <c r="AL939" s="1"/>
      <c r="AM939" s="1"/>
      <c r="AN939" s="1"/>
      <c r="AO939" s="1"/>
      <c r="AP939" s="1"/>
      <c r="AQ939" s="27"/>
      <c r="AR939" s="1"/>
      <c r="AS939" s="1"/>
      <c r="AT939" s="1"/>
      <c r="AU939" s="1"/>
      <c r="AV939" s="1"/>
      <c r="AW939" s="1"/>
      <c r="AX939" s="27"/>
      <c r="AY939" s="1"/>
      <c r="AZ939" s="1"/>
      <c r="BA939" s="4" t="str">
        <f t="shared" si="432"/>
        <v/>
      </c>
      <c r="BB939" s="7"/>
      <c r="BC939" s="1"/>
      <c r="BD939" s="1"/>
      <c r="BE939" s="27"/>
      <c r="BF939" s="1"/>
      <c r="BG939" s="1"/>
      <c r="BH939" s="4" t="str">
        <f t="shared" si="431"/>
        <v/>
      </c>
      <c r="BI939" s="7"/>
      <c r="BJ939" s="1"/>
      <c r="BK939" s="1"/>
      <c r="BL939" s="27"/>
      <c r="BM939" s="1"/>
      <c r="BN939" s="1"/>
      <c r="BO939" s="4" t="str">
        <f t="shared" si="430"/>
        <v/>
      </c>
      <c r="BP939" s="7"/>
      <c r="BQ939" s="1"/>
      <c r="BR939" s="1"/>
      <c r="BS939" s="27"/>
      <c r="BT939" s="1"/>
      <c r="BU939" s="1"/>
      <c r="BV939" s="4" t="str">
        <f t="shared" si="429"/>
        <v/>
      </c>
      <c r="BW939" s="7"/>
      <c r="BX939" s="1"/>
      <c r="BY939" s="1"/>
      <c r="BZ939" s="27"/>
      <c r="CA939" s="1"/>
      <c r="CB939" s="1"/>
      <c r="CC939" s="1"/>
      <c r="CD939" s="1"/>
      <c r="CE939" s="1"/>
      <c r="CF939" s="1"/>
      <c r="CG939" s="27"/>
      <c r="CH939" s="1"/>
      <c r="CI939" s="1"/>
      <c r="CJ939" s="1"/>
      <c r="CK939" s="1"/>
      <c r="CL939" s="1"/>
      <c r="CM939" s="1"/>
      <c r="CN939" s="27"/>
      <c r="CO939" s="1"/>
      <c r="CP939" s="1"/>
      <c r="CQ939" s="1"/>
      <c r="CR939" s="1"/>
      <c r="CS939" s="1"/>
      <c r="CT939" s="1"/>
      <c r="CU939" s="27"/>
      <c r="CV939" s="1"/>
      <c r="CW939" s="1"/>
      <c r="CX939" s="1"/>
      <c r="CY939" s="1"/>
      <c r="CZ939" s="1"/>
      <c r="DA939" s="1"/>
      <c r="DB939" s="1"/>
      <c r="DC939" s="1"/>
      <c r="DD939" s="1"/>
      <c r="DE939" s="1"/>
      <c r="DF939" s="1"/>
      <c r="DG939" s="1"/>
      <c r="DH939" s="1"/>
      <c r="DI939" s="1"/>
    </row>
    <row r="940" spans="1:113" ht="15" hidden="1" x14ac:dyDescent="0.25">
      <c r="A940" s="27"/>
      <c r="B940" s="1"/>
      <c r="C940" s="1"/>
      <c r="D940" s="4" t="str">
        <f t="shared" si="433"/>
        <v/>
      </c>
      <c r="E940" s="7"/>
      <c r="F940" s="1"/>
      <c r="G940" s="1"/>
      <c r="H940" s="27"/>
      <c r="I940" s="1"/>
      <c r="J940" s="1"/>
      <c r="K940" s="1"/>
      <c r="L940" s="1"/>
      <c r="M940" s="1"/>
      <c r="N940" s="1"/>
      <c r="O940" s="27"/>
      <c r="P940" s="1"/>
      <c r="Q940" s="1"/>
      <c r="R940" s="1"/>
      <c r="S940" s="1"/>
      <c r="T940" s="1"/>
      <c r="U940" s="1"/>
      <c r="V940" s="27"/>
      <c r="W940" s="1"/>
      <c r="X940" s="1"/>
      <c r="Y940" s="4" t="str">
        <f t="shared" si="435"/>
        <v/>
      </c>
      <c r="Z940" s="7"/>
      <c r="AA940" s="1"/>
      <c r="AB940" s="1"/>
      <c r="AC940" s="27"/>
      <c r="AD940" s="1"/>
      <c r="AE940" s="1"/>
      <c r="AF940" s="4" t="str">
        <f t="shared" si="434"/>
        <v/>
      </c>
      <c r="AG940" s="7"/>
      <c r="AH940" s="1"/>
      <c r="AI940" s="1"/>
      <c r="AJ940" s="27"/>
      <c r="AK940" s="1"/>
      <c r="AL940" s="1"/>
      <c r="AM940" s="1"/>
      <c r="AN940" s="1"/>
      <c r="AO940" s="1"/>
      <c r="AP940" s="1"/>
      <c r="AQ940" s="27"/>
      <c r="AR940" s="1"/>
      <c r="AS940" s="1"/>
      <c r="AT940" s="1"/>
      <c r="AU940" s="1"/>
      <c r="AV940" s="1"/>
      <c r="AW940" s="1"/>
      <c r="AX940" s="27"/>
      <c r="AY940" s="1"/>
      <c r="AZ940" s="1"/>
      <c r="BA940" s="4" t="str">
        <f t="shared" si="432"/>
        <v/>
      </c>
      <c r="BB940" s="7"/>
      <c r="BC940" s="1"/>
      <c r="BD940" s="1"/>
      <c r="BE940" s="27"/>
      <c r="BF940" s="1"/>
      <c r="BG940" s="1"/>
      <c r="BH940" s="4" t="str">
        <f t="shared" si="431"/>
        <v/>
      </c>
      <c r="BI940" s="7"/>
      <c r="BJ940" s="1"/>
      <c r="BK940" s="1"/>
      <c r="BL940" s="27"/>
      <c r="BM940" s="1"/>
      <c r="BN940" s="1"/>
      <c r="BO940" s="4" t="str">
        <f t="shared" si="430"/>
        <v/>
      </c>
      <c r="BP940" s="7"/>
      <c r="BQ940" s="1"/>
      <c r="BR940" s="1"/>
      <c r="BS940" s="27"/>
      <c r="BT940" s="1"/>
      <c r="BU940" s="1"/>
      <c r="BV940" s="4" t="str">
        <f t="shared" si="429"/>
        <v/>
      </c>
      <c r="BW940" s="7"/>
      <c r="BX940" s="1"/>
      <c r="BY940" s="1"/>
      <c r="BZ940" s="27"/>
      <c r="CA940" s="1"/>
      <c r="CB940" s="1"/>
      <c r="CC940" s="1"/>
      <c r="CD940" s="1"/>
      <c r="CE940" s="1"/>
      <c r="CF940" s="1"/>
      <c r="CG940" s="27"/>
      <c r="CH940" s="1"/>
      <c r="CI940" s="1"/>
      <c r="CJ940" s="1"/>
      <c r="CK940" s="1"/>
      <c r="CL940" s="1"/>
      <c r="CM940" s="1"/>
      <c r="CN940" s="27"/>
      <c r="CO940" s="1"/>
      <c r="CP940" s="1"/>
      <c r="CQ940" s="1"/>
      <c r="CR940" s="1"/>
      <c r="CS940" s="1"/>
      <c r="CT940" s="1"/>
      <c r="CU940" s="27"/>
      <c r="CV940" s="1"/>
      <c r="CW940" s="1"/>
      <c r="CX940" s="1"/>
      <c r="CY940" s="1"/>
      <c r="CZ940" s="1"/>
      <c r="DA940" s="1"/>
      <c r="DB940" s="1"/>
      <c r="DC940" s="1"/>
      <c r="DD940" s="1"/>
      <c r="DE940" s="1"/>
      <c r="DF940" s="1"/>
      <c r="DG940" s="1"/>
      <c r="DH940" s="1"/>
      <c r="DI940" s="1"/>
    </row>
    <row r="941" spans="1:113" ht="15" hidden="1" x14ac:dyDescent="0.25">
      <c r="A941" s="27"/>
      <c r="B941" s="1"/>
      <c r="C941" s="1"/>
      <c r="D941" s="4" t="str">
        <f t="shared" si="433"/>
        <v/>
      </c>
      <c r="E941" s="7"/>
      <c r="F941" s="1"/>
      <c r="G941" s="1"/>
      <c r="H941" s="27"/>
      <c r="I941" s="1"/>
      <c r="J941" s="1"/>
      <c r="K941" s="1"/>
      <c r="L941" s="1"/>
      <c r="M941" s="1"/>
      <c r="N941" s="1"/>
      <c r="O941" s="27"/>
      <c r="P941" s="1"/>
      <c r="Q941" s="1"/>
      <c r="R941" s="1"/>
      <c r="S941" s="1"/>
      <c r="T941" s="1"/>
      <c r="U941" s="1"/>
      <c r="V941" s="27"/>
      <c r="W941" s="1"/>
      <c r="X941" s="1"/>
      <c r="Y941" s="4" t="str">
        <f t="shared" si="435"/>
        <v/>
      </c>
      <c r="Z941" s="7"/>
      <c r="AA941" s="1"/>
      <c r="AB941" s="1"/>
      <c r="AC941" s="27"/>
      <c r="AD941" s="1"/>
      <c r="AE941" s="1"/>
      <c r="AF941" s="4" t="str">
        <f t="shared" si="434"/>
        <v/>
      </c>
      <c r="AG941" s="7"/>
      <c r="AH941" s="1"/>
      <c r="AI941" s="1"/>
      <c r="AJ941" s="27"/>
      <c r="AK941" s="1"/>
      <c r="AL941" s="1"/>
      <c r="AM941" s="1"/>
      <c r="AN941" s="1"/>
      <c r="AO941" s="1"/>
      <c r="AP941" s="1"/>
      <c r="AQ941" s="27"/>
      <c r="AR941" s="1"/>
      <c r="AS941" s="1"/>
      <c r="AT941" s="1"/>
      <c r="AU941" s="1"/>
      <c r="AV941" s="1"/>
      <c r="AW941" s="1"/>
      <c r="AX941" s="27"/>
      <c r="AY941" s="1"/>
      <c r="AZ941" s="1"/>
      <c r="BA941" s="4" t="str">
        <f t="shared" si="432"/>
        <v/>
      </c>
      <c r="BB941" s="7"/>
      <c r="BC941" s="1"/>
      <c r="BD941" s="1"/>
      <c r="BE941" s="27"/>
      <c r="BF941" s="1"/>
      <c r="BG941" s="1"/>
      <c r="BH941" s="4" t="str">
        <f t="shared" si="431"/>
        <v/>
      </c>
      <c r="BI941" s="7"/>
      <c r="BJ941" s="1"/>
      <c r="BK941" s="1"/>
      <c r="BL941" s="27"/>
      <c r="BM941" s="1"/>
      <c r="BN941" s="1"/>
      <c r="BO941" s="4" t="str">
        <f t="shared" si="430"/>
        <v/>
      </c>
      <c r="BP941" s="7"/>
      <c r="BQ941" s="1"/>
      <c r="BR941" s="1"/>
      <c r="BS941" s="27"/>
      <c r="BT941" s="1"/>
      <c r="BU941" s="1"/>
      <c r="BV941" s="4" t="str">
        <f t="shared" si="429"/>
        <v/>
      </c>
      <c r="BW941" s="7"/>
      <c r="BX941" s="1"/>
      <c r="BY941" s="1"/>
      <c r="BZ941" s="27"/>
      <c r="CA941" s="1"/>
      <c r="CB941" s="1"/>
      <c r="CC941" s="1"/>
      <c r="CD941" s="1"/>
      <c r="CE941" s="1"/>
      <c r="CF941" s="1"/>
      <c r="CG941" s="27"/>
      <c r="CH941" s="1"/>
      <c r="CI941" s="1"/>
      <c r="CJ941" s="1"/>
      <c r="CK941" s="1"/>
      <c r="CL941" s="1"/>
      <c r="CM941" s="1"/>
      <c r="CN941" s="27"/>
      <c r="CO941" s="1"/>
      <c r="CP941" s="1"/>
      <c r="CQ941" s="1"/>
      <c r="CR941" s="1"/>
      <c r="CS941" s="1"/>
      <c r="CT941" s="1"/>
      <c r="CU941" s="27"/>
      <c r="CV941" s="1"/>
      <c r="CW941" s="1"/>
      <c r="CX941" s="1"/>
      <c r="CY941" s="1"/>
      <c r="CZ941" s="1"/>
      <c r="DA941" s="1"/>
      <c r="DB941" s="1"/>
      <c r="DC941" s="1"/>
      <c r="DD941" s="1"/>
      <c r="DE941" s="1"/>
      <c r="DF941" s="1"/>
      <c r="DG941" s="1"/>
      <c r="DH941" s="1"/>
      <c r="DI941" s="1"/>
    </row>
    <row r="942" spans="1:113" ht="15" hidden="1" x14ac:dyDescent="0.25">
      <c r="A942" s="27"/>
      <c r="B942" s="1"/>
      <c r="C942" s="1"/>
      <c r="D942" s="4" t="str">
        <f t="shared" si="433"/>
        <v/>
      </c>
      <c r="E942" s="7"/>
      <c r="F942" s="1"/>
      <c r="G942" s="1"/>
      <c r="H942" s="27"/>
      <c r="I942" s="1"/>
      <c r="J942" s="1"/>
      <c r="K942" s="1"/>
      <c r="L942" s="1"/>
      <c r="M942" s="1"/>
      <c r="N942" s="1"/>
      <c r="O942" s="27"/>
      <c r="P942" s="1"/>
      <c r="Q942" s="1"/>
      <c r="R942" s="1"/>
      <c r="S942" s="1"/>
      <c r="T942" s="1"/>
      <c r="U942" s="1"/>
      <c r="V942" s="27"/>
      <c r="W942" s="1"/>
      <c r="X942" s="1"/>
      <c r="Y942" s="4" t="str">
        <f t="shared" si="435"/>
        <v/>
      </c>
      <c r="Z942" s="7"/>
      <c r="AA942" s="1"/>
      <c r="AB942" s="1"/>
      <c r="AC942" s="27"/>
      <c r="AD942" s="1"/>
      <c r="AE942" s="1"/>
      <c r="AF942" s="4" t="str">
        <f t="shared" si="434"/>
        <v/>
      </c>
      <c r="AG942" s="7"/>
      <c r="AH942" s="1"/>
      <c r="AI942" s="1"/>
      <c r="AJ942" s="27"/>
      <c r="AK942" s="1"/>
      <c r="AL942" s="1"/>
      <c r="AM942" s="1"/>
      <c r="AN942" s="1"/>
      <c r="AO942" s="1"/>
      <c r="AP942" s="1"/>
      <c r="AQ942" s="27"/>
      <c r="AR942" s="1"/>
      <c r="AS942" s="1"/>
      <c r="AT942" s="1"/>
      <c r="AU942" s="1"/>
      <c r="AV942" s="1"/>
      <c r="AW942" s="1"/>
      <c r="AX942" s="27"/>
      <c r="AY942" s="1"/>
      <c r="AZ942" s="1"/>
      <c r="BA942" s="4" t="str">
        <f t="shared" si="432"/>
        <v/>
      </c>
      <c r="BB942" s="7"/>
      <c r="BC942" s="1"/>
      <c r="BD942" s="1"/>
      <c r="BE942" s="27"/>
      <c r="BF942" s="1"/>
      <c r="BG942" s="1"/>
      <c r="BH942" s="4" t="str">
        <f t="shared" si="431"/>
        <v/>
      </c>
      <c r="BI942" s="7"/>
      <c r="BJ942" s="1"/>
      <c r="BK942" s="1"/>
      <c r="BL942" s="27"/>
      <c r="BM942" s="1"/>
      <c r="BN942" s="1"/>
      <c r="BO942" s="4" t="str">
        <f t="shared" si="430"/>
        <v/>
      </c>
      <c r="BP942" s="7"/>
      <c r="BQ942" s="1"/>
      <c r="BR942" s="1"/>
      <c r="BS942" s="27"/>
      <c r="BT942" s="1"/>
      <c r="BU942" s="1"/>
      <c r="BV942" s="4" t="str">
        <f t="shared" si="429"/>
        <v/>
      </c>
      <c r="BW942" s="7"/>
      <c r="BX942" s="1"/>
      <c r="BY942" s="1"/>
      <c r="BZ942" s="27"/>
      <c r="CA942" s="1"/>
      <c r="CB942" s="1"/>
      <c r="CC942" s="1"/>
      <c r="CD942" s="1"/>
      <c r="CE942" s="1"/>
      <c r="CF942" s="1"/>
      <c r="CG942" s="27"/>
      <c r="CH942" s="1"/>
      <c r="CI942" s="1"/>
      <c r="CJ942" s="1"/>
      <c r="CK942" s="1"/>
      <c r="CL942" s="1"/>
      <c r="CM942" s="1"/>
      <c r="CN942" s="27"/>
      <c r="CO942" s="1"/>
      <c r="CP942" s="1"/>
      <c r="CQ942" s="1"/>
      <c r="CR942" s="1"/>
      <c r="CS942" s="1"/>
      <c r="CT942" s="1"/>
      <c r="CU942" s="27"/>
      <c r="CV942" s="1"/>
      <c r="CW942" s="1"/>
      <c r="CX942" s="1"/>
      <c r="CY942" s="1"/>
      <c r="CZ942" s="1"/>
      <c r="DA942" s="1"/>
      <c r="DB942" s="1"/>
      <c r="DC942" s="1"/>
      <c r="DD942" s="1"/>
      <c r="DE942" s="1"/>
      <c r="DF942" s="1"/>
      <c r="DG942" s="1"/>
      <c r="DH942" s="1"/>
      <c r="DI942" s="1"/>
    </row>
    <row r="943" spans="1:113" ht="15" hidden="1" x14ac:dyDescent="0.25">
      <c r="A943" s="27"/>
      <c r="B943" s="1"/>
      <c r="C943" s="1"/>
      <c r="D943" s="4" t="str">
        <f t="shared" si="433"/>
        <v/>
      </c>
      <c r="E943" s="7"/>
      <c r="F943" s="1"/>
      <c r="G943" s="1"/>
      <c r="H943" s="27"/>
      <c r="I943" s="1"/>
      <c r="J943" s="1"/>
      <c r="K943" s="1"/>
      <c r="L943" s="1"/>
      <c r="M943" s="1"/>
      <c r="N943" s="1"/>
      <c r="O943" s="27"/>
      <c r="P943" s="1"/>
      <c r="Q943" s="1"/>
      <c r="R943" s="1"/>
      <c r="S943" s="1"/>
      <c r="T943" s="1"/>
      <c r="U943" s="1"/>
      <c r="V943" s="27"/>
      <c r="W943" s="1"/>
      <c r="X943" s="1"/>
      <c r="Y943" s="4" t="str">
        <f t="shared" si="435"/>
        <v/>
      </c>
      <c r="Z943" s="7"/>
      <c r="AA943" s="1"/>
      <c r="AB943" s="1"/>
      <c r="AC943" s="27"/>
      <c r="AD943" s="1"/>
      <c r="AE943" s="1"/>
      <c r="AF943" s="4" t="str">
        <f t="shared" si="434"/>
        <v/>
      </c>
      <c r="AG943" s="7"/>
      <c r="AH943" s="1"/>
      <c r="AI943" s="1"/>
      <c r="AJ943" s="27"/>
      <c r="AK943" s="1"/>
      <c r="AL943" s="1"/>
      <c r="AM943" s="1"/>
      <c r="AN943" s="1"/>
      <c r="AO943" s="1"/>
      <c r="AP943" s="1"/>
      <c r="AQ943" s="27"/>
      <c r="AR943" s="1"/>
      <c r="AS943" s="1"/>
      <c r="AT943" s="1"/>
      <c r="AU943" s="1"/>
      <c r="AV943" s="1"/>
      <c r="AW943" s="1"/>
      <c r="AX943" s="27"/>
      <c r="AY943" s="1"/>
      <c r="AZ943" s="1"/>
      <c r="BA943" s="4" t="str">
        <f t="shared" si="432"/>
        <v/>
      </c>
      <c r="BB943" s="7"/>
      <c r="BC943" s="1"/>
      <c r="BD943" s="1"/>
      <c r="BE943" s="27"/>
      <c r="BF943" s="1"/>
      <c r="BG943" s="1"/>
      <c r="BH943" s="4" t="str">
        <f t="shared" si="431"/>
        <v/>
      </c>
      <c r="BI943" s="7"/>
      <c r="BJ943" s="1"/>
      <c r="BK943" s="1"/>
      <c r="BL943" s="27"/>
      <c r="BM943" s="1"/>
      <c r="BN943" s="1"/>
      <c r="BO943" s="4" t="str">
        <f t="shared" si="430"/>
        <v/>
      </c>
      <c r="BP943" s="7"/>
      <c r="BQ943" s="1"/>
      <c r="BR943" s="1"/>
      <c r="BS943" s="27"/>
      <c r="BT943" s="1"/>
      <c r="BU943" s="1"/>
      <c r="BV943" s="4" t="str">
        <f t="shared" si="429"/>
        <v/>
      </c>
      <c r="BW943" s="7"/>
      <c r="BX943" s="1"/>
      <c r="BY943" s="1"/>
      <c r="BZ943" s="27"/>
      <c r="CA943" s="1"/>
      <c r="CB943" s="1"/>
      <c r="CC943" s="1"/>
      <c r="CD943" s="1"/>
      <c r="CE943" s="1"/>
      <c r="CF943" s="1"/>
      <c r="CG943" s="27"/>
      <c r="CH943" s="1"/>
      <c r="CI943" s="1"/>
      <c r="CJ943" s="1"/>
      <c r="CK943" s="1"/>
      <c r="CL943" s="1"/>
      <c r="CM943" s="1"/>
      <c r="CN943" s="27"/>
      <c r="CO943" s="1"/>
      <c r="CP943" s="1"/>
      <c r="CQ943" s="1"/>
      <c r="CR943" s="1"/>
      <c r="CS943" s="1"/>
      <c r="CT943" s="1"/>
      <c r="CU943" s="27"/>
      <c r="CV943" s="1"/>
      <c r="CW943" s="1"/>
      <c r="CX943" s="1"/>
      <c r="CY943" s="1"/>
      <c r="CZ943" s="1"/>
      <c r="DA943" s="1"/>
      <c r="DB943" s="1"/>
      <c r="DC943" s="1"/>
      <c r="DD943" s="1"/>
      <c r="DE943" s="1"/>
      <c r="DF943" s="1"/>
      <c r="DG943" s="1"/>
      <c r="DH943" s="1"/>
      <c r="DI943" s="1"/>
    </row>
    <row r="944" spans="1:113" ht="15" hidden="1" x14ac:dyDescent="0.25">
      <c r="A944" s="27"/>
      <c r="B944" s="1"/>
      <c r="C944" s="1"/>
      <c r="D944" s="4" t="str">
        <f t="shared" si="433"/>
        <v/>
      </c>
      <c r="E944" s="7"/>
      <c r="F944" s="1"/>
      <c r="G944" s="1"/>
      <c r="H944" s="27"/>
      <c r="I944" s="1"/>
      <c r="J944" s="1"/>
      <c r="K944" s="1"/>
      <c r="L944" s="1"/>
      <c r="M944" s="1"/>
      <c r="N944" s="1"/>
      <c r="O944" s="27"/>
      <c r="P944" s="1"/>
      <c r="Q944" s="1"/>
      <c r="R944" s="1"/>
      <c r="S944" s="1"/>
      <c r="T944" s="1"/>
      <c r="U944" s="1"/>
      <c r="V944" s="27"/>
      <c r="W944" s="1"/>
      <c r="X944" s="1"/>
      <c r="Y944" s="4" t="str">
        <f t="shared" si="435"/>
        <v/>
      </c>
      <c r="Z944" s="7"/>
      <c r="AA944" s="1"/>
      <c r="AB944" s="1"/>
      <c r="AC944" s="27"/>
      <c r="AD944" s="1"/>
      <c r="AE944" s="1"/>
      <c r="AF944" s="4" t="str">
        <f t="shared" si="434"/>
        <v/>
      </c>
      <c r="AG944" s="7"/>
      <c r="AH944" s="1"/>
      <c r="AI944" s="1"/>
      <c r="AJ944" s="27"/>
      <c r="AK944" s="1"/>
      <c r="AL944" s="1"/>
      <c r="AM944" s="1"/>
      <c r="AN944" s="1"/>
      <c r="AO944" s="1"/>
      <c r="AP944" s="1"/>
      <c r="AQ944" s="27"/>
      <c r="AR944" s="1"/>
      <c r="AS944" s="1"/>
      <c r="AT944" s="1"/>
      <c r="AU944" s="1"/>
      <c r="AV944" s="1"/>
      <c r="AW944" s="1"/>
      <c r="AX944" s="27"/>
      <c r="AY944" s="1"/>
      <c r="AZ944" s="1"/>
      <c r="BA944" s="4" t="str">
        <f t="shared" si="432"/>
        <v/>
      </c>
      <c r="BB944" s="7"/>
      <c r="BC944" s="1"/>
      <c r="BD944" s="1"/>
      <c r="BE944" s="27"/>
      <c r="BF944" s="1"/>
      <c r="BG944" s="1"/>
      <c r="BH944" s="4" t="str">
        <f t="shared" si="431"/>
        <v/>
      </c>
      <c r="BI944" s="7"/>
      <c r="BJ944" s="1"/>
      <c r="BK944" s="1"/>
      <c r="BL944" s="27"/>
      <c r="BM944" s="1"/>
      <c r="BN944" s="1"/>
      <c r="BO944" s="4" t="str">
        <f t="shared" si="430"/>
        <v/>
      </c>
      <c r="BP944" s="7"/>
      <c r="BQ944" s="1"/>
      <c r="BR944" s="1"/>
      <c r="BS944" s="27"/>
      <c r="BT944" s="1"/>
      <c r="BU944" s="1"/>
      <c r="BV944" s="4" t="str">
        <f t="shared" si="429"/>
        <v/>
      </c>
      <c r="BW944" s="7"/>
      <c r="BX944" s="1"/>
      <c r="BY944" s="1"/>
      <c r="BZ944" s="27"/>
      <c r="CA944" s="1"/>
      <c r="CB944" s="1"/>
      <c r="CC944" s="1"/>
      <c r="CD944" s="1"/>
      <c r="CE944" s="1"/>
      <c r="CF944" s="1"/>
      <c r="CG944" s="27"/>
      <c r="CH944" s="1"/>
      <c r="CI944" s="1"/>
      <c r="CJ944" s="1"/>
      <c r="CK944" s="1"/>
      <c r="CL944" s="1"/>
      <c r="CM944" s="1"/>
      <c r="CN944" s="27"/>
      <c r="CO944" s="1"/>
      <c r="CP944" s="1"/>
      <c r="CQ944" s="1"/>
      <c r="CR944" s="1"/>
      <c r="CS944" s="1"/>
      <c r="CT944" s="1"/>
      <c r="CU944" s="27"/>
      <c r="CV944" s="1"/>
      <c r="CW944" s="1"/>
      <c r="CX944" s="1"/>
      <c r="CY944" s="1"/>
      <c r="CZ944" s="1"/>
      <c r="DA944" s="1"/>
      <c r="DB944" s="1"/>
      <c r="DC944" s="1"/>
      <c r="DD944" s="1"/>
      <c r="DE944" s="1"/>
      <c r="DF944" s="1"/>
      <c r="DG944" s="1"/>
      <c r="DH944" s="1"/>
      <c r="DI944" s="1"/>
    </row>
    <row r="945" spans="1:113" ht="15" hidden="1" x14ac:dyDescent="0.25">
      <c r="A945" s="27"/>
      <c r="B945" s="1"/>
      <c r="C945" s="1"/>
      <c r="D945" s="4" t="str">
        <f t="shared" si="433"/>
        <v/>
      </c>
      <c r="E945" s="7"/>
      <c r="F945" s="1"/>
      <c r="G945" s="1"/>
      <c r="H945" s="27"/>
      <c r="I945" s="1"/>
      <c r="J945" s="1"/>
      <c r="K945" s="1"/>
      <c r="L945" s="1"/>
      <c r="M945" s="1"/>
      <c r="N945" s="1"/>
      <c r="O945" s="27"/>
      <c r="P945" s="1"/>
      <c r="Q945" s="1"/>
      <c r="R945" s="1"/>
      <c r="S945" s="1"/>
      <c r="T945" s="1"/>
      <c r="U945" s="1"/>
      <c r="V945" s="27"/>
      <c r="W945" s="1"/>
      <c r="X945" s="1"/>
      <c r="Y945" s="4" t="str">
        <f t="shared" si="435"/>
        <v/>
      </c>
      <c r="Z945" s="7"/>
      <c r="AA945" s="1"/>
      <c r="AB945" s="1"/>
      <c r="AC945" s="27"/>
      <c r="AD945" s="1"/>
      <c r="AE945" s="1"/>
      <c r="AF945" s="4" t="str">
        <f t="shared" si="434"/>
        <v/>
      </c>
      <c r="AG945" s="7"/>
      <c r="AH945" s="1"/>
      <c r="AI945" s="1"/>
      <c r="AJ945" s="27"/>
      <c r="AK945" s="1"/>
      <c r="AL945" s="1"/>
      <c r="AM945" s="1"/>
      <c r="AN945" s="1"/>
      <c r="AO945" s="1"/>
      <c r="AP945" s="1"/>
      <c r="AQ945" s="27"/>
      <c r="AR945" s="1"/>
      <c r="AS945" s="1"/>
      <c r="AT945" s="1"/>
      <c r="AU945" s="1"/>
      <c r="AV945" s="1"/>
      <c r="AW945" s="1"/>
      <c r="AX945" s="27"/>
      <c r="AY945" s="1"/>
      <c r="AZ945" s="1"/>
      <c r="BA945" s="4" t="str">
        <f t="shared" si="432"/>
        <v/>
      </c>
      <c r="BB945" s="7"/>
      <c r="BC945" s="1"/>
      <c r="BD945" s="1"/>
      <c r="BE945" s="27"/>
      <c r="BF945" s="1"/>
      <c r="BG945" s="1"/>
      <c r="BH945" s="4" t="str">
        <f t="shared" si="431"/>
        <v/>
      </c>
      <c r="BI945" s="7"/>
      <c r="BJ945" s="1"/>
      <c r="BK945" s="1"/>
      <c r="BL945" s="27"/>
      <c r="BM945" s="1"/>
      <c r="BN945" s="1"/>
      <c r="BO945" s="4" t="str">
        <f t="shared" si="430"/>
        <v/>
      </c>
      <c r="BP945" s="7"/>
      <c r="BQ945" s="1"/>
      <c r="BR945" s="1"/>
      <c r="BS945" s="27"/>
      <c r="BT945" s="1"/>
      <c r="BU945" s="1"/>
      <c r="BV945" s="4" t="str">
        <f t="shared" ref="BV945:BV1000" si="436">IF(BU945="","",-PMT(BU$2/1200,BY$2,BW$2))</f>
        <v/>
      </c>
      <c r="BW945" s="7"/>
      <c r="BX945" s="1"/>
      <c r="BY945" s="1"/>
      <c r="BZ945" s="27"/>
      <c r="CA945" s="1"/>
      <c r="CB945" s="1"/>
      <c r="CC945" s="1"/>
      <c r="CD945" s="1"/>
      <c r="CE945" s="1"/>
      <c r="CF945" s="1"/>
      <c r="CG945" s="27"/>
      <c r="CH945" s="1"/>
      <c r="CI945" s="1"/>
      <c r="CJ945" s="1"/>
      <c r="CK945" s="1"/>
      <c r="CL945" s="1"/>
      <c r="CM945" s="1"/>
      <c r="CN945" s="27"/>
      <c r="CO945" s="1"/>
      <c r="CP945" s="1"/>
      <c r="CQ945" s="1"/>
      <c r="CR945" s="1"/>
      <c r="CS945" s="1"/>
      <c r="CT945" s="1"/>
      <c r="CU945" s="27"/>
      <c r="CV945" s="1"/>
      <c r="CW945" s="1"/>
      <c r="CX945" s="1"/>
      <c r="CY945" s="1"/>
      <c r="CZ945" s="1"/>
      <c r="DA945" s="1"/>
      <c r="DB945" s="1"/>
      <c r="DC945" s="1"/>
      <c r="DD945" s="1"/>
      <c r="DE945" s="1"/>
      <c r="DF945" s="1"/>
      <c r="DG945" s="1"/>
      <c r="DH945" s="1"/>
      <c r="DI945" s="1"/>
    </row>
    <row r="946" spans="1:113" ht="15" hidden="1" x14ac:dyDescent="0.25">
      <c r="A946" s="27"/>
      <c r="B946" s="1"/>
      <c r="C946" s="1"/>
      <c r="D946" s="4" t="str">
        <f t="shared" si="433"/>
        <v/>
      </c>
      <c r="E946" s="7"/>
      <c r="F946" s="1"/>
      <c r="G946" s="1"/>
      <c r="H946" s="27"/>
      <c r="I946" s="1"/>
      <c r="J946" s="1"/>
      <c r="K946" s="1"/>
      <c r="L946" s="1"/>
      <c r="M946" s="1"/>
      <c r="N946" s="1"/>
      <c r="O946" s="27"/>
      <c r="P946" s="1"/>
      <c r="Q946" s="1"/>
      <c r="R946" s="1"/>
      <c r="S946" s="1"/>
      <c r="T946" s="1"/>
      <c r="U946" s="1"/>
      <c r="V946" s="27"/>
      <c r="W946" s="1"/>
      <c r="X946" s="1"/>
      <c r="Y946" s="4" t="str">
        <f t="shared" si="435"/>
        <v/>
      </c>
      <c r="Z946" s="7"/>
      <c r="AA946" s="1"/>
      <c r="AB946" s="1"/>
      <c r="AC946" s="27"/>
      <c r="AD946" s="1"/>
      <c r="AE946" s="1"/>
      <c r="AF946" s="4" t="str">
        <f t="shared" si="434"/>
        <v/>
      </c>
      <c r="AG946" s="7"/>
      <c r="AH946" s="1"/>
      <c r="AI946" s="1"/>
      <c r="AJ946" s="27"/>
      <c r="AK946" s="1"/>
      <c r="AL946" s="1"/>
      <c r="AM946" s="1"/>
      <c r="AN946" s="1"/>
      <c r="AO946" s="1"/>
      <c r="AP946" s="1"/>
      <c r="AQ946" s="27"/>
      <c r="AR946" s="1"/>
      <c r="AS946" s="1"/>
      <c r="AT946" s="1"/>
      <c r="AU946" s="1"/>
      <c r="AV946" s="1"/>
      <c r="AW946" s="1"/>
      <c r="AX946" s="27"/>
      <c r="AY946" s="1"/>
      <c r="AZ946" s="1"/>
      <c r="BA946" s="4" t="str">
        <f t="shared" si="432"/>
        <v/>
      </c>
      <c r="BB946" s="7"/>
      <c r="BC946" s="1"/>
      <c r="BD946" s="1"/>
      <c r="BE946" s="27"/>
      <c r="BF946" s="1"/>
      <c r="BG946" s="1"/>
      <c r="BH946" s="4" t="str">
        <f t="shared" si="431"/>
        <v/>
      </c>
      <c r="BI946" s="7"/>
      <c r="BJ946" s="1"/>
      <c r="BK946" s="1"/>
      <c r="BL946" s="27"/>
      <c r="BM946" s="1"/>
      <c r="BN946" s="1"/>
      <c r="BO946" s="4" t="str">
        <f t="shared" si="430"/>
        <v/>
      </c>
      <c r="BP946" s="7"/>
      <c r="BQ946" s="1"/>
      <c r="BR946" s="1"/>
      <c r="BS946" s="27"/>
      <c r="BT946" s="1"/>
      <c r="BU946" s="1"/>
      <c r="BV946" s="4" t="str">
        <f t="shared" si="436"/>
        <v/>
      </c>
      <c r="BW946" s="7"/>
      <c r="BX946" s="1"/>
      <c r="BY946" s="1"/>
      <c r="BZ946" s="27"/>
      <c r="CA946" s="1"/>
      <c r="CB946" s="1"/>
      <c r="CC946" s="1"/>
      <c r="CD946" s="1"/>
      <c r="CE946" s="1"/>
      <c r="CF946" s="1"/>
      <c r="CG946" s="27"/>
      <c r="CH946" s="1"/>
      <c r="CI946" s="1"/>
      <c r="CJ946" s="1"/>
      <c r="CK946" s="1"/>
      <c r="CL946" s="1"/>
      <c r="CM946" s="1"/>
      <c r="CN946" s="27"/>
      <c r="CO946" s="1"/>
      <c r="CP946" s="1"/>
      <c r="CQ946" s="1"/>
      <c r="CR946" s="1"/>
      <c r="CS946" s="1"/>
      <c r="CT946" s="1"/>
      <c r="CU946" s="27"/>
      <c r="CV946" s="1"/>
      <c r="CW946" s="1"/>
      <c r="CX946" s="1"/>
      <c r="CY946" s="1"/>
      <c r="CZ946" s="1"/>
      <c r="DA946" s="1"/>
      <c r="DB946" s="1"/>
      <c r="DC946" s="1"/>
      <c r="DD946" s="1"/>
      <c r="DE946" s="1"/>
      <c r="DF946" s="1"/>
      <c r="DG946" s="1"/>
      <c r="DH946" s="1"/>
      <c r="DI946" s="1"/>
    </row>
    <row r="947" spans="1:113" ht="15" hidden="1" x14ac:dyDescent="0.25">
      <c r="A947" s="27"/>
      <c r="B947" s="1"/>
      <c r="C947" s="1"/>
      <c r="D947" s="4" t="str">
        <f t="shared" si="433"/>
        <v/>
      </c>
      <c r="E947" s="7"/>
      <c r="F947" s="1"/>
      <c r="G947" s="1"/>
      <c r="H947" s="27"/>
      <c r="I947" s="1"/>
      <c r="J947" s="1"/>
      <c r="K947" s="1"/>
      <c r="L947" s="1"/>
      <c r="M947" s="1"/>
      <c r="N947" s="1"/>
      <c r="O947" s="27"/>
      <c r="P947" s="1"/>
      <c r="Q947" s="1"/>
      <c r="R947" s="1"/>
      <c r="S947" s="1"/>
      <c r="T947" s="1"/>
      <c r="U947" s="1"/>
      <c r="V947" s="27"/>
      <c r="W947" s="1"/>
      <c r="X947" s="1"/>
      <c r="Y947" s="4" t="str">
        <f t="shared" si="435"/>
        <v/>
      </c>
      <c r="Z947" s="7"/>
      <c r="AA947" s="1"/>
      <c r="AB947" s="1"/>
      <c r="AC947" s="27"/>
      <c r="AD947" s="1"/>
      <c r="AE947" s="1"/>
      <c r="AF947" s="4" t="str">
        <f t="shared" si="434"/>
        <v/>
      </c>
      <c r="AG947" s="7"/>
      <c r="AH947" s="1"/>
      <c r="AI947" s="1"/>
      <c r="AJ947" s="27"/>
      <c r="AK947" s="1"/>
      <c r="AL947" s="1"/>
      <c r="AM947" s="1"/>
      <c r="AN947" s="1"/>
      <c r="AO947" s="1"/>
      <c r="AP947" s="1"/>
      <c r="AQ947" s="27"/>
      <c r="AR947" s="1"/>
      <c r="AS947" s="1"/>
      <c r="AT947" s="1"/>
      <c r="AU947" s="1"/>
      <c r="AV947" s="1"/>
      <c r="AW947" s="1"/>
      <c r="AX947" s="27"/>
      <c r="AY947" s="1"/>
      <c r="AZ947" s="1"/>
      <c r="BA947" s="4" t="str">
        <f t="shared" si="432"/>
        <v/>
      </c>
      <c r="BB947" s="7"/>
      <c r="BC947" s="1"/>
      <c r="BD947" s="1"/>
      <c r="BE947" s="27"/>
      <c r="BF947" s="1"/>
      <c r="BG947" s="1"/>
      <c r="BH947" s="4" t="str">
        <f t="shared" si="431"/>
        <v/>
      </c>
      <c r="BI947" s="7"/>
      <c r="BJ947" s="1"/>
      <c r="BK947" s="1"/>
      <c r="BL947" s="27"/>
      <c r="BM947" s="1"/>
      <c r="BN947" s="1"/>
      <c r="BO947" s="4" t="str">
        <f t="shared" si="430"/>
        <v/>
      </c>
      <c r="BP947" s="7"/>
      <c r="BQ947" s="1"/>
      <c r="BR947" s="1"/>
      <c r="BS947" s="27"/>
      <c r="BT947" s="1"/>
      <c r="BU947" s="1"/>
      <c r="BV947" s="4" t="str">
        <f t="shared" si="436"/>
        <v/>
      </c>
      <c r="BW947" s="7"/>
      <c r="BX947" s="1"/>
      <c r="BY947" s="1"/>
      <c r="BZ947" s="27"/>
      <c r="CA947" s="1"/>
      <c r="CB947" s="1"/>
      <c r="CC947" s="1"/>
      <c r="CD947" s="1"/>
      <c r="CE947" s="1"/>
      <c r="CF947" s="1"/>
      <c r="CG947" s="27"/>
      <c r="CH947" s="1"/>
      <c r="CI947" s="1"/>
      <c r="CJ947" s="1"/>
      <c r="CK947" s="1"/>
      <c r="CL947" s="1"/>
      <c r="CM947" s="1"/>
      <c r="CN947" s="27"/>
      <c r="CO947" s="1"/>
      <c r="CP947" s="1"/>
      <c r="CQ947" s="1"/>
      <c r="CR947" s="1"/>
      <c r="CS947" s="1"/>
      <c r="CT947" s="1"/>
      <c r="CU947" s="27"/>
      <c r="CV947" s="1"/>
      <c r="CW947" s="1"/>
      <c r="CX947" s="1"/>
      <c r="CY947" s="1"/>
      <c r="CZ947" s="1"/>
      <c r="DA947" s="1"/>
      <c r="DB947" s="1"/>
      <c r="DC947" s="1"/>
      <c r="DD947" s="1"/>
      <c r="DE947" s="1"/>
      <c r="DF947" s="1"/>
      <c r="DG947" s="1"/>
      <c r="DH947" s="1"/>
      <c r="DI947" s="1"/>
    </row>
    <row r="948" spans="1:113" ht="15" hidden="1" x14ac:dyDescent="0.25">
      <c r="A948" s="27"/>
      <c r="B948" s="1"/>
      <c r="C948" s="1"/>
      <c r="D948" s="4" t="str">
        <f t="shared" si="433"/>
        <v/>
      </c>
      <c r="E948" s="7"/>
      <c r="F948" s="1"/>
      <c r="G948" s="1"/>
      <c r="H948" s="27"/>
      <c r="I948" s="1"/>
      <c r="J948" s="1"/>
      <c r="K948" s="1"/>
      <c r="L948" s="1"/>
      <c r="M948" s="1"/>
      <c r="N948" s="1"/>
      <c r="O948" s="27"/>
      <c r="P948" s="1"/>
      <c r="Q948" s="1"/>
      <c r="R948" s="1"/>
      <c r="S948" s="1"/>
      <c r="T948" s="1"/>
      <c r="U948" s="1"/>
      <c r="V948" s="27"/>
      <c r="W948" s="1"/>
      <c r="X948" s="1"/>
      <c r="Y948" s="4" t="str">
        <f t="shared" si="435"/>
        <v/>
      </c>
      <c r="Z948" s="7"/>
      <c r="AA948" s="1"/>
      <c r="AB948" s="1"/>
      <c r="AC948" s="27"/>
      <c r="AD948" s="1"/>
      <c r="AE948" s="1"/>
      <c r="AF948" s="4" t="str">
        <f t="shared" si="434"/>
        <v/>
      </c>
      <c r="AG948" s="7"/>
      <c r="AH948" s="1"/>
      <c r="AI948" s="1"/>
      <c r="AJ948" s="27"/>
      <c r="AK948" s="1"/>
      <c r="AL948" s="1"/>
      <c r="AM948" s="1"/>
      <c r="AN948" s="1"/>
      <c r="AO948" s="1"/>
      <c r="AP948" s="1"/>
      <c r="AQ948" s="27"/>
      <c r="AR948" s="1"/>
      <c r="AS948" s="1"/>
      <c r="AT948" s="1"/>
      <c r="AU948" s="1"/>
      <c r="AV948" s="1"/>
      <c r="AW948" s="1"/>
      <c r="AX948" s="27"/>
      <c r="AY948" s="1"/>
      <c r="AZ948" s="1"/>
      <c r="BA948" s="4" t="str">
        <f t="shared" si="432"/>
        <v/>
      </c>
      <c r="BB948" s="7"/>
      <c r="BC948" s="1"/>
      <c r="BD948" s="1"/>
      <c r="BE948" s="27"/>
      <c r="BF948" s="1"/>
      <c r="BG948" s="1"/>
      <c r="BH948" s="4" t="str">
        <f t="shared" si="431"/>
        <v/>
      </c>
      <c r="BI948" s="7"/>
      <c r="BJ948" s="1"/>
      <c r="BK948" s="1"/>
      <c r="BL948" s="27"/>
      <c r="BM948" s="1"/>
      <c r="BN948" s="1"/>
      <c r="BO948" s="4" t="str">
        <f t="shared" si="430"/>
        <v/>
      </c>
      <c r="BP948" s="7"/>
      <c r="BQ948" s="1"/>
      <c r="BR948" s="1"/>
      <c r="BS948" s="27"/>
      <c r="BT948" s="1"/>
      <c r="BU948" s="1"/>
      <c r="BV948" s="4" t="str">
        <f t="shared" si="436"/>
        <v/>
      </c>
      <c r="BW948" s="7"/>
      <c r="BX948" s="1"/>
      <c r="BY948" s="1"/>
      <c r="BZ948" s="27"/>
      <c r="CA948" s="1"/>
      <c r="CB948" s="1"/>
      <c r="CC948" s="1"/>
      <c r="CD948" s="1"/>
      <c r="CE948" s="1"/>
      <c r="CF948" s="1"/>
      <c r="CG948" s="27"/>
      <c r="CH948" s="1"/>
      <c r="CI948" s="1"/>
      <c r="CJ948" s="1"/>
      <c r="CK948" s="1"/>
      <c r="CL948" s="1"/>
      <c r="CM948" s="1"/>
      <c r="CN948" s="27"/>
      <c r="CO948" s="1"/>
      <c r="CP948" s="1"/>
      <c r="CQ948" s="1"/>
      <c r="CR948" s="1"/>
      <c r="CS948" s="1"/>
      <c r="CT948" s="1"/>
      <c r="CU948" s="27"/>
      <c r="CV948" s="1"/>
      <c r="CW948" s="1"/>
      <c r="CX948" s="1"/>
      <c r="CY948" s="1"/>
      <c r="CZ948" s="1"/>
      <c r="DA948" s="1"/>
      <c r="DB948" s="1"/>
      <c r="DC948" s="1"/>
      <c r="DD948" s="1"/>
      <c r="DE948" s="1"/>
      <c r="DF948" s="1"/>
      <c r="DG948" s="1"/>
      <c r="DH948" s="1"/>
      <c r="DI948" s="1"/>
    </row>
    <row r="949" spans="1:113" ht="15" hidden="1" x14ac:dyDescent="0.25">
      <c r="A949" s="27"/>
      <c r="B949" s="1"/>
      <c r="C949" s="1"/>
      <c r="D949" s="4" t="str">
        <f t="shared" si="433"/>
        <v/>
      </c>
      <c r="E949" s="7"/>
      <c r="F949" s="1"/>
      <c r="G949" s="1"/>
      <c r="H949" s="27"/>
      <c r="I949" s="1"/>
      <c r="J949" s="1"/>
      <c r="K949" s="1"/>
      <c r="L949" s="1"/>
      <c r="M949" s="1"/>
      <c r="N949" s="1"/>
      <c r="O949" s="27"/>
      <c r="P949" s="1"/>
      <c r="Q949" s="1"/>
      <c r="R949" s="1"/>
      <c r="S949" s="1"/>
      <c r="T949" s="1"/>
      <c r="U949" s="1"/>
      <c r="V949" s="27"/>
      <c r="W949" s="1"/>
      <c r="X949" s="1"/>
      <c r="Y949" s="4" t="str">
        <f t="shared" si="435"/>
        <v/>
      </c>
      <c r="Z949" s="7"/>
      <c r="AA949" s="1"/>
      <c r="AB949" s="1"/>
      <c r="AC949" s="27"/>
      <c r="AD949" s="1"/>
      <c r="AE949" s="1"/>
      <c r="AF949" s="4" t="str">
        <f t="shared" si="434"/>
        <v/>
      </c>
      <c r="AG949" s="7"/>
      <c r="AH949" s="1"/>
      <c r="AI949" s="1"/>
      <c r="AJ949" s="27"/>
      <c r="AK949" s="1"/>
      <c r="AL949" s="1"/>
      <c r="AM949" s="1"/>
      <c r="AN949" s="1"/>
      <c r="AO949" s="1"/>
      <c r="AP949" s="1"/>
      <c r="AQ949" s="27"/>
      <c r="AR949" s="1"/>
      <c r="AS949" s="1"/>
      <c r="AT949" s="1"/>
      <c r="AU949" s="1"/>
      <c r="AV949" s="1"/>
      <c r="AW949" s="1"/>
      <c r="AX949" s="27"/>
      <c r="AY949" s="1"/>
      <c r="AZ949" s="1"/>
      <c r="BA949" s="4" t="str">
        <f t="shared" si="432"/>
        <v/>
      </c>
      <c r="BB949" s="7"/>
      <c r="BC949" s="1"/>
      <c r="BD949" s="1"/>
      <c r="BE949" s="27"/>
      <c r="BF949" s="1"/>
      <c r="BG949" s="1"/>
      <c r="BH949" s="4" t="str">
        <f t="shared" si="431"/>
        <v/>
      </c>
      <c r="BI949" s="7"/>
      <c r="BJ949" s="1"/>
      <c r="BK949" s="1"/>
      <c r="BL949" s="27"/>
      <c r="BM949" s="1"/>
      <c r="BN949" s="1"/>
      <c r="BO949" s="4" t="str">
        <f t="shared" si="430"/>
        <v/>
      </c>
      <c r="BP949" s="7"/>
      <c r="BQ949" s="1"/>
      <c r="BR949" s="1"/>
      <c r="BS949" s="27"/>
      <c r="BT949" s="1"/>
      <c r="BU949" s="1"/>
      <c r="BV949" s="4" t="str">
        <f t="shared" si="436"/>
        <v/>
      </c>
      <c r="BW949" s="7"/>
      <c r="BX949" s="1"/>
      <c r="BY949" s="1"/>
      <c r="BZ949" s="27"/>
      <c r="CA949" s="1"/>
      <c r="CB949" s="1"/>
      <c r="CC949" s="1"/>
      <c r="CD949" s="1"/>
      <c r="CE949" s="1"/>
      <c r="CF949" s="1"/>
      <c r="CG949" s="27"/>
      <c r="CH949" s="1"/>
      <c r="CI949" s="1"/>
      <c r="CJ949" s="1"/>
      <c r="CK949" s="1"/>
      <c r="CL949" s="1"/>
      <c r="CM949" s="1"/>
      <c r="CN949" s="27"/>
      <c r="CO949" s="1"/>
      <c r="CP949" s="1"/>
      <c r="CQ949" s="1"/>
      <c r="CR949" s="1"/>
      <c r="CS949" s="1"/>
      <c r="CT949" s="1"/>
      <c r="CU949" s="27"/>
      <c r="CV949" s="1"/>
      <c r="CW949" s="1"/>
      <c r="CX949" s="1"/>
      <c r="CY949" s="1"/>
      <c r="CZ949" s="1"/>
      <c r="DA949" s="1"/>
      <c r="DB949" s="1"/>
      <c r="DC949" s="1"/>
      <c r="DD949" s="1"/>
      <c r="DE949" s="1"/>
      <c r="DF949" s="1"/>
      <c r="DG949" s="1"/>
      <c r="DH949" s="1"/>
      <c r="DI949" s="1"/>
    </row>
    <row r="950" spans="1:113" ht="15" hidden="1" x14ac:dyDescent="0.25">
      <c r="A950" s="27"/>
      <c r="B950" s="1"/>
      <c r="C950" s="1"/>
      <c r="D950" s="4" t="str">
        <f t="shared" si="433"/>
        <v/>
      </c>
      <c r="E950" s="7"/>
      <c r="F950" s="1"/>
      <c r="G950" s="1"/>
      <c r="H950" s="27"/>
      <c r="I950" s="1"/>
      <c r="J950" s="1"/>
      <c r="K950" s="1"/>
      <c r="L950" s="1"/>
      <c r="M950" s="1"/>
      <c r="N950" s="1"/>
      <c r="O950" s="27"/>
      <c r="P950" s="1"/>
      <c r="Q950" s="1"/>
      <c r="R950" s="1"/>
      <c r="S950" s="1"/>
      <c r="T950" s="1"/>
      <c r="U950" s="1"/>
      <c r="V950" s="27"/>
      <c r="W950" s="1"/>
      <c r="X950" s="1"/>
      <c r="Y950" s="4" t="str">
        <f t="shared" si="435"/>
        <v/>
      </c>
      <c r="Z950" s="7"/>
      <c r="AA950" s="1"/>
      <c r="AB950" s="1"/>
      <c r="AC950" s="27"/>
      <c r="AD950" s="1"/>
      <c r="AE950" s="1"/>
      <c r="AF950" s="4" t="str">
        <f t="shared" si="434"/>
        <v/>
      </c>
      <c r="AG950" s="7"/>
      <c r="AH950" s="1"/>
      <c r="AI950" s="1"/>
      <c r="AJ950" s="27"/>
      <c r="AK950" s="1"/>
      <c r="AL950" s="1"/>
      <c r="AM950" s="1"/>
      <c r="AN950" s="1"/>
      <c r="AO950" s="1"/>
      <c r="AP950" s="1"/>
      <c r="AQ950" s="27"/>
      <c r="AR950" s="1"/>
      <c r="AS950" s="1"/>
      <c r="AT950" s="1"/>
      <c r="AU950" s="1"/>
      <c r="AV950" s="1"/>
      <c r="AW950" s="1"/>
      <c r="AX950" s="27"/>
      <c r="AY950" s="1"/>
      <c r="AZ950" s="1"/>
      <c r="BA950" s="4" t="str">
        <f t="shared" si="432"/>
        <v/>
      </c>
      <c r="BB950" s="7"/>
      <c r="BC950" s="1"/>
      <c r="BD950" s="1"/>
      <c r="BE950" s="27"/>
      <c r="BF950" s="1"/>
      <c r="BG950" s="1"/>
      <c r="BH950" s="4" t="str">
        <f t="shared" si="431"/>
        <v/>
      </c>
      <c r="BI950" s="7"/>
      <c r="BJ950" s="1"/>
      <c r="BK950" s="1"/>
      <c r="BL950" s="27"/>
      <c r="BM950" s="1"/>
      <c r="BN950" s="1"/>
      <c r="BO950" s="4" t="str">
        <f t="shared" si="430"/>
        <v/>
      </c>
      <c r="BP950" s="7"/>
      <c r="BQ950" s="1"/>
      <c r="BR950" s="1"/>
      <c r="BS950" s="27"/>
      <c r="BT950" s="1"/>
      <c r="BU950" s="1"/>
      <c r="BV950" s="4" t="str">
        <f t="shared" si="436"/>
        <v/>
      </c>
      <c r="BW950" s="7"/>
      <c r="BX950" s="1"/>
      <c r="BY950" s="1"/>
      <c r="BZ950" s="27"/>
      <c r="CA950" s="1"/>
      <c r="CB950" s="1"/>
      <c r="CC950" s="1"/>
      <c r="CD950" s="1"/>
      <c r="CE950" s="1"/>
      <c r="CF950" s="1"/>
      <c r="CG950" s="27"/>
      <c r="CH950" s="1"/>
      <c r="CI950" s="1"/>
      <c r="CJ950" s="1"/>
      <c r="CK950" s="1"/>
      <c r="CL950" s="1"/>
      <c r="CM950" s="1"/>
      <c r="CN950" s="27"/>
      <c r="CO950" s="1"/>
      <c r="CP950" s="1"/>
      <c r="CQ950" s="1"/>
      <c r="CR950" s="1"/>
      <c r="CS950" s="1"/>
      <c r="CT950" s="1"/>
      <c r="CU950" s="27"/>
      <c r="CV950" s="1"/>
      <c r="CW950" s="1"/>
      <c r="CX950" s="1"/>
      <c r="CY950" s="1"/>
      <c r="CZ950" s="1"/>
      <c r="DA950" s="1"/>
      <c r="DB950" s="1"/>
      <c r="DC950" s="1"/>
      <c r="DD950" s="1"/>
      <c r="DE950" s="1"/>
      <c r="DF950" s="1"/>
      <c r="DG950" s="1"/>
      <c r="DH950" s="1"/>
      <c r="DI950" s="1"/>
    </row>
    <row r="951" spans="1:113" ht="15" hidden="1" x14ac:dyDescent="0.25">
      <c r="A951" s="27"/>
      <c r="B951" s="1"/>
      <c r="C951" s="1"/>
      <c r="D951" s="4" t="str">
        <f t="shared" si="433"/>
        <v/>
      </c>
      <c r="E951" s="7"/>
      <c r="F951" s="1"/>
      <c r="G951" s="1"/>
      <c r="H951" s="27"/>
      <c r="I951" s="1"/>
      <c r="J951" s="1"/>
      <c r="K951" s="1"/>
      <c r="L951" s="1"/>
      <c r="M951" s="1"/>
      <c r="N951" s="1"/>
      <c r="O951" s="27"/>
      <c r="P951" s="1"/>
      <c r="Q951" s="1"/>
      <c r="R951" s="1"/>
      <c r="S951" s="1"/>
      <c r="T951" s="1"/>
      <c r="U951" s="1"/>
      <c r="V951" s="27"/>
      <c r="W951" s="1"/>
      <c r="X951" s="1"/>
      <c r="Y951" s="4" t="str">
        <f t="shared" si="435"/>
        <v/>
      </c>
      <c r="Z951" s="7"/>
      <c r="AA951" s="1"/>
      <c r="AB951" s="1"/>
      <c r="AC951" s="27"/>
      <c r="AD951" s="1"/>
      <c r="AE951" s="1"/>
      <c r="AF951" s="4" t="str">
        <f t="shared" si="434"/>
        <v/>
      </c>
      <c r="AG951" s="7"/>
      <c r="AH951" s="1"/>
      <c r="AI951" s="1"/>
      <c r="AJ951" s="27"/>
      <c r="AK951" s="1"/>
      <c r="AL951" s="1"/>
      <c r="AM951" s="1"/>
      <c r="AN951" s="1"/>
      <c r="AO951" s="1"/>
      <c r="AP951" s="1"/>
      <c r="AQ951" s="27"/>
      <c r="AR951" s="1"/>
      <c r="AS951" s="1"/>
      <c r="AT951" s="1"/>
      <c r="AU951" s="1"/>
      <c r="AV951" s="1"/>
      <c r="AW951" s="1"/>
      <c r="AX951" s="27"/>
      <c r="AY951" s="1"/>
      <c r="AZ951" s="1"/>
      <c r="BA951" s="4" t="str">
        <f t="shared" si="432"/>
        <v/>
      </c>
      <c r="BB951" s="7"/>
      <c r="BC951" s="1"/>
      <c r="BD951" s="1"/>
      <c r="BE951" s="27"/>
      <c r="BF951" s="1"/>
      <c r="BG951" s="1"/>
      <c r="BH951" s="4" t="str">
        <f t="shared" si="431"/>
        <v/>
      </c>
      <c r="BI951" s="7"/>
      <c r="BJ951" s="1"/>
      <c r="BK951" s="1"/>
      <c r="BL951" s="27"/>
      <c r="BM951" s="1"/>
      <c r="BN951" s="1"/>
      <c r="BO951" s="4" t="str">
        <f t="shared" si="430"/>
        <v/>
      </c>
      <c r="BP951" s="7"/>
      <c r="BQ951" s="1"/>
      <c r="BR951" s="1"/>
      <c r="BS951" s="27"/>
      <c r="BT951" s="1"/>
      <c r="BU951" s="1"/>
      <c r="BV951" s="4" t="str">
        <f t="shared" si="436"/>
        <v/>
      </c>
      <c r="BW951" s="7"/>
      <c r="BX951" s="1"/>
      <c r="BY951" s="1"/>
      <c r="BZ951" s="27"/>
      <c r="CA951" s="1"/>
      <c r="CB951" s="1"/>
      <c r="CC951" s="1"/>
      <c r="CD951" s="1"/>
      <c r="CE951" s="1"/>
      <c r="CF951" s="1"/>
      <c r="CG951" s="27"/>
      <c r="CH951" s="1"/>
      <c r="CI951" s="1"/>
      <c r="CJ951" s="1"/>
      <c r="CK951" s="1"/>
      <c r="CL951" s="1"/>
      <c r="CM951" s="1"/>
      <c r="CN951" s="27"/>
      <c r="CO951" s="1"/>
      <c r="CP951" s="1"/>
      <c r="CQ951" s="1"/>
      <c r="CR951" s="1"/>
      <c r="CS951" s="1"/>
      <c r="CT951" s="1"/>
      <c r="CU951" s="27"/>
      <c r="CV951" s="1"/>
      <c r="CW951" s="1"/>
      <c r="CX951" s="1"/>
      <c r="CY951" s="1"/>
      <c r="CZ951" s="1"/>
      <c r="DA951" s="1"/>
      <c r="DB951" s="1"/>
      <c r="DC951" s="1"/>
      <c r="DD951" s="1"/>
      <c r="DE951" s="1"/>
      <c r="DF951" s="1"/>
      <c r="DG951" s="1"/>
      <c r="DH951" s="1"/>
      <c r="DI951" s="1"/>
    </row>
    <row r="952" spans="1:113" ht="15" hidden="1" x14ac:dyDescent="0.25">
      <c r="A952" s="27"/>
      <c r="B952" s="1"/>
      <c r="C952" s="1"/>
      <c r="D952" s="4" t="str">
        <f t="shared" si="433"/>
        <v/>
      </c>
      <c r="E952" s="7"/>
      <c r="F952" s="1"/>
      <c r="G952" s="1"/>
      <c r="H952" s="27"/>
      <c r="I952" s="1"/>
      <c r="J952" s="1"/>
      <c r="K952" s="1"/>
      <c r="L952" s="1"/>
      <c r="M952" s="1"/>
      <c r="N952" s="1"/>
      <c r="O952" s="27"/>
      <c r="P952" s="1"/>
      <c r="Q952" s="1"/>
      <c r="R952" s="1"/>
      <c r="S952" s="1"/>
      <c r="T952" s="1"/>
      <c r="U952" s="1"/>
      <c r="V952" s="27"/>
      <c r="W952" s="1"/>
      <c r="X952" s="1"/>
      <c r="Y952" s="4" t="str">
        <f t="shared" si="435"/>
        <v/>
      </c>
      <c r="Z952" s="7"/>
      <c r="AA952" s="1"/>
      <c r="AB952" s="1"/>
      <c r="AC952" s="27"/>
      <c r="AD952" s="1"/>
      <c r="AE952" s="1"/>
      <c r="AF952" s="4" t="str">
        <f t="shared" si="434"/>
        <v/>
      </c>
      <c r="AG952" s="7"/>
      <c r="AH952" s="1"/>
      <c r="AI952" s="1"/>
      <c r="AJ952" s="27"/>
      <c r="AK952" s="1"/>
      <c r="AL952" s="1"/>
      <c r="AM952" s="1"/>
      <c r="AN952" s="1"/>
      <c r="AO952" s="1"/>
      <c r="AP952" s="1"/>
      <c r="AQ952" s="27"/>
      <c r="AR952" s="1"/>
      <c r="AS952" s="1"/>
      <c r="AT952" s="1"/>
      <c r="AU952" s="1"/>
      <c r="AV952" s="1"/>
      <c r="AW952" s="1"/>
      <c r="AX952" s="27"/>
      <c r="AY952" s="1"/>
      <c r="AZ952" s="1"/>
      <c r="BA952" s="4" t="str">
        <f t="shared" si="432"/>
        <v/>
      </c>
      <c r="BB952" s="7"/>
      <c r="BC952" s="1"/>
      <c r="BD952" s="1"/>
      <c r="BE952" s="27"/>
      <c r="BF952" s="1"/>
      <c r="BG952" s="1"/>
      <c r="BH952" s="4" t="str">
        <f t="shared" si="431"/>
        <v/>
      </c>
      <c r="BI952" s="7"/>
      <c r="BJ952" s="1"/>
      <c r="BK952" s="1"/>
      <c r="BL952" s="27"/>
      <c r="BM952" s="1"/>
      <c r="BN952" s="1"/>
      <c r="BO952" s="4" t="str">
        <f t="shared" si="430"/>
        <v/>
      </c>
      <c r="BP952" s="7"/>
      <c r="BQ952" s="1"/>
      <c r="BR952" s="1"/>
      <c r="BS952" s="27"/>
      <c r="BT952" s="1"/>
      <c r="BU952" s="1"/>
      <c r="BV952" s="4" t="str">
        <f t="shared" si="436"/>
        <v/>
      </c>
      <c r="BW952" s="7"/>
      <c r="BX952" s="1"/>
      <c r="BY952" s="1"/>
      <c r="BZ952" s="27"/>
      <c r="CA952" s="1"/>
      <c r="CB952" s="1"/>
      <c r="CC952" s="1"/>
      <c r="CD952" s="1"/>
      <c r="CE952" s="1"/>
      <c r="CF952" s="1"/>
      <c r="CG952" s="27"/>
      <c r="CH952" s="1"/>
      <c r="CI952" s="1"/>
      <c r="CJ952" s="1"/>
      <c r="CK952" s="1"/>
      <c r="CL952" s="1"/>
      <c r="CM952" s="1"/>
      <c r="CN952" s="27"/>
      <c r="CO952" s="1"/>
      <c r="CP952" s="1"/>
      <c r="CQ952" s="1"/>
      <c r="CR952" s="1"/>
      <c r="CS952" s="1"/>
      <c r="CT952" s="1"/>
      <c r="CU952" s="27"/>
      <c r="CV952" s="1"/>
      <c r="CW952" s="1"/>
      <c r="CX952" s="1"/>
      <c r="CY952" s="1"/>
      <c r="CZ952" s="1"/>
      <c r="DA952" s="1"/>
      <c r="DB952" s="1"/>
      <c r="DC952" s="1"/>
      <c r="DD952" s="1"/>
      <c r="DE952" s="1"/>
      <c r="DF952" s="1"/>
      <c r="DG952" s="1"/>
      <c r="DH952" s="1"/>
      <c r="DI952" s="1"/>
    </row>
    <row r="953" spans="1:113" ht="15" hidden="1" x14ac:dyDescent="0.25">
      <c r="A953" s="27"/>
      <c r="B953" s="1"/>
      <c r="C953" s="1"/>
      <c r="D953" s="4" t="str">
        <f t="shared" si="433"/>
        <v/>
      </c>
      <c r="E953" s="7"/>
      <c r="F953" s="1"/>
      <c r="G953" s="1"/>
      <c r="H953" s="27"/>
      <c r="I953" s="1"/>
      <c r="J953" s="1"/>
      <c r="K953" s="1"/>
      <c r="L953" s="1"/>
      <c r="M953" s="1"/>
      <c r="N953" s="1"/>
      <c r="O953" s="27"/>
      <c r="P953" s="1"/>
      <c r="Q953" s="1"/>
      <c r="R953" s="1"/>
      <c r="S953" s="1"/>
      <c r="T953" s="1"/>
      <c r="U953" s="1"/>
      <c r="V953" s="27"/>
      <c r="W953" s="1"/>
      <c r="X953" s="1"/>
      <c r="Y953" s="4" t="str">
        <f t="shared" si="435"/>
        <v/>
      </c>
      <c r="Z953" s="7"/>
      <c r="AA953" s="1"/>
      <c r="AB953" s="1"/>
      <c r="AC953" s="27"/>
      <c r="AD953" s="1"/>
      <c r="AE953" s="1"/>
      <c r="AF953" s="4" t="str">
        <f t="shared" si="434"/>
        <v/>
      </c>
      <c r="AG953" s="7"/>
      <c r="AH953" s="1"/>
      <c r="AI953" s="1"/>
      <c r="AJ953" s="27"/>
      <c r="AK953" s="1"/>
      <c r="AL953" s="1"/>
      <c r="AM953" s="1"/>
      <c r="AN953" s="1"/>
      <c r="AO953" s="1"/>
      <c r="AP953" s="1"/>
      <c r="AQ953" s="27"/>
      <c r="AR953" s="1"/>
      <c r="AS953" s="1"/>
      <c r="AT953" s="1"/>
      <c r="AU953" s="1"/>
      <c r="AV953" s="1"/>
      <c r="AW953" s="1"/>
      <c r="AX953" s="27"/>
      <c r="AY953" s="1"/>
      <c r="AZ953" s="1"/>
      <c r="BA953" s="4" t="str">
        <f t="shared" si="432"/>
        <v/>
      </c>
      <c r="BB953" s="7"/>
      <c r="BC953" s="1"/>
      <c r="BD953" s="1"/>
      <c r="BE953" s="27"/>
      <c r="BF953" s="1"/>
      <c r="BG953" s="1"/>
      <c r="BH953" s="4" t="str">
        <f t="shared" si="431"/>
        <v/>
      </c>
      <c r="BI953" s="7"/>
      <c r="BJ953" s="1"/>
      <c r="BK953" s="1"/>
      <c r="BL953" s="27"/>
      <c r="BM953" s="1"/>
      <c r="BN953" s="1"/>
      <c r="BO953" s="4" t="str">
        <f t="shared" si="430"/>
        <v/>
      </c>
      <c r="BP953" s="7"/>
      <c r="BQ953" s="1"/>
      <c r="BR953" s="1"/>
      <c r="BS953" s="27"/>
      <c r="BT953" s="1"/>
      <c r="BU953" s="1"/>
      <c r="BV953" s="4" t="str">
        <f t="shared" si="436"/>
        <v/>
      </c>
      <c r="BW953" s="7"/>
      <c r="BX953" s="1"/>
      <c r="BY953" s="1"/>
      <c r="BZ953" s="27"/>
      <c r="CA953" s="1"/>
      <c r="CB953" s="1"/>
      <c r="CC953" s="1"/>
      <c r="CD953" s="1"/>
      <c r="CE953" s="1"/>
      <c r="CF953" s="1"/>
      <c r="CG953" s="27"/>
      <c r="CH953" s="1"/>
      <c r="CI953" s="1"/>
      <c r="CJ953" s="1"/>
      <c r="CK953" s="1"/>
      <c r="CL953" s="1"/>
      <c r="CM953" s="1"/>
      <c r="CN953" s="27"/>
      <c r="CO953" s="1"/>
      <c r="CP953" s="1"/>
      <c r="CQ953" s="1"/>
      <c r="CR953" s="1"/>
      <c r="CS953" s="1"/>
      <c r="CT953" s="1"/>
      <c r="CU953" s="27"/>
      <c r="CV953" s="1"/>
      <c r="CW953" s="1"/>
      <c r="CX953" s="1"/>
      <c r="CY953" s="1"/>
      <c r="CZ953" s="1"/>
      <c r="DA953" s="1"/>
      <c r="DB953" s="1"/>
      <c r="DC953" s="1"/>
      <c r="DD953" s="1"/>
      <c r="DE953" s="1"/>
      <c r="DF953" s="1"/>
      <c r="DG953" s="1"/>
      <c r="DH953" s="1"/>
      <c r="DI953" s="1"/>
    </row>
    <row r="954" spans="1:113" ht="15" hidden="1" x14ac:dyDescent="0.25">
      <c r="A954" s="27"/>
      <c r="B954" s="1"/>
      <c r="C954" s="1"/>
      <c r="D954" s="4" t="str">
        <f t="shared" si="433"/>
        <v/>
      </c>
      <c r="E954" s="7"/>
      <c r="F954" s="1"/>
      <c r="G954" s="1"/>
      <c r="H954" s="27"/>
      <c r="I954" s="1"/>
      <c r="J954" s="1"/>
      <c r="K954" s="1"/>
      <c r="L954" s="1"/>
      <c r="M954" s="1"/>
      <c r="N954" s="1"/>
      <c r="O954" s="27"/>
      <c r="P954" s="1"/>
      <c r="Q954" s="1"/>
      <c r="R954" s="1"/>
      <c r="S954" s="1"/>
      <c r="T954" s="1"/>
      <c r="U954" s="1"/>
      <c r="V954" s="27"/>
      <c r="W954" s="1"/>
      <c r="X954" s="1"/>
      <c r="Y954" s="4" t="str">
        <f t="shared" si="435"/>
        <v/>
      </c>
      <c r="Z954" s="7"/>
      <c r="AA954" s="1"/>
      <c r="AB954" s="1"/>
      <c r="AC954" s="27"/>
      <c r="AD954" s="1"/>
      <c r="AE954" s="1"/>
      <c r="AF954" s="4" t="str">
        <f t="shared" si="434"/>
        <v/>
      </c>
      <c r="AG954" s="7"/>
      <c r="AH954" s="1"/>
      <c r="AI954" s="1"/>
      <c r="AJ954" s="27"/>
      <c r="AK954" s="1"/>
      <c r="AL954" s="1"/>
      <c r="AM954" s="1"/>
      <c r="AN954" s="1"/>
      <c r="AO954" s="1"/>
      <c r="AP954" s="1"/>
      <c r="AQ954" s="27"/>
      <c r="AR954" s="1"/>
      <c r="AS954" s="1"/>
      <c r="AT954" s="1"/>
      <c r="AU954" s="1"/>
      <c r="AV954" s="1"/>
      <c r="AW954" s="1"/>
      <c r="AX954" s="27"/>
      <c r="AY954" s="1"/>
      <c r="AZ954" s="1"/>
      <c r="BA954" s="4" t="str">
        <f t="shared" si="432"/>
        <v/>
      </c>
      <c r="BB954" s="7"/>
      <c r="BC954" s="1"/>
      <c r="BD954" s="1"/>
      <c r="BE954" s="27"/>
      <c r="BF954" s="1"/>
      <c r="BG954" s="1"/>
      <c r="BH954" s="4" t="str">
        <f t="shared" si="431"/>
        <v/>
      </c>
      <c r="BI954" s="7"/>
      <c r="BJ954" s="1"/>
      <c r="BK954" s="1"/>
      <c r="BL954" s="27"/>
      <c r="BM954" s="1"/>
      <c r="BN954" s="1"/>
      <c r="BO954" s="4" t="str">
        <f t="shared" si="430"/>
        <v/>
      </c>
      <c r="BP954" s="7"/>
      <c r="BQ954" s="1"/>
      <c r="BR954" s="1"/>
      <c r="BS954" s="27"/>
      <c r="BT954" s="1"/>
      <c r="BU954" s="1"/>
      <c r="BV954" s="4" t="str">
        <f t="shared" si="436"/>
        <v/>
      </c>
      <c r="BW954" s="7"/>
      <c r="BX954" s="1"/>
      <c r="BY954" s="1"/>
      <c r="BZ954" s="27"/>
      <c r="CA954" s="1"/>
      <c r="CB954" s="1"/>
      <c r="CC954" s="1"/>
      <c r="CD954" s="1"/>
      <c r="CE954" s="1"/>
      <c r="CF954" s="1"/>
      <c r="CG954" s="27"/>
      <c r="CH954" s="1"/>
      <c r="CI954" s="1"/>
      <c r="CJ954" s="1"/>
      <c r="CK954" s="1"/>
      <c r="CL954" s="1"/>
      <c r="CM954" s="1"/>
      <c r="CN954" s="27"/>
      <c r="CO954" s="1"/>
      <c r="CP954" s="1"/>
      <c r="CQ954" s="1"/>
      <c r="CR954" s="1"/>
      <c r="CS954" s="1"/>
      <c r="CT954" s="1"/>
      <c r="CU954" s="27"/>
      <c r="CV954" s="1"/>
      <c r="CW954" s="1"/>
      <c r="CX954" s="1"/>
      <c r="CY954" s="1"/>
      <c r="CZ954" s="1"/>
      <c r="DA954" s="1"/>
      <c r="DB954" s="1"/>
      <c r="DC954" s="1"/>
      <c r="DD954" s="1"/>
      <c r="DE954" s="1"/>
      <c r="DF954" s="1"/>
      <c r="DG954" s="1"/>
      <c r="DH954" s="1"/>
      <c r="DI954" s="1"/>
    </row>
    <row r="955" spans="1:113" ht="15" hidden="1" x14ac:dyDescent="0.25">
      <c r="A955" s="27"/>
      <c r="B955" s="1"/>
      <c r="C955" s="1"/>
      <c r="D955" s="4" t="str">
        <f t="shared" si="433"/>
        <v/>
      </c>
      <c r="E955" s="7"/>
      <c r="F955" s="1"/>
      <c r="G955" s="1"/>
      <c r="H955" s="27"/>
      <c r="I955" s="1"/>
      <c r="J955" s="1"/>
      <c r="K955" s="1"/>
      <c r="L955" s="1"/>
      <c r="M955" s="1"/>
      <c r="N955" s="1"/>
      <c r="O955" s="27"/>
      <c r="P955" s="1"/>
      <c r="Q955" s="1"/>
      <c r="R955" s="1"/>
      <c r="S955" s="1"/>
      <c r="T955" s="1"/>
      <c r="U955" s="1"/>
      <c r="V955" s="27"/>
      <c r="W955" s="1"/>
      <c r="X955" s="1"/>
      <c r="Y955" s="4" t="str">
        <f t="shared" si="435"/>
        <v/>
      </c>
      <c r="Z955" s="7"/>
      <c r="AA955" s="1"/>
      <c r="AB955" s="1"/>
      <c r="AC955" s="27"/>
      <c r="AD955" s="1"/>
      <c r="AE955" s="1"/>
      <c r="AF955" s="4" t="str">
        <f t="shared" si="434"/>
        <v/>
      </c>
      <c r="AG955" s="7"/>
      <c r="AH955" s="1"/>
      <c r="AI955" s="1"/>
      <c r="AJ955" s="27"/>
      <c r="AK955" s="1"/>
      <c r="AL955" s="1"/>
      <c r="AM955" s="1"/>
      <c r="AN955" s="1"/>
      <c r="AO955" s="1"/>
      <c r="AP955" s="1"/>
      <c r="AQ955" s="27"/>
      <c r="AR955" s="1"/>
      <c r="AS955" s="1"/>
      <c r="AT955" s="1"/>
      <c r="AU955" s="1"/>
      <c r="AV955" s="1"/>
      <c r="AW955" s="1"/>
      <c r="AX955" s="27"/>
      <c r="AY955" s="1"/>
      <c r="AZ955" s="1"/>
      <c r="BA955" s="4" t="str">
        <f t="shared" si="432"/>
        <v/>
      </c>
      <c r="BB955" s="7"/>
      <c r="BC955" s="1"/>
      <c r="BD955" s="1"/>
      <c r="BE955" s="27"/>
      <c r="BF955" s="1"/>
      <c r="BG955" s="1"/>
      <c r="BH955" s="4" t="str">
        <f t="shared" si="431"/>
        <v/>
      </c>
      <c r="BI955" s="7"/>
      <c r="BJ955" s="1"/>
      <c r="BK955" s="1"/>
      <c r="BL955" s="27"/>
      <c r="BM955" s="1"/>
      <c r="BN955" s="1"/>
      <c r="BO955" s="4" t="str">
        <f t="shared" si="430"/>
        <v/>
      </c>
      <c r="BP955" s="7"/>
      <c r="BQ955" s="1"/>
      <c r="BR955" s="1"/>
      <c r="BS955" s="27"/>
      <c r="BT955" s="1"/>
      <c r="BU955" s="1"/>
      <c r="BV955" s="4" t="str">
        <f t="shared" si="436"/>
        <v/>
      </c>
      <c r="BW955" s="7"/>
      <c r="BX955" s="1"/>
      <c r="BY955" s="1"/>
      <c r="BZ955" s="27"/>
      <c r="CA955" s="1"/>
      <c r="CB955" s="1"/>
      <c r="CC955" s="1"/>
      <c r="CD955" s="1"/>
      <c r="CE955" s="1"/>
      <c r="CF955" s="1"/>
      <c r="CG955" s="27"/>
      <c r="CH955" s="1"/>
      <c r="CI955" s="1"/>
      <c r="CJ955" s="1"/>
      <c r="CK955" s="1"/>
      <c r="CL955" s="1"/>
      <c r="CM955" s="1"/>
      <c r="CN955" s="27"/>
      <c r="CO955" s="1"/>
      <c r="CP955" s="1"/>
      <c r="CQ955" s="1"/>
      <c r="CR955" s="1"/>
      <c r="CS955" s="1"/>
      <c r="CT955" s="1"/>
      <c r="CU955" s="27"/>
      <c r="CV955" s="1"/>
      <c r="CW955" s="1"/>
      <c r="CX955" s="1"/>
      <c r="CY955" s="1"/>
      <c r="CZ955" s="1"/>
      <c r="DA955" s="1"/>
      <c r="DB955" s="1"/>
      <c r="DC955" s="1"/>
      <c r="DD955" s="1"/>
      <c r="DE955" s="1"/>
      <c r="DF955" s="1"/>
      <c r="DG955" s="1"/>
      <c r="DH955" s="1"/>
      <c r="DI955" s="1"/>
    </row>
    <row r="956" spans="1:113" ht="15" hidden="1" x14ac:dyDescent="0.25">
      <c r="A956" s="27"/>
      <c r="B956" s="1"/>
      <c r="C956" s="1"/>
      <c r="D956" s="4" t="str">
        <f t="shared" si="433"/>
        <v/>
      </c>
      <c r="E956" s="7"/>
      <c r="F956" s="1"/>
      <c r="G956" s="1"/>
      <c r="H956" s="27"/>
      <c r="I956" s="1"/>
      <c r="J956" s="1"/>
      <c r="K956" s="1"/>
      <c r="L956" s="1"/>
      <c r="M956" s="1"/>
      <c r="N956" s="1"/>
      <c r="O956" s="27"/>
      <c r="P956" s="1"/>
      <c r="Q956" s="1"/>
      <c r="R956" s="1"/>
      <c r="S956" s="1"/>
      <c r="T956" s="1"/>
      <c r="U956" s="1"/>
      <c r="V956" s="27"/>
      <c r="W956" s="1"/>
      <c r="X956" s="1"/>
      <c r="Y956" s="4" t="str">
        <f t="shared" si="435"/>
        <v/>
      </c>
      <c r="Z956" s="7"/>
      <c r="AA956" s="1"/>
      <c r="AB956" s="1"/>
      <c r="AC956" s="27"/>
      <c r="AD956" s="1"/>
      <c r="AE956" s="1"/>
      <c r="AF956" s="4" t="str">
        <f t="shared" si="434"/>
        <v/>
      </c>
      <c r="AG956" s="7"/>
      <c r="AH956" s="1"/>
      <c r="AI956" s="1"/>
      <c r="AJ956" s="27"/>
      <c r="AK956" s="1"/>
      <c r="AL956" s="1"/>
      <c r="AM956" s="1"/>
      <c r="AN956" s="1"/>
      <c r="AO956" s="1"/>
      <c r="AP956" s="1"/>
      <c r="AQ956" s="27"/>
      <c r="AR956" s="1"/>
      <c r="AS956" s="1"/>
      <c r="AT956" s="1"/>
      <c r="AU956" s="1"/>
      <c r="AV956" s="1"/>
      <c r="AW956" s="1"/>
      <c r="AX956" s="27"/>
      <c r="AY956" s="1"/>
      <c r="AZ956" s="1"/>
      <c r="BA956" s="4" t="str">
        <f t="shared" si="432"/>
        <v/>
      </c>
      <c r="BB956" s="7"/>
      <c r="BC956" s="1"/>
      <c r="BD956" s="1"/>
      <c r="BE956" s="27"/>
      <c r="BF956" s="1"/>
      <c r="BG956" s="1"/>
      <c r="BH956" s="4" t="str">
        <f t="shared" si="431"/>
        <v/>
      </c>
      <c r="BI956" s="7"/>
      <c r="BJ956" s="1"/>
      <c r="BK956" s="1"/>
      <c r="BL956" s="27"/>
      <c r="BM956" s="1"/>
      <c r="BN956" s="1"/>
      <c r="BO956" s="4" t="str">
        <f t="shared" si="430"/>
        <v/>
      </c>
      <c r="BP956" s="7"/>
      <c r="BQ956" s="1"/>
      <c r="BR956" s="1"/>
      <c r="BS956" s="27"/>
      <c r="BT956" s="1"/>
      <c r="BU956" s="1"/>
      <c r="BV956" s="4" t="str">
        <f t="shared" si="436"/>
        <v/>
      </c>
      <c r="BW956" s="7"/>
      <c r="BX956" s="1"/>
      <c r="BY956" s="1"/>
      <c r="BZ956" s="27"/>
      <c r="CA956" s="1"/>
      <c r="CB956" s="1"/>
      <c r="CC956" s="1"/>
      <c r="CD956" s="1"/>
      <c r="CE956" s="1"/>
      <c r="CF956" s="1"/>
      <c r="CG956" s="27"/>
      <c r="CH956" s="1"/>
      <c r="CI956" s="1"/>
      <c r="CJ956" s="1"/>
      <c r="CK956" s="1"/>
      <c r="CL956" s="1"/>
      <c r="CM956" s="1"/>
      <c r="CN956" s="27"/>
      <c r="CO956" s="1"/>
      <c r="CP956" s="1"/>
      <c r="CQ956" s="1"/>
      <c r="CR956" s="1"/>
      <c r="CS956" s="1"/>
      <c r="CT956" s="1"/>
      <c r="CU956" s="27"/>
      <c r="CV956" s="1"/>
      <c r="CW956" s="1"/>
      <c r="CX956" s="1"/>
      <c r="CY956" s="1"/>
      <c r="CZ956" s="1"/>
      <c r="DA956" s="1"/>
      <c r="DB956" s="1"/>
      <c r="DC956" s="1"/>
      <c r="DD956" s="1"/>
      <c r="DE956" s="1"/>
      <c r="DF956" s="1"/>
      <c r="DG956" s="1"/>
      <c r="DH956" s="1"/>
      <c r="DI956" s="1"/>
    </row>
    <row r="957" spans="1:113" ht="15" hidden="1" x14ac:dyDescent="0.25">
      <c r="A957" s="27"/>
      <c r="B957" s="1"/>
      <c r="C957" s="1"/>
      <c r="D957" s="4" t="str">
        <f t="shared" si="433"/>
        <v/>
      </c>
      <c r="E957" s="7"/>
      <c r="F957" s="1"/>
      <c r="G957" s="1"/>
      <c r="H957" s="27"/>
      <c r="I957" s="1"/>
      <c r="J957" s="1"/>
      <c r="K957" s="1"/>
      <c r="L957" s="1"/>
      <c r="M957" s="1"/>
      <c r="N957" s="1"/>
      <c r="O957" s="27"/>
      <c r="P957" s="1"/>
      <c r="Q957" s="1"/>
      <c r="R957" s="1"/>
      <c r="S957" s="1"/>
      <c r="T957" s="1"/>
      <c r="U957" s="1"/>
      <c r="V957" s="27"/>
      <c r="W957" s="1"/>
      <c r="X957" s="1"/>
      <c r="Y957" s="4" t="str">
        <f t="shared" si="435"/>
        <v/>
      </c>
      <c r="Z957" s="7"/>
      <c r="AA957" s="1"/>
      <c r="AB957" s="1"/>
      <c r="AC957" s="27"/>
      <c r="AD957" s="1"/>
      <c r="AE957" s="1"/>
      <c r="AF957" s="4" t="str">
        <f t="shared" si="434"/>
        <v/>
      </c>
      <c r="AG957" s="7"/>
      <c r="AH957" s="1"/>
      <c r="AI957" s="1"/>
      <c r="AJ957" s="27"/>
      <c r="AK957" s="1"/>
      <c r="AL957" s="1"/>
      <c r="AM957" s="1"/>
      <c r="AN957" s="1"/>
      <c r="AO957" s="1"/>
      <c r="AP957" s="1"/>
      <c r="AQ957" s="27"/>
      <c r="AR957" s="1"/>
      <c r="AS957" s="1"/>
      <c r="AT957" s="1"/>
      <c r="AU957" s="1"/>
      <c r="AV957" s="1"/>
      <c r="AW957" s="1"/>
      <c r="AX957" s="27"/>
      <c r="AY957" s="1"/>
      <c r="AZ957" s="1"/>
      <c r="BA957" s="4" t="str">
        <f t="shared" si="432"/>
        <v/>
      </c>
      <c r="BB957" s="7"/>
      <c r="BC957" s="1"/>
      <c r="BD957" s="1"/>
      <c r="BE957" s="27"/>
      <c r="BF957" s="1"/>
      <c r="BG957" s="1"/>
      <c r="BH957" s="4" t="str">
        <f t="shared" si="431"/>
        <v/>
      </c>
      <c r="BI957" s="7"/>
      <c r="BJ957" s="1"/>
      <c r="BK957" s="1"/>
      <c r="BL957" s="27"/>
      <c r="BM957" s="1"/>
      <c r="BN957" s="1"/>
      <c r="BO957" s="4" t="str">
        <f t="shared" si="430"/>
        <v/>
      </c>
      <c r="BP957" s="7"/>
      <c r="BQ957" s="1"/>
      <c r="BR957" s="1"/>
      <c r="BS957" s="27"/>
      <c r="BT957" s="1"/>
      <c r="BU957" s="1"/>
      <c r="BV957" s="4" t="str">
        <f t="shared" si="436"/>
        <v/>
      </c>
      <c r="BW957" s="7"/>
      <c r="BX957" s="1"/>
      <c r="BY957" s="1"/>
      <c r="BZ957" s="27"/>
      <c r="CA957" s="1"/>
      <c r="CB957" s="1"/>
      <c r="CC957" s="1"/>
      <c r="CD957" s="1"/>
      <c r="CE957" s="1"/>
      <c r="CF957" s="1"/>
      <c r="CG957" s="27"/>
      <c r="CH957" s="1"/>
      <c r="CI957" s="1"/>
      <c r="CJ957" s="1"/>
      <c r="CK957" s="1"/>
      <c r="CL957" s="1"/>
      <c r="CM957" s="1"/>
      <c r="CN957" s="27"/>
      <c r="CO957" s="1"/>
      <c r="CP957" s="1"/>
      <c r="CQ957" s="1"/>
      <c r="CR957" s="1"/>
      <c r="CS957" s="1"/>
      <c r="CT957" s="1"/>
      <c r="CU957" s="27"/>
      <c r="CV957" s="1"/>
      <c r="CW957" s="1"/>
      <c r="CX957" s="1"/>
      <c r="CY957" s="1"/>
      <c r="CZ957" s="1"/>
      <c r="DA957" s="1"/>
      <c r="DB957" s="1"/>
      <c r="DC957" s="1"/>
      <c r="DD957" s="1"/>
      <c r="DE957" s="1"/>
      <c r="DF957" s="1"/>
      <c r="DG957" s="1"/>
      <c r="DH957" s="1"/>
      <c r="DI957" s="1"/>
    </row>
    <row r="958" spans="1:113" ht="15" hidden="1" x14ac:dyDescent="0.25">
      <c r="A958" s="27"/>
      <c r="B958" s="1"/>
      <c r="C958" s="1"/>
      <c r="D958" s="4" t="str">
        <f t="shared" si="433"/>
        <v/>
      </c>
      <c r="E958" s="7"/>
      <c r="F958" s="1"/>
      <c r="G958" s="1"/>
      <c r="H958" s="27"/>
      <c r="I958" s="1"/>
      <c r="J958" s="1"/>
      <c r="K958" s="1"/>
      <c r="L958" s="1"/>
      <c r="M958" s="1"/>
      <c r="N958" s="1"/>
      <c r="O958" s="27"/>
      <c r="P958" s="1"/>
      <c r="Q958" s="1"/>
      <c r="R958" s="1"/>
      <c r="S958" s="1"/>
      <c r="T958" s="1"/>
      <c r="U958" s="1"/>
      <c r="V958" s="27"/>
      <c r="W958" s="1"/>
      <c r="X958" s="1"/>
      <c r="Y958" s="4" t="str">
        <f t="shared" si="435"/>
        <v/>
      </c>
      <c r="Z958" s="7"/>
      <c r="AA958" s="1"/>
      <c r="AB958" s="1"/>
      <c r="AC958" s="27"/>
      <c r="AD958" s="1"/>
      <c r="AE958" s="1"/>
      <c r="AF958" s="4" t="str">
        <f t="shared" si="434"/>
        <v/>
      </c>
      <c r="AG958" s="7"/>
      <c r="AH958" s="1"/>
      <c r="AI958" s="1"/>
      <c r="AJ958" s="27"/>
      <c r="AK958" s="1"/>
      <c r="AL958" s="1"/>
      <c r="AM958" s="1"/>
      <c r="AN958" s="1"/>
      <c r="AO958" s="1"/>
      <c r="AP958" s="1"/>
      <c r="AQ958" s="27"/>
      <c r="AR958" s="1"/>
      <c r="AS958" s="1"/>
      <c r="AT958" s="1"/>
      <c r="AU958" s="1"/>
      <c r="AV958" s="1"/>
      <c r="AW958" s="1"/>
      <c r="AX958" s="27"/>
      <c r="AY958" s="1"/>
      <c r="AZ958" s="1"/>
      <c r="BA958" s="4" t="str">
        <f t="shared" si="432"/>
        <v/>
      </c>
      <c r="BB958" s="7"/>
      <c r="BC958" s="1"/>
      <c r="BD958" s="1"/>
      <c r="BE958" s="27"/>
      <c r="BF958" s="1"/>
      <c r="BG958" s="1"/>
      <c r="BH958" s="4" t="str">
        <f t="shared" si="431"/>
        <v/>
      </c>
      <c r="BI958" s="7"/>
      <c r="BJ958" s="1"/>
      <c r="BK958" s="1"/>
      <c r="BL958" s="27"/>
      <c r="BM958" s="1"/>
      <c r="BN958" s="1"/>
      <c r="BO958" s="4" t="str">
        <f t="shared" si="430"/>
        <v/>
      </c>
      <c r="BP958" s="7"/>
      <c r="BQ958" s="1"/>
      <c r="BR958" s="1"/>
      <c r="BS958" s="27"/>
      <c r="BT958" s="1"/>
      <c r="BU958" s="1"/>
      <c r="BV958" s="4" t="str">
        <f t="shared" si="436"/>
        <v/>
      </c>
      <c r="BW958" s="7"/>
      <c r="BX958" s="1"/>
      <c r="BY958" s="1"/>
      <c r="BZ958" s="27"/>
      <c r="CA958" s="1"/>
      <c r="CB958" s="1"/>
      <c r="CC958" s="1"/>
      <c r="CD958" s="1"/>
      <c r="CE958" s="1"/>
      <c r="CF958" s="1"/>
      <c r="CG958" s="27"/>
      <c r="CH958" s="1"/>
      <c r="CI958" s="1"/>
      <c r="CJ958" s="1"/>
      <c r="CK958" s="1"/>
      <c r="CL958" s="1"/>
      <c r="CM958" s="1"/>
      <c r="CN958" s="27"/>
      <c r="CO958" s="1"/>
      <c r="CP958" s="1"/>
      <c r="CQ958" s="1"/>
      <c r="CR958" s="1"/>
      <c r="CS958" s="1"/>
      <c r="CT958" s="1"/>
      <c r="CU958" s="27"/>
      <c r="CV958" s="1"/>
      <c r="CW958" s="1"/>
      <c r="CX958" s="1"/>
      <c r="CY958" s="1"/>
      <c r="CZ958" s="1"/>
      <c r="DA958" s="1"/>
      <c r="DB958" s="1"/>
      <c r="DC958" s="1"/>
      <c r="DD958" s="1"/>
      <c r="DE958" s="1"/>
      <c r="DF958" s="1"/>
      <c r="DG958" s="1"/>
      <c r="DH958" s="1"/>
      <c r="DI958" s="1"/>
    </row>
    <row r="959" spans="1:113" ht="15" hidden="1" x14ac:dyDescent="0.25">
      <c r="A959" s="27"/>
      <c r="B959" s="1"/>
      <c r="C959" s="1"/>
      <c r="D959" s="4" t="str">
        <f t="shared" si="433"/>
        <v/>
      </c>
      <c r="E959" s="7"/>
      <c r="F959" s="1"/>
      <c r="G959" s="1"/>
      <c r="H959" s="27"/>
      <c r="I959" s="1"/>
      <c r="J959" s="1"/>
      <c r="K959" s="1"/>
      <c r="L959" s="1"/>
      <c r="M959" s="1"/>
      <c r="N959" s="1"/>
      <c r="O959" s="27"/>
      <c r="P959" s="1"/>
      <c r="Q959" s="1"/>
      <c r="R959" s="1"/>
      <c r="S959" s="1"/>
      <c r="T959" s="1"/>
      <c r="U959" s="1"/>
      <c r="V959" s="27"/>
      <c r="W959" s="1"/>
      <c r="X959" s="1"/>
      <c r="Y959" s="4" t="str">
        <f t="shared" si="435"/>
        <v/>
      </c>
      <c r="Z959" s="7"/>
      <c r="AA959" s="1"/>
      <c r="AB959" s="1"/>
      <c r="AC959" s="27"/>
      <c r="AD959" s="1"/>
      <c r="AE959" s="1"/>
      <c r="AF959" s="4" t="str">
        <f t="shared" si="434"/>
        <v/>
      </c>
      <c r="AG959" s="7"/>
      <c r="AH959" s="1"/>
      <c r="AI959" s="1"/>
      <c r="AJ959" s="27"/>
      <c r="AK959" s="1"/>
      <c r="AL959" s="1"/>
      <c r="AM959" s="1"/>
      <c r="AN959" s="1"/>
      <c r="AO959" s="1"/>
      <c r="AP959" s="1"/>
      <c r="AQ959" s="27"/>
      <c r="AR959" s="1"/>
      <c r="AS959" s="1"/>
      <c r="AT959" s="1"/>
      <c r="AU959" s="1"/>
      <c r="AV959" s="1"/>
      <c r="AW959" s="1"/>
      <c r="AX959" s="27"/>
      <c r="AY959" s="1"/>
      <c r="AZ959" s="1"/>
      <c r="BA959" s="4" t="str">
        <f t="shared" si="432"/>
        <v/>
      </c>
      <c r="BB959" s="7"/>
      <c r="BC959" s="1"/>
      <c r="BD959" s="1"/>
      <c r="BE959" s="27"/>
      <c r="BF959" s="1"/>
      <c r="BG959" s="1"/>
      <c r="BH959" s="4" t="str">
        <f t="shared" si="431"/>
        <v/>
      </c>
      <c r="BI959" s="7"/>
      <c r="BJ959" s="1"/>
      <c r="BK959" s="1"/>
      <c r="BL959" s="27"/>
      <c r="BM959" s="1"/>
      <c r="BN959" s="1"/>
      <c r="BO959" s="4" t="str">
        <f t="shared" si="430"/>
        <v/>
      </c>
      <c r="BP959" s="7"/>
      <c r="BQ959" s="1"/>
      <c r="BR959" s="1"/>
      <c r="BS959" s="27"/>
      <c r="BT959" s="1"/>
      <c r="BU959" s="1"/>
      <c r="BV959" s="4" t="str">
        <f t="shared" si="436"/>
        <v/>
      </c>
      <c r="BW959" s="7"/>
      <c r="BX959" s="1"/>
      <c r="BY959" s="1"/>
      <c r="BZ959" s="27"/>
      <c r="CA959" s="1"/>
      <c r="CB959" s="1"/>
      <c r="CC959" s="1"/>
      <c r="CD959" s="1"/>
      <c r="CE959" s="1"/>
      <c r="CF959" s="1"/>
      <c r="CG959" s="27"/>
      <c r="CH959" s="1"/>
      <c r="CI959" s="1"/>
      <c r="CJ959" s="1"/>
      <c r="CK959" s="1"/>
      <c r="CL959" s="1"/>
      <c r="CM959" s="1"/>
      <c r="CN959" s="27"/>
      <c r="CO959" s="1"/>
      <c r="CP959" s="1"/>
      <c r="CQ959" s="1"/>
      <c r="CR959" s="1"/>
      <c r="CS959" s="1"/>
      <c r="CT959" s="1"/>
      <c r="CU959" s="27"/>
      <c r="CV959" s="1"/>
      <c r="CW959" s="1"/>
      <c r="CX959" s="1"/>
      <c r="CY959" s="1"/>
      <c r="CZ959" s="1"/>
      <c r="DA959" s="1"/>
      <c r="DB959" s="1"/>
      <c r="DC959" s="1"/>
      <c r="DD959" s="1"/>
      <c r="DE959" s="1"/>
      <c r="DF959" s="1"/>
      <c r="DG959" s="1"/>
      <c r="DH959" s="1"/>
      <c r="DI959" s="1"/>
    </row>
    <row r="960" spans="1:113" ht="15" hidden="1" x14ac:dyDescent="0.25">
      <c r="A960" s="27"/>
      <c r="B960" s="1"/>
      <c r="C960" s="1"/>
      <c r="D960" s="4" t="str">
        <f t="shared" si="433"/>
        <v/>
      </c>
      <c r="E960" s="7"/>
      <c r="F960" s="1"/>
      <c r="G960" s="1"/>
      <c r="H960" s="27"/>
      <c r="I960" s="1"/>
      <c r="J960" s="1"/>
      <c r="K960" s="1"/>
      <c r="L960" s="1"/>
      <c r="M960" s="1"/>
      <c r="N960" s="1"/>
      <c r="O960" s="27"/>
      <c r="P960" s="1"/>
      <c r="Q960" s="1"/>
      <c r="R960" s="1"/>
      <c r="S960" s="1"/>
      <c r="T960" s="1"/>
      <c r="U960" s="1"/>
      <c r="V960" s="27"/>
      <c r="W960" s="1"/>
      <c r="X960" s="1"/>
      <c r="Y960" s="4" t="str">
        <f t="shared" si="435"/>
        <v/>
      </c>
      <c r="Z960" s="7"/>
      <c r="AA960" s="1"/>
      <c r="AB960" s="1"/>
      <c r="AC960" s="27"/>
      <c r="AD960" s="1"/>
      <c r="AE960" s="1"/>
      <c r="AF960" s="4" t="str">
        <f t="shared" si="434"/>
        <v/>
      </c>
      <c r="AG960" s="7"/>
      <c r="AH960" s="1"/>
      <c r="AI960" s="1"/>
      <c r="AJ960" s="27"/>
      <c r="AK960" s="1"/>
      <c r="AL960" s="1"/>
      <c r="AM960" s="1"/>
      <c r="AN960" s="1"/>
      <c r="AO960" s="1"/>
      <c r="AP960" s="1"/>
      <c r="AQ960" s="27"/>
      <c r="AR960" s="1"/>
      <c r="AS960" s="1"/>
      <c r="AT960" s="1"/>
      <c r="AU960" s="1"/>
      <c r="AV960" s="1"/>
      <c r="AW960" s="1"/>
      <c r="AX960" s="27"/>
      <c r="AY960" s="1"/>
      <c r="AZ960" s="1"/>
      <c r="BA960" s="4" t="str">
        <f t="shared" si="432"/>
        <v/>
      </c>
      <c r="BB960" s="7"/>
      <c r="BC960" s="1"/>
      <c r="BD960" s="1"/>
      <c r="BE960" s="27"/>
      <c r="BF960" s="1"/>
      <c r="BG960" s="1"/>
      <c r="BH960" s="4" t="str">
        <f t="shared" si="431"/>
        <v/>
      </c>
      <c r="BI960" s="7"/>
      <c r="BJ960" s="1"/>
      <c r="BK960" s="1"/>
      <c r="BL960" s="27"/>
      <c r="BM960" s="1"/>
      <c r="BN960" s="1"/>
      <c r="BO960" s="4" t="str">
        <f t="shared" si="430"/>
        <v/>
      </c>
      <c r="BP960" s="7"/>
      <c r="BQ960" s="1"/>
      <c r="BR960" s="1"/>
      <c r="BS960" s="27"/>
      <c r="BT960" s="1"/>
      <c r="BU960" s="1"/>
      <c r="BV960" s="4" t="str">
        <f t="shared" si="436"/>
        <v/>
      </c>
      <c r="BW960" s="7"/>
      <c r="BX960" s="1"/>
      <c r="BY960" s="1"/>
      <c r="BZ960" s="27"/>
      <c r="CA960" s="1"/>
      <c r="CB960" s="1"/>
      <c r="CC960" s="1"/>
      <c r="CD960" s="1"/>
      <c r="CE960" s="1"/>
      <c r="CF960" s="1"/>
      <c r="CG960" s="27"/>
      <c r="CH960" s="1"/>
      <c r="CI960" s="1"/>
      <c r="CJ960" s="1"/>
      <c r="CK960" s="1"/>
      <c r="CL960" s="1"/>
      <c r="CM960" s="1"/>
      <c r="CN960" s="27"/>
      <c r="CO960" s="1"/>
      <c r="CP960" s="1"/>
      <c r="CQ960" s="1"/>
      <c r="CR960" s="1"/>
      <c r="CS960" s="1"/>
      <c r="CT960" s="1"/>
      <c r="CU960" s="27"/>
      <c r="CV960" s="1"/>
      <c r="CW960" s="1"/>
      <c r="CX960" s="1"/>
      <c r="CY960" s="1"/>
      <c r="CZ960" s="1"/>
      <c r="DA960" s="1"/>
      <c r="DB960" s="1"/>
      <c r="DC960" s="1"/>
      <c r="DD960" s="1"/>
      <c r="DE960" s="1"/>
      <c r="DF960" s="1"/>
      <c r="DG960" s="1"/>
      <c r="DH960" s="1"/>
      <c r="DI960" s="1"/>
    </row>
    <row r="961" spans="1:113" ht="15" hidden="1" x14ac:dyDescent="0.25">
      <c r="A961" s="27"/>
      <c r="B961" s="1"/>
      <c r="C961" s="1"/>
      <c r="D961" s="4" t="str">
        <f t="shared" si="433"/>
        <v/>
      </c>
      <c r="E961" s="7"/>
      <c r="F961" s="1"/>
      <c r="G961" s="1"/>
      <c r="H961" s="27"/>
      <c r="I961" s="1"/>
      <c r="J961" s="1"/>
      <c r="K961" s="1"/>
      <c r="L961" s="1"/>
      <c r="M961" s="1"/>
      <c r="N961" s="1"/>
      <c r="O961" s="27"/>
      <c r="P961" s="1"/>
      <c r="Q961" s="1"/>
      <c r="R961" s="1"/>
      <c r="S961" s="1"/>
      <c r="T961" s="1"/>
      <c r="U961" s="1"/>
      <c r="V961" s="27"/>
      <c r="W961" s="1"/>
      <c r="X961" s="1"/>
      <c r="Y961" s="4" t="str">
        <f t="shared" si="435"/>
        <v/>
      </c>
      <c r="Z961" s="7"/>
      <c r="AA961" s="1"/>
      <c r="AB961" s="1"/>
      <c r="AC961" s="27"/>
      <c r="AD961" s="1"/>
      <c r="AE961" s="1"/>
      <c r="AF961" s="4" t="str">
        <f t="shared" si="434"/>
        <v/>
      </c>
      <c r="AG961" s="7"/>
      <c r="AH961" s="1"/>
      <c r="AI961" s="1"/>
      <c r="AJ961" s="27"/>
      <c r="AK961" s="1"/>
      <c r="AL961" s="1"/>
      <c r="AM961" s="1"/>
      <c r="AN961" s="1"/>
      <c r="AO961" s="1"/>
      <c r="AP961" s="1"/>
      <c r="AQ961" s="27"/>
      <c r="AR961" s="1"/>
      <c r="AS961" s="1"/>
      <c r="AT961" s="1"/>
      <c r="AU961" s="1"/>
      <c r="AV961" s="1"/>
      <c r="AW961" s="1"/>
      <c r="AX961" s="27"/>
      <c r="AY961" s="1"/>
      <c r="AZ961" s="1"/>
      <c r="BA961" s="4" t="str">
        <f t="shared" si="432"/>
        <v/>
      </c>
      <c r="BB961" s="7"/>
      <c r="BC961" s="1"/>
      <c r="BD961" s="1"/>
      <c r="BE961" s="27"/>
      <c r="BF961" s="1"/>
      <c r="BG961" s="1"/>
      <c r="BH961" s="4" t="str">
        <f t="shared" si="431"/>
        <v/>
      </c>
      <c r="BI961" s="7"/>
      <c r="BJ961" s="1"/>
      <c r="BK961" s="1"/>
      <c r="BL961" s="27"/>
      <c r="BM961" s="1"/>
      <c r="BN961" s="1"/>
      <c r="BO961" s="4" t="str">
        <f t="shared" si="430"/>
        <v/>
      </c>
      <c r="BP961" s="7"/>
      <c r="BQ961" s="1"/>
      <c r="BR961" s="1"/>
      <c r="BS961" s="27"/>
      <c r="BT961" s="1"/>
      <c r="BU961" s="1"/>
      <c r="BV961" s="4" t="str">
        <f t="shared" si="436"/>
        <v/>
      </c>
      <c r="BW961" s="7"/>
      <c r="BX961" s="1"/>
      <c r="BY961" s="1"/>
      <c r="BZ961" s="27"/>
      <c r="CA961" s="1"/>
      <c r="CB961" s="1"/>
      <c r="CC961" s="1"/>
      <c r="CD961" s="1"/>
      <c r="CE961" s="1"/>
      <c r="CF961" s="1"/>
      <c r="CG961" s="27"/>
      <c r="CH961" s="1"/>
      <c r="CI961" s="1"/>
      <c r="CJ961" s="1"/>
      <c r="CK961" s="1"/>
      <c r="CL961" s="1"/>
      <c r="CM961" s="1"/>
      <c r="CN961" s="27"/>
      <c r="CO961" s="1"/>
      <c r="CP961" s="1"/>
      <c r="CQ961" s="1"/>
      <c r="CR961" s="1"/>
      <c r="CS961" s="1"/>
      <c r="CT961" s="1"/>
      <c r="CU961" s="27"/>
      <c r="CV961" s="1"/>
      <c r="CW961" s="1"/>
      <c r="CX961" s="1"/>
      <c r="CY961" s="1"/>
      <c r="CZ961" s="1"/>
      <c r="DA961" s="1"/>
      <c r="DB961" s="1"/>
      <c r="DC961" s="1"/>
      <c r="DD961" s="1"/>
      <c r="DE961" s="1"/>
      <c r="DF961" s="1"/>
      <c r="DG961" s="1"/>
      <c r="DH961" s="1"/>
      <c r="DI961" s="1"/>
    </row>
    <row r="962" spans="1:113" ht="15" hidden="1" x14ac:dyDescent="0.25">
      <c r="A962" s="27"/>
      <c r="B962" s="1"/>
      <c r="C962" s="1"/>
      <c r="D962" s="4" t="str">
        <f t="shared" si="433"/>
        <v/>
      </c>
      <c r="E962" s="7"/>
      <c r="F962" s="1"/>
      <c r="G962" s="1"/>
      <c r="H962" s="27"/>
      <c r="I962" s="1"/>
      <c r="J962" s="1"/>
      <c r="K962" s="1"/>
      <c r="L962" s="1"/>
      <c r="M962" s="1"/>
      <c r="N962" s="1"/>
      <c r="O962" s="27"/>
      <c r="P962" s="1"/>
      <c r="Q962" s="1"/>
      <c r="R962" s="1"/>
      <c r="S962" s="1"/>
      <c r="T962" s="1"/>
      <c r="U962" s="1"/>
      <c r="V962" s="27"/>
      <c r="W962" s="1"/>
      <c r="X962" s="1"/>
      <c r="Y962" s="4" t="str">
        <f t="shared" si="435"/>
        <v/>
      </c>
      <c r="Z962" s="7"/>
      <c r="AA962" s="1"/>
      <c r="AB962" s="1"/>
      <c r="AC962" s="27"/>
      <c r="AD962" s="1"/>
      <c r="AE962" s="1"/>
      <c r="AF962" s="4" t="str">
        <f t="shared" si="434"/>
        <v/>
      </c>
      <c r="AG962" s="7"/>
      <c r="AH962" s="1"/>
      <c r="AI962" s="1"/>
      <c r="AJ962" s="27"/>
      <c r="AK962" s="1"/>
      <c r="AL962" s="1"/>
      <c r="AM962" s="1"/>
      <c r="AN962" s="1"/>
      <c r="AO962" s="1"/>
      <c r="AP962" s="1"/>
      <c r="AQ962" s="27"/>
      <c r="AR962" s="1"/>
      <c r="AS962" s="1"/>
      <c r="AT962" s="1"/>
      <c r="AU962" s="1"/>
      <c r="AV962" s="1"/>
      <c r="AW962" s="1"/>
      <c r="AX962" s="27"/>
      <c r="AY962" s="1"/>
      <c r="AZ962" s="1"/>
      <c r="BA962" s="4" t="str">
        <f t="shared" si="432"/>
        <v/>
      </c>
      <c r="BB962" s="7"/>
      <c r="BC962" s="1"/>
      <c r="BD962" s="1"/>
      <c r="BE962" s="27"/>
      <c r="BF962" s="1"/>
      <c r="BG962" s="1"/>
      <c r="BH962" s="4" t="str">
        <f t="shared" si="431"/>
        <v/>
      </c>
      <c r="BI962" s="7"/>
      <c r="BJ962" s="1"/>
      <c r="BK962" s="1"/>
      <c r="BL962" s="27"/>
      <c r="BM962" s="1"/>
      <c r="BN962" s="1"/>
      <c r="BO962" s="4" t="str">
        <f t="shared" si="430"/>
        <v/>
      </c>
      <c r="BP962" s="7"/>
      <c r="BQ962" s="1"/>
      <c r="BR962" s="1"/>
      <c r="BS962" s="27"/>
      <c r="BT962" s="1"/>
      <c r="BU962" s="1"/>
      <c r="BV962" s="4" t="str">
        <f t="shared" si="436"/>
        <v/>
      </c>
      <c r="BW962" s="7"/>
      <c r="BX962" s="1"/>
      <c r="BY962" s="1"/>
      <c r="BZ962" s="27"/>
      <c r="CA962" s="1"/>
      <c r="CB962" s="1"/>
      <c r="CC962" s="1"/>
      <c r="CD962" s="1"/>
      <c r="CE962" s="1"/>
      <c r="CF962" s="1"/>
      <c r="CG962" s="27"/>
      <c r="CH962" s="1"/>
      <c r="CI962" s="1"/>
      <c r="CJ962" s="1"/>
      <c r="CK962" s="1"/>
      <c r="CL962" s="1"/>
      <c r="CM962" s="1"/>
      <c r="CN962" s="27"/>
      <c r="CO962" s="1"/>
      <c r="CP962" s="1"/>
      <c r="CQ962" s="1"/>
      <c r="CR962" s="1"/>
      <c r="CS962" s="1"/>
      <c r="CT962" s="1"/>
      <c r="CU962" s="27"/>
      <c r="CV962" s="1"/>
      <c r="CW962" s="1"/>
      <c r="CX962" s="1"/>
      <c r="CY962" s="1"/>
      <c r="CZ962" s="1"/>
      <c r="DA962" s="1"/>
      <c r="DB962" s="1"/>
      <c r="DC962" s="1"/>
      <c r="DD962" s="1"/>
      <c r="DE962" s="1"/>
      <c r="DF962" s="1"/>
      <c r="DG962" s="1"/>
      <c r="DH962" s="1"/>
      <c r="DI962" s="1"/>
    </row>
    <row r="963" spans="1:113" ht="15" hidden="1" x14ac:dyDescent="0.25">
      <c r="A963" s="27"/>
      <c r="B963" s="1"/>
      <c r="C963" s="1"/>
      <c r="D963" s="4" t="str">
        <f t="shared" si="433"/>
        <v/>
      </c>
      <c r="E963" s="7"/>
      <c r="F963" s="1"/>
      <c r="G963" s="1"/>
      <c r="H963" s="27"/>
      <c r="I963" s="1"/>
      <c r="J963" s="1"/>
      <c r="K963" s="1"/>
      <c r="L963" s="1"/>
      <c r="M963" s="1"/>
      <c r="N963" s="1"/>
      <c r="O963" s="27"/>
      <c r="P963" s="1"/>
      <c r="Q963" s="1"/>
      <c r="R963" s="1"/>
      <c r="S963" s="1"/>
      <c r="T963" s="1"/>
      <c r="U963" s="1"/>
      <c r="V963" s="27"/>
      <c r="W963" s="1"/>
      <c r="X963" s="1"/>
      <c r="Y963" s="4" t="str">
        <f t="shared" si="435"/>
        <v/>
      </c>
      <c r="Z963" s="7"/>
      <c r="AA963" s="1"/>
      <c r="AB963" s="1"/>
      <c r="AC963" s="27"/>
      <c r="AD963" s="1"/>
      <c r="AE963" s="1"/>
      <c r="AF963" s="4" t="str">
        <f t="shared" si="434"/>
        <v/>
      </c>
      <c r="AG963" s="7"/>
      <c r="AH963" s="1"/>
      <c r="AI963" s="1"/>
      <c r="AJ963" s="27"/>
      <c r="AK963" s="1"/>
      <c r="AL963" s="1"/>
      <c r="AM963" s="1"/>
      <c r="AN963" s="1"/>
      <c r="AO963" s="1"/>
      <c r="AP963" s="1"/>
      <c r="AQ963" s="27"/>
      <c r="AR963" s="1"/>
      <c r="AS963" s="1"/>
      <c r="AT963" s="1"/>
      <c r="AU963" s="1"/>
      <c r="AV963" s="1"/>
      <c r="AW963" s="1"/>
      <c r="AX963" s="27"/>
      <c r="AY963" s="1"/>
      <c r="AZ963" s="1"/>
      <c r="BA963" s="4" t="str">
        <f t="shared" si="432"/>
        <v/>
      </c>
      <c r="BB963" s="7"/>
      <c r="BC963" s="1"/>
      <c r="BD963" s="1"/>
      <c r="BE963" s="27"/>
      <c r="BF963" s="1"/>
      <c r="BG963" s="1"/>
      <c r="BH963" s="4" t="str">
        <f t="shared" si="431"/>
        <v/>
      </c>
      <c r="BI963" s="7"/>
      <c r="BJ963" s="1"/>
      <c r="BK963" s="1"/>
      <c r="BL963" s="27"/>
      <c r="BM963" s="1"/>
      <c r="BN963" s="1"/>
      <c r="BO963" s="4" t="str">
        <f t="shared" si="430"/>
        <v/>
      </c>
      <c r="BP963" s="7"/>
      <c r="BQ963" s="1"/>
      <c r="BR963" s="1"/>
      <c r="BS963" s="27"/>
      <c r="BT963" s="1"/>
      <c r="BU963" s="1"/>
      <c r="BV963" s="4" t="str">
        <f t="shared" si="436"/>
        <v/>
      </c>
      <c r="BW963" s="7"/>
      <c r="BX963" s="1"/>
      <c r="BY963" s="1"/>
      <c r="BZ963" s="27"/>
      <c r="CA963" s="1"/>
      <c r="CB963" s="1"/>
      <c r="CC963" s="1"/>
      <c r="CD963" s="1"/>
      <c r="CE963" s="1"/>
      <c r="CF963" s="1"/>
      <c r="CG963" s="27"/>
      <c r="CH963" s="1"/>
      <c r="CI963" s="1"/>
      <c r="CJ963" s="1"/>
      <c r="CK963" s="1"/>
      <c r="CL963" s="1"/>
      <c r="CM963" s="1"/>
      <c r="CN963" s="27"/>
      <c r="CO963" s="1"/>
      <c r="CP963" s="1"/>
      <c r="CQ963" s="1"/>
      <c r="CR963" s="1"/>
      <c r="CS963" s="1"/>
      <c r="CT963" s="1"/>
      <c r="CU963" s="27"/>
      <c r="CV963" s="1"/>
      <c r="CW963" s="1"/>
      <c r="CX963" s="1"/>
      <c r="CY963" s="1"/>
      <c r="CZ963" s="1"/>
      <c r="DA963" s="1"/>
      <c r="DB963" s="1"/>
      <c r="DC963" s="1"/>
      <c r="DD963" s="1"/>
      <c r="DE963" s="1"/>
      <c r="DF963" s="1"/>
      <c r="DG963" s="1"/>
      <c r="DH963" s="1"/>
      <c r="DI963" s="1"/>
    </row>
    <row r="964" spans="1:113" ht="15" hidden="1" x14ac:dyDescent="0.25">
      <c r="A964" s="27"/>
      <c r="B964" s="1"/>
      <c r="C964" s="1"/>
      <c r="D964" s="4" t="str">
        <f t="shared" si="433"/>
        <v/>
      </c>
      <c r="E964" s="7"/>
      <c r="F964" s="1"/>
      <c r="G964" s="1"/>
      <c r="H964" s="27"/>
      <c r="I964" s="1"/>
      <c r="J964" s="1"/>
      <c r="K964" s="1"/>
      <c r="L964" s="1"/>
      <c r="M964" s="1"/>
      <c r="N964" s="1"/>
      <c r="O964" s="27"/>
      <c r="P964" s="1"/>
      <c r="Q964" s="1"/>
      <c r="R964" s="1"/>
      <c r="S964" s="1"/>
      <c r="T964" s="1"/>
      <c r="U964" s="1"/>
      <c r="V964" s="27"/>
      <c r="W964" s="1"/>
      <c r="X964" s="1"/>
      <c r="Y964" s="4" t="str">
        <f t="shared" si="435"/>
        <v/>
      </c>
      <c r="Z964" s="7"/>
      <c r="AA964" s="1"/>
      <c r="AB964" s="1"/>
      <c r="AC964" s="27"/>
      <c r="AD964" s="1"/>
      <c r="AE964" s="1"/>
      <c r="AF964" s="4" t="str">
        <f t="shared" si="434"/>
        <v/>
      </c>
      <c r="AG964" s="7"/>
      <c r="AH964" s="1"/>
      <c r="AI964" s="1"/>
      <c r="AJ964" s="27"/>
      <c r="AK964" s="1"/>
      <c r="AL964" s="1"/>
      <c r="AM964" s="1"/>
      <c r="AN964" s="1"/>
      <c r="AO964" s="1"/>
      <c r="AP964" s="1"/>
      <c r="AQ964" s="27"/>
      <c r="AR964" s="1"/>
      <c r="AS964" s="1"/>
      <c r="AT964" s="1"/>
      <c r="AU964" s="1"/>
      <c r="AV964" s="1"/>
      <c r="AW964" s="1"/>
      <c r="AX964" s="27"/>
      <c r="AY964" s="1"/>
      <c r="AZ964" s="1"/>
      <c r="BA964" s="4" t="str">
        <f t="shared" si="432"/>
        <v/>
      </c>
      <c r="BB964" s="7"/>
      <c r="BC964" s="1"/>
      <c r="BD964" s="1"/>
      <c r="BE964" s="27"/>
      <c r="BF964" s="1"/>
      <c r="BG964" s="1"/>
      <c r="BH964" s="4" t="str">
        <f t="shared" si="431"/>
        <v/>
      </c>
      <c r="BI964" s="7"/>
      <c r="BJ964" s="1"/>
      <c r="BK964" s="1"/>
      <c r="BL964" s="27"/>
      <c r="BM964" s="1"/>
      <c r="BN964" s="1"/>
      <c r="BO964" s="4" t="str">
        <f t="shared" si="430"/>
        <v/>
      </c>
      <c r="BP964" s="7"/>
      <c r="BQ964" s="1"/>
      <c r="BR964" s="1"/>
      <c r="BS964" s="27"/>
      <c r="BT964" s="1"/>
      <c r="BU964" s="1"/>
      <c r="BV964" s="4" t="str">
        <f t="shared" si="436"/>
        <v/>
      </c>
      <c r="BW964" s="7"/>
      <c r="BX964" s="1"/>
      <c r="BY964" s="1"/>
      <c r="BZ964" s="27"/>
      <c r="CA964" s="1"/>
      <c r="CB964" s="1"/>
      <c r="CC964" s="1"/>
      <c r="CD964" s="1"/>
      <c r="CE964" s="1"/>
      <c r="CF964" s="1"/>
      <c r="CG964" s="27"/>
      <c r="CH964" s="1"/>
      <c r="CI964" s="1"/>
      <c r="CJ964" s="1"/>
      <c r="CK964" s="1"/>
      <c r="CL964" s="1"/>
      <c r="CM964" s="1"/>
      <c r="CN964" s="27"/>
      <c r="CO964" s="1"/>
      <c r="CP964" s="1"/>
      <c r="CQ964" s="1"/>
      <c r="CR964" s="1"/>
      <c r="CS964" s="1"/>
      <c r="CT964" s="1"/>
      <c r="CU964" s="27"/>
      <c r="CV964" s="1"/>
      <c r="CW964" s="1"/>
      <c r="CX964" s="1"/>
      <c r="CY964" s="1"/>
      <c r="CZ964" s="1"/>
      <c r="DA964" s="1"/>
      <c r="DB964" s="1"/>
      <c r="DC964" s="1"/>
      <c r="DD964" s="1"/>
      <c r="DE964" s="1"/>
      <c r="DF964" s="1"/>
      <c r="DG964" s="1"/>
      <c r="DH964" s="1"/>
      <c r="DI964" s="1"/>
    </row>
    <row r="965" spans="1:113" ht="15" hidden="1" x14ac:dyDescent="0.25">
      <c r="A965" s="27"/>
      <c r="B965" s="1"/>
      <c r="C965" s="1"/>
      <c r="D965" s="4" t="str">
        <f t="shared" si="433"/>
        <v/>
      </c>
      <c r="E965" s="7"/>
      <c r="F965" s="1"/>
      <c r="G965" s="1"/>
      <c r="H965" s="27"/>
      <c r="I965" s="1"/>
      <c r="J965" s="1"/>
      <c r="K965" s="1"/>
      <c r="L965" s="1"/>
      <c r="M965" s="1"/>
      <c r="N965" s="1"/>
      <c r="O965" s="27"/>
      <c r="P965" s="1"/>
      <c r="Q965" s="1"/>
      <c r="R965" s="1"/>
      <c r="S965" s="1"/>
      <c r="T965" s="1"/>
      <c r="U965" s="1"/>
      <c r="V965" s="27"/>
      <c r="W965" s="1"/>
      <c r="X965" s="1"/>
      <c r="Y965" s="4" t="str">
        <f t="shared" si="435"/>
        <v/>
      </c>
      <c r="Z965" s="7"/>
      <c r="AA965" s="1"/>
      <c r="AB965" s="1"/>
      <c r="AC965" s="27"/>
      <c r="AD965" s="1"/>
      <c r="AE965" s="1"/>
      <c r="AF965" s="4" t="str">
        <f t="shared" si="434"/>
        <v/>
      </c>
      <c r="AG965" s="7"/>
      <c r="AH965" s="1"/>
      <c r="AI965" s="1"/>
      <c r="AJ965" s="27"/>
      <c r="AK965" s="1"/>
      <c r="AL965" s="1"/>
      <c r="AM965" s="1"/>
      <c r="AN965" s="1"/>
      <c r="AO965" s="1"/>
      <c r="AP965" s="1"/>
      <c r="AQ965" s="27"/>
      <c r="AR965" s="1"/>
      <c r="AS965" s="1"/>
      <c r="AT965" s="1"/>
      <c r="AU965" s="1"/>
      <c r="AV965" s="1"/>
      <c r="AW965" s="1"/>
      <c r="AX965" s="27"/>
      <c r="AY965" s="1"/>
      <c r="AZ965" s="1"/>
      <c r="BA965" s="4" t="str">
        <f t="shared" si="432"/>
        <v/>
      </c>
      <c r="BB965" s="7"/>
      <c r="BC965" s="1"/>
      <c r="BD965" s="1"/>
      <c r="BE965" s="27"/>
      <c r="BF965" s="1"/>
      <c r="BG965" s="1"/>
      <c r="BH965" s="4" t="str">
        <f t="shared" si="431"/>
        <v/>
      </c>
      <c r="BI965" s="7"/>
      <c r="BJ965" s="1"/>
      <c r="BK965" s="1"/>
      <c r="BL965" s="27"/>
      <c r="BM965" s="1"/>
      <c r="BN965" s="1"/>
      <c r="BO965" s="4" t="str">
        <f t="shared" si="430"/>
        <v/>
      </c>
      <c r="BP965" s="7"/>
      <c r="BQ965" s="1"/>
      <c r="BR965" s="1"/>
      <c r="BS965" s="27"/>
      <c r="BT965" s="1"/>
      <c r="BU965" s="1"/>
      <c r="BV965" s="4" t="str">
        <f t="shared" si="436"/>
        <v/>
      </c>
      <c r="BW965" s="7"/>
      <c r="BX965" s="1"/>
      <c r="BY965" s="1"/>
      <c r="BZ965" s="27"/>
      <c r="CA965" s="1"/>
      <c r="CB965" s="1"/>
      <c r="CC965" s="1"/>
      <c r="CD965" s="1"/>
      <c r="CE965" s="1"/>
      <c r="CF965" s="1"/>
      <c r="CG965" s="27"/>
      <c r="CH965" s="1"/>
      <c r="CI965" s="1"/>
      <c r="CJ965" s="1"/>
      <c r="CK965" s="1"/>
      <c r="CL965" s="1"/>
      <c r="CM965" s="1"/>
      <c r="CN965" s="27"/>
      <c r="CO965" s="1"/>
      <c r="CP965" s="1"/>
      <c r="CQ965" s="1"/>
      <c r="CR965" s="1"/>
      <c r="CS965" s="1"/>
      <c r="CT965" s="1"/>
      <c r="CU965" s="27"/>
      <c r="CV965" s="1"/>
      <c r="CW965" s="1"/>
      <c r="CX965" s="1"/>
      <c r="CY965" s="1"/>
      <c r="CZ965" s="1"/>
      <c r="DA965" s="1"/>
      <c r="DB965" s="1"/>
      <c r="DC965" s="1"/>
      <c r="DD965" s="1"/>
      <c r="DE965" s="1"/>
      <c r="DF965" s="1"/>
      <c r="DG965" s="1"/>
      <c r="DH965" s="1"/>
      <c r="DI965" s="1"/>
    </row>
    <row r="966" spans="1:113" ht="15" hidden="1" x14ac:dyDescent="0.25">
      <c r="A966" s="27"/>
      <c r="B966" s="1"/>
      <c r="C966" s="1"/>
      <c r="D966" s="4" t="str">
        <f t="shared" si="433"/>
        <v/>
      </c>
      <c r="E966" s="7"/>
      <c r="F966" s="1"/>
      <c r="G966" s="1"/>
      <c r="H966" s="27"/>
      <c r="I966" s="1"/>
      <c r="J966" s="1"/>
      <c r="K966" s="1"/>
      <c r="L966" s="1"/>
      <c r="M966" s="1"/>
      <c r="N966" s="1"/>
      <c r="O966" s="27"/>
      <c r="P966" s="1"/>
      <c r="Q966" s="1"/>
      <c r="R966" s="1"/>
      <c r="S966" s="1"/>
      <c r="T966" s="1"/>
      <c r="U966" s="1"/>
      <c r="V966" s="27"/>
      <c r="W966" s="1"/>
      <c r="X966" s="1"/>
      <c r="Y966" s="4" t="str">
        <f t="shared" si="435"/>
        <v/>
      </c>
      <c r="Z966" s="7"/>
      <c r="AA966" s="1"/>
      <c r="AB966" s="1"/>
      <c r="AC966" s="27"/>
      <c r="AD966" s="1"/>
      <c r="AE966" s="1"/>
      <c r="AF966" s="4" t="str">
        <f t="shared" si="434"/>
        <v/>
      </c>
      <c r="AG966" s="7"/>
      <c r="AH966" s="1"/>
      <c r="AI966" s="1"/>
      <c r="AJ966" s="27"/>
      <c r="AK966" s="1"/>
      <c r="AL966" s="1"/>
      <c r="AM966" s="1"/>
      <c r="AN966" s="1"/>
      <c r="AO966" s="1"/>
      <c r="AP966" s="1"/>
      <c r="AQ966" s="27"/>
      <c r="AR966" s="1"/>
      <c r="AS966" s="1"/>
      <c r="AT966" s="1"/>
      <c r="AU966" s="1"/>
      <c r="AV966" s="1"/>
      <c r="AW966" s="1"/>
      <c r="AX966" s="27"/>
      <c r="AY966" s="1"/>
      <c r="AZ966" s="1"/>
      <c r="BA966" s="4" t="str">
        <f t="shared" si="432"/>
        <v/>
      </c>
      <c r="BB966" s="7"/>
      <c r="BC966" s="1"/>
      <c r="BD966" s="1"/>
      <c r="BE966" s="27"/>
      <c r="BF966" s="1"/>
      <c r="BG966" s="1"/>
      <c r="BH966" s="4" t="str">
        <f t="shared" si="431"/>
        <v/>
      </c>
      <c r="BI966" s="7"/>
      <c r="BJ966" s="1"/>
      <c r="BK966" s="1"/>
      <c r="BL966" s="27"/>
      <c r="BM966" s="1"/>
      <c r="BN966" s="1"/>
      <c r="BO966" s="4" t="str">
        <f t="shared" si="430"/>
        <v/>
      </c>
      <c r="BP966" s="7"/>
      <c r="BQ966" s="1"/>
      <c r="BR966" s="1"/>
      <c r="BS966" s="27"/>
      <c r="BT966" s="1"/>
      <c r="BU966" s="1"/>
      <c r="BV966" s="4" t="str">
        <f t="shared" si="436"/>
        <v/>
      </c>
      <c r="BW966" s="7"/>
      <c r="BX966" s="1"/>
      <c r="BY966" s="1"/>
      <c r="BZ966" s="27"/>
      <c r="CA966" s="1"/>
      <c r="CB966" s="1"/>
      <c r="CC966" s="1"/>
      <c r="CD966" s="1"/>
      <c r="CE966" s="1"/>
      <c r="CF966" s="1"/>
      <c r="CG966" s="27"/>
      <c r="CH966" s="1"/>
      <c r="CI966" s="1"/>
      <c r="CJ966" s="1"/>
      <c r="CK966" s="1"/>
      <c r="CL966" s="1"/>
      <c r="CM966" s="1"/>
      <c r="CN966" s="27"/>
      <c r="CO966" s="1"/>
      <c r="CP966" s="1"/>
      <c r="CQ966" s="1"/>
      <c r="CR966" s="1"/>
      <c r="CS966" s="1"/>
      <c r="CT966" s="1"/>
      <c r="CU966" s="27"/>
      <c r="CV966" s="1"/>
      <c r="CW966" s="1"/>
      <c r="CX966" s="1"/>
      <c r="CY966" s="1"/>
      <c r="CZ966" s="1"/>
      <c r="DA966" s="1"/>
      <c r="DB966" s="1"/>
      <c r="DC966" s="1"/>
      <c r="DD966" s="1"/>
      <c r="DE966" s="1"/>
      <c r="DF966" s="1"/>
      <c r="DG966" s="1"/>
      <c r="DH966" s="1"/>
      <c r="DI966" s="1"/>
    </row>
    <row r="967" spans="1:113" ht="15" hidden="1" x14ac:dyDescent="0.25">
      <c r="A967" s="27"/>
      <c r="B967" s="1"/>
      <c r="C967" s="1"/>
      <c r="D967" s="4" t="str">
        <f t="shared" si="433"/>
        <v/>
      </c>
      <c r="E967" s="7"/>
      <c r="F967" s="1"/>
      <c r="G967" s="1"/>
      <c r="H967" s="27"/>
      <c r="I967" s="1"/>
      <c r="J967" s="1"/>
      <c r="K967" s="1"/>
      <c r="L967" s="1"/>
      <c r="M967" s="1"/>
      <c r="N967" s="1"/>
      <c r="O967" s="27"/>
      <c r="P967" s="1"/>
      <c r="Q967" s="1"/>
      <c r="R967" s="1"/>
      <c r="S967" s="1"/>
      <c r="T967" s="1"/>
      <c r="U967" s="1"/>
      <c r="V967" s="27"/>
      <c r="W967" s="1"/>
      <c r="X967" s="1"/>
      <c r="Y967" s="4" t="str">
        <f t="shared" si="435"/>
        <v/>
      </c>
      <c r="Z967" s="7"/>
      <c r="AA967" s="1"/>
      <c r="AB967" s="1"/>
      <c r="AC967" s="27"/>
      <c r="AD967" s="1"/>
      <c r="AE967" s="1"/>
      <c r="AF967" s="4" t="str">
        <f t="shared" si="434"/>
        <v/>
      </c>
      <c r="AG967" s="7"/>
      <c r="AH967" s="1"/>
      <c r="AI967" s="1"/>
      <c r="AJ967" s="27"/>
      <c r="AK967" s="1"/>
      <c r="AL967" s="1"/>
      <c r="AM967" s="1"/>
      <c r="AN967" s="1"/>
      <c r="AO967" s="1"/>
      <c r="AP967" s="1"/>
      <c r="AQ967" s="27"/>
      <c r="AR967" s="1"/>
      <c r="AS967" s="1"/>
      <c r="AT967" s="1"/>
      <c r="AU967" s="1"/>
      <c r="AV967" s="1"/>
      <c r="AW967" s="1"/>
      <c r="AX967" s="27"/>
      <c r="AY967" s="1"/>
      <c r="AZ967" s="1"/>
      <c r="BA967" s="4" t="str">
        <f t="shared" si="432"/>
        <v/>
      </c>
      <c r="BB967" s="7"/>
      <c r="BC967" s="1"/>
      <c r="BD967" s="1"/>
      <c r="BE967" s="27"/>
      <c r="BF967" s="1"/>
      <c r="BG967" s="1"/>
      <c r="BH967" s="4" t="str">
        <f t="shared" si="431"/>
        <v/>
      </c>
      <c r="BI967" s="7"/>
      <c r="BJ967" s="1"/>
      <c r="BK967" s="1"/>
      <c r="BL967" s="27"/>
      <c r="BM967" s="1"/>
      <c r="BN967" s="1"/>
      <c r="BO967" s="4" t="str">
        <f t="shared" si="430"/>
        <v/>
      </c>
      <c r="BP967" s="7"/>
      <c r="BQ967" s="1"/>
      <c r="BR967" s="1"/>
      <c r="BS967" s="27"/>
      <c r="BT967" s="1"/>
      <c r="BU967" s="1"/>
      <c r="BV967" s="4" t="str">
        <f t="shared" si="436"/>
        <v/>
      </c>
      <c r="BW967" s="7"/>
      <c r="BX967" s="1"/>
      <c r="BY967" s="1"/>
      <c r="BZ967" s="27"/>
      <c r="CA967" s="1"/>
      <c r="CB967" s="1"/>
      <c r="CC967" s="1"/>
      <c r="CD967" s="1"/>
      <c r="CE967" s="1"/>
      <c r="CF967" s="1"/>
      <c r="CG967" s="27"/>
      <c r="CH967" s="1"/>
      <c r="CI967" s="1"/>
      <c r="CJ967" s="1"/>
      <c r="CK967" s="1"/>
      <c r="CL967" s="1"/>
      <c r="CM967" s="1"/>
      <c r="CN967" s="27"/>
      <c r="CO967" s="1"/>
      <c r="CP967" s="1"/>
      <c r="CQ967" s="1"/>
      <c r="CR967" s="1"/>
      <c r="CS967" s="1"/>
      <c r="CT967" s="1"/>
      <c r="CU967" s="27"/>
      <c r="CV967" s="1"/>
      <c r="CW967" s="1"/>
      <c r="CX967" s="1"/>
      <c r="CY967" s="1"/>
      <c r="CZ967" s="1"/>
      <c r="DA967" s="1"/>
      <c r="DB967" s="1"/>
      <c r="DC967" s="1"/>
      <c r="DD967" s="1"/>
      <c r="DE967" s="1"/>
      <c r="DF967" s="1"/>
      <c r="DG967" s="1"/>
      <c r="DH967" s="1"/>
      <c r="DI967" s="1"/>
    </row>
    <row r="968" spans="1:113" ht="15" hidden="1" x14ac:dyDescent="0.25">
      <c r="A968" s="27"/>
      <c r="B968" s="1"/>
      <c r="C968" s="1"/>
      <c r="D968" s="4" t="str">
        <f t="shared" si="433"/>
        <v/>
      </c>
      <c r="E968" s="7"/>
      <c r="F968" s="1"/>
      <c r="G968" s="1"/>
      <c r="H968" s="27"/>
      <c r="I968" s="1"/>
      <c r="J968" s="1"/>
      <c r="K968" s="1"/>
      <c r="L968" s="1"/>
      <c r="M968" s="1"/>
      <c r="N968" s="1"/>
      <c r="O968" s="27"/>
      <c r="P968" s="1"/>
      <c r="Q968" s="1"/>
      <c r="R968" s="1"/>
      <c r="S968" s="1"/>
      <c r="T968" s="1"/>
      <c r="U968" s="1"/>
      <c r="V968" s="27"/>
      <c r="W968" s="1"/>
      <c r="X968" s="1"/>
      <c r="Y968" s="4" t="str">
        <f t="shared" si="435"/>
        <v/>
      </c>
      <c r="Z968" s="7"/>
      <c r="AA968" s="1"/>
      <c r="AB968" s="1"/>
      <c r="AC968" s="27"/>
      <c r="AD968" s="1"/>
      <c r="AE968" s="1"/>
      <c r="AF968" s="4" t="str">
        <f t="shared" si="434"/>
        <v/>
      </c>
      <c r="AG968" s="7"/>
      <c r="AH968" s="1"/>
      <c r="AI968" s="1"/>
      <c r="AJ968" s="27"/>
      <c r="AK968" s="1"/>
      <c r="AL968" s="1"/>
      <c r="AM968" s="1"/>
      <c r="AN968" s="1"/>
      <c r="AO968" s="1"/>
      <c r="AP968" s="1"/>
      <c r="AQ968" s="27"/>
      <c r="AR968" s="1"/>
      <c r="AS968" s="1"/>
      <c r="AT968" s="1"/>
      <c r="AU968" s="1"/>
      <c r="AV968" s="1"/>
      <c r="AW968" s="1"/>
      <c r="AX968" s="27"/>
      <c r="AY968" s="1"/>
      <c r="AZ968" s="1"/>
      <c r="BA968" s="4" t="str">
        <f t="shared" si="432"/>
        <v/>
      </c>
      <c r="BB968" s="7"/>
      <c r="BC968" s="1"/>
      <c r="BD968" s="1"/>
      <c r="BE968" s="27"/>
      <c r="BF968" s="1"/>
      <c r="BG968" s="1"/>
      <c r="BH968" s="4" t="str">
        <f t="shared" si="431"/>
        <v/>
      </c>
      <c r="BI968" s="7"/>
      <c r="BJ968" s="1"/>
      <c r="BK968" s="1"/>
      <c r="BL968" s="27"/>
      <c r="BM968" s="1"/>
      <c r="BN968" s="1"/>
      <c r="BO968" s="4" t="str">
        <f t="shared" si="430"/>
        <v/>
      </c>
      <c r="BP968" s="7"/>
      <c r="BQ968" s="1"/>
      <c r="BR968" s="1"/>
      <c r="BS968" s="27"/>
      <c r="BT968" s="1"/>
      <c r="BU968" s="1"/>
      <c r="BV968" s="4" t="str">
        <f t="shared" si="436"/>
        <v/>
      </c>
      <c r="BW968" s="7"/>
      <c r="BX968" s="1"/>
      <c r="BY968" s="1"/>
      <c r="BZ968" s="27"/>
      <c r="CA968" s="1"/>
      <c r="CB968" s="1"/>
      <c r="CC968" s="1"/>
      <c r="CD968" s="1"/>
      <c r="CE968" s="1"/>
      <c r="CF968" s="1"/>
      <c r="CG968" s="27"/>
      <c r="CH968" s="1"/>
      <c r="CI968" s="1"/>
      <c r="CJ968" s="1"/>
      <c r="CK968" s="1"/>
      <c r="CL968" s="1"/>
      <c r="CM968" s="1"/>
      <c r="CN968" s="27"/>
      <c r="CO968" s="1"/>
      <c r="CP968" s="1"/>
      <c r="CQ968" s="1"/>
      <c r="CR968" s="1"/>
      <c r="CS968" s="1"/>
      <c r="CT968" s="1"/>
      <c r="CU968" s="27"/>
      <c r="CV968" s="1"/>
      <c r="CW968" s="1"/>
      <c r="CX968" s="1"/>
      <c r="CY968" s="1"/>
      <c r="CZ968" s="1"/>
      <c r="DA968" s="1"/>
      <c r="DB968" s="1"/>
      <c r="DC968" s="1"/>
      <c r="DD968" s="1"/>
      <c r="DE968" s="1"/>
      <c r="DF968" s="1"/>
      <c r="DG968" s="1"/>
      <c r="DH968" s="1"/>
      <c r="DI968" s="1"/>
    </row>
    <row r="969" spans="1:113" ht="15" hidden="1" x14ac:dyDescent="0.25">
      <c r="A969" s="27"/>
      <c r="B969" s="1"/>
      <c r="C969" s="1"/>
      <c r="D969" s="4" t="str">
        <f t="shared" si="433"/>
        <v/>
      </c>
      <c r="E969" s="7"/>
      <c r="F969" s="1"/>
      <c r="G969" s="1"/>
      <c r="H969" s="27"/>
      <c r="I969" s="1"/>
      <c r="J969" s="1"/>
      <c r="K969" s="1"/>
      <c r="L969" s="1"/>
      <c r="M969" s="1"/>
      <c r="N969" s="1"/>
      <c r="O969" s="27"/>
      <c r="P969" s="1"/>
      <c r="Q969" s="1"/>
      <c r="R969" s="1"/>
      <c r="S969" s="1"/>
      <c r="T969" s="1"/>
      <c r="U969" s="1"/>
      <c r="V969" s="27"/>
      <c r="W969" s="1"/>
      <c r="X969" s="1"/>
      <c r="Y969" s="4" t="str">
        <f t="shared" si="435"/>
        <v/>
      </c>
      <c r="Z969" s="7"/>
      <c r="AA969" s="1"/>
      <c r="AB969" s="1"/>
      <c r="AC969" s="27"/>
      <c r="AD969" s="1"/>
      <c r="AE969" s="1"/>
      <c r="AF969" s="4" t="str">
        <f t="shared" si="434"/>
        <v/>
      </c>
      <c r="AG969" s="7"/>
      <c r="AH969" s="1"/>
      <c r="AI969" s="1"/>
      <c r="AJ969" s="27"/>
      <c r="AK969" s="1"/>
      <c r="AL969" s="1"/>
      <c r="AM969" s="1"/>
      <c r="AN969" s="1"/>
      <c r="AO969" s="1"/>
      <c r="AP969" s="1"/>
      <c r="AQ969" s="27"/>
      <c r="AR969" s="1"/>
      <c r="AS969" s="1"/>
      <c r="AT969" s="1"/>
      <c r="AU969" s="1"/>
      <c r="AV969" s="1"/>
      <c r="AW969" s="1"/>
      <c r="AX969" s="27"/>
      <c r="AY969" s="1"/>
      <c r="AZ969" s="1"/>
      <c r="BA969" s="4" t="str">
        <f t="shared" si="432"/>
        <v/>
      </c>
      <c r="BB969" s="7"/>
      <c r="BC969" s="1"/>
      <c r="BD969" s="1"/>
      <c r="BE969" s="27"/>
      <c r="BF969" s="1"/>
      <c r="BG969" s="1"/>
      <c r="BH969" s="4" t="str">
        <f t="shared" si="431"/>
        <v/>
      </c>
      <c r="BI969" s="7"/>
      <c r="BJ969" s="1"/>
      <c r="BK969" s="1"/>
      <c r="BL969" s="27"/>
      <c r="BM969" s="1"/>
      <c r="BN969" s="1"/>
      <c r="BO969" s="4" t="str">
        <f t="shared" si="430"/>
        <v/>
      </c>
      <c r="BP969" s="7"/>
      <c r="BQ969" s="1"/>
      <c r="BR969" s="1"/>
      <c r="BS969" s="27"/>
      <c r="BT969" s="1"/>
      <c r="BU969" s="1"/>
      <c r="BV969" s="4" t="str">
        <f t="shared" si="436"/>
        <v/>
      </c>
      <c r="BW969" s="7"/>
      <c r="BX969" s="1"/>
      <c r="BY969" s="1"/>
      <c r="BZ969" s="27"/>
      <c r="CA969" s="1"/>
      <c r="CB969" s="1"/>
      <c r="CC969" s="1"/>
      <c r="CD969" s="1"/>
      <c r="CE969" s="1"/>
      <c r="CF969" s="1"/>
      <c r="CG969" s="27"/>
      <c r="CH969" s="1"/>
      <c r="CI969" s="1"/>
      <c r="CJ969" s="1"/>
      <c r="CK969" s="1"/>
      <c r="CL969" s="1"/>
      <c r="CM969" s="1"/>
      <c r="CN969" s="27"/>
      <c r="CO969" s="1"/>
      <c r="CP969" s="1"/>
      <c r="CQ969" s="1"/>
      <c r="CR969" s="1"/>
      <c r="CS969" s="1"/>
      <c r="CT969" s="1"/>
      <c r="CU969" s="27"/>
      <c r="CV969" s="1"/>
      <c r="CW969" s="1"/>
      <c r="CX969" s="1"/>
      <c r="CY969" s="1"/>
      <c r="CZ969" s="1"/>
      <c r="DA969" s="1"/>
      <c r="DB969" s="1"/>
      <c r="DC969" s="1"/>
      <c r="DD969" s="1"/>
      <c r="DE969" s="1"/>
      <c r="DF969" s="1"/>
      <c r="DG969" s="1"/>
      <c r="DH969" s="1"/>
      <c r="DI969" s="1"/>
    </row>
    <row r="970" spans="1:113" ht="15" hidden="1" x14ac:dyDescent="0.25">
      <c r="A970" s="27"/>
      <c r="B970" s="1"/>
      <c r="C970" s="1"/>
      <c r="D970" s="4" t="str">
        <f t="shared" si="433"/>
        <v/>
      </c>
      <c r="E970" s="7"/>
      <c r="F970" s="1"/>
      <c r="G970" s="1"/>
      <c r="H970" s="27"/>
      <c r="I970" s="1"/>
      <c r="J970" s="1"/>
      <c r="K970" s="1"/>
      <c r="L970" s="1"/>
      <c r="M970" s="1"/>
      <c r="N970" s="1"/>
      <c r="O970" s="27"/>
      <c r="P970" s="1"/>
      <c r="Q970" s="1"/>
      <c r="R970" s="1"/>
      <c r="S970" s="1"/>
      <c r="T970" s="1"/>
      <c r="U970" s="1"/>
      <c r="V970" s="27"/>
      <c r="W970" s="1"/>
      <c r="X970" s="1"/>
      <c r="Y970" s="4" t="str">
        <f t="shared" si="435"/>
        <v/>
      </c>
      <c r="Z970" s="7"/>
      <c r="AA970" s="1"/>
      <c r="AB970" s="1"/>
      <c r="AC970" s="27"/>
      <c r="AD970" s="1"/>
      <c r="AE970" s="1"/>
      <c r="AF970" s="4" t="str">
        <f t="shared" si="434"/>
        <v/>
      </c>
      <c r="AG970" s="7"/>
      <c r="AH970" s="1"/>
      <c r="AI970" s="1"/>
      <c r="AJ970" s="27"/>
      <c r="AK970" s="1"/>
      <c r="AL970" s="1"/>
      <c r="AM970" s="1"/>
      <c r="AN970" s="1"/>
      <c r="AO970" s="1"/>
      <c r="AP970" s="1"/>
      <c r="AQ970" s="27"/>
      <c r="AR970" s="1"/>
      <c r="AS970" s="1"/>
      <c r="AT970" s="1"/>
      <c r="AU970" s="1"/>
      <c r="AV970" s="1"/>
      <c r="AW970" s="1"/>
      <c r="AX970" s="27"/>
      <c r="AY970" s="1"/>
      <c r="AZ970" s="1"/>
      <c r="BA970" s="4" t="str">
        <f t="shared" si="432"/>
        <v/>
      </c>
      <c r="BB970" s="7"/>
      <c r="BC970" s="1"/>
      <c r="BD970" s="1"/>
      <c r="BE970" s="27"/>
      <c r="BF970" s="1"/>
      <c r="BG970" s="1"/>
      <c r="BH970" s="4" t="str">
        <f t="shared" si="431"/>
        <v/>
      </c>
      <c r="BI970" s="7"/>
      <c r="BJ970" s="1"/>
      <c r="BK970" s="1"/>
      <c r="BL970" s="27"/>
      <c r="BM970" s="1"/>
      <c r="BN970" s="1"/>
      <c r="BO970" s="4" t="str">
        <f t="shared" si="430"/>
        <v/>
      </c>
      <c r="BP970" s="7"/>
      <c r="BQ970" s="1"/>
      <c r="BR970" s="1"/>
      <c r="BS970" s="27"/>
      <c r="BT970" s="1"/>
      <c r="BU970" s="1"/>
      <c r="BV970" s="4" t="str">
        <f t="shared" si="436"/>
        <v/>
      </c>
      <c r="BW970" s="7"/>
      <c r="BX970" s="1"/>
      <c r="BY970" s="1"/>
      <c r="BZ970" s="27"/>
      <c r="CA970" s="1"/>
      <c r="CB970" s="1"/>
      <c r="CC970" s="1"/>
      <c r="CD970" s="1"/>
      <c r="CE970" s="1"/>
      <c r="CF970" s="1"/>
      <c r="CG970" s="27"/>
      <c r="CH970" s="1"/>
      <c r="CI970" s="1"/>
      <c r="CJ970" s="1"/>
      <c r="CK970" s="1"/>
      <c r="CL970" s="1"/>
      <c r="CM970" s="1"/>
      <c r="CN970" s="27"/>
      <c r="CO970" s="1"/>
      <c r="CP970" s="1"/>
      <c r="CQ970" s="1"/>
      <c r="CR970" s="1"/>
      <c r="CS970" s="1"/>
      <c r="CT970" s="1"/>
      <c r="CU970" s="27"/>
      <c r="CV970" s="1"/>
      <c r="CW970" s="1"/>
      <c r="CX970" s="1"/>
      <c r="CY970" s="1"/>
      <c r="CZ970" s="1"/>
      <c r="DA970" s="1"/>
      <c r="DB970" s="1"/>
      <c r="DC970" s="1"/>
      <c r="DD970" s="1"/>
      <c r="DE970" s="1"/>
      <c r="DF970" s="1"/>
      <c r="DG970" s="1"/>
      <c r="DH970" s="1"/>
      <c r="DI970" s="1"/>
    </row>
    <row r="971" spans="1:113" ht="15" hidden="1" x14ac:dyDescent="0.25">
      <c r="A971" s="27"/>
      <c r="B971" s="1"/>
      <c r="C971" s="1"/>
      <c r="D971" s="4" t="str">
        <f t="shared" si="433"/>
        <v/>
      </c>
      <c r="E971" s="7"/>
      <c r="F971" s="1"/>
      <c r="G971" s="1"/>
      <c r="H971" s="27"/>
      <c r="I971" s="1"/>
      <c r="J971" s="1"/>
      <c r="K971" s="1"/>
      <c r="L971" s="1"/>
      <c r="M971" s="1"/>
      <c r="N971" s="1"/>
      <c r="O971" s="27"/>
      <c r="P971" s="1"/>
      <c r="Q971" s="1"/>
      <c r="R971" s="1"/>
      <c r="S971" s="1"/>
      <c r="T971" s="1"/>
      <c r="U971" s="1"/>
      <c r="V971" s="27"/>
      <c r="W971" s="1"/>
      <c r="X971" s="1"/>
      <c r="Y971" s="4" t="str">
        <f t="shared" si="435"/>
        <v/>
      </c>
      <c r="Z971" s="7"/>
      <c r="AA971" s="1"/>
      <c r="AB971" s="1"/>
      <c r="AC971" s="27"/>
      <c r="AD971" s="1"/>
      <c r="AE971" s="1"/>
      <c r="AF971" s="4" t="str">
        <f t="shared" si="434"/>
        <v/>
      </c>
      <c r="AG971" s="7"/>
      <c r="AH971" s="1"/>
      <c r="AI971" s="1"/>
      <c r="AJ971" s="27"/>
      <c r="AK971" s="1"/>
      <c r="AL971" s="1"/>
      <c r="AM971" s="1"/>
      <c r="AN971" s="1"/>
      <c r="AO971" s="1"/>
      <c r="AP971" s="1"/>
      <c r="AQ971" s="27"/>
      <c r="AR971" s="1"/>
      <c r="AS971" s="1"/>
      <c r="AT971" s="1"/>
      <c r="AU971" s="1"/>
      <c r="AV971" s="1"/>
      <c r="AW971" s="1"/>
      <c r="AX971" s="27"/>
      <c r="AY971" s="1"/>
      <c r="AZ971" s="1"/>
      <c r="BA971" s="4" t="str">
        <f t="shared" si="432"/>
        <v/>
      </c>
      <c r="BB971" s="7"/>
      <c r="BC971" s="1"/>
      <c r="BD971" s="1"/>
      <c r="BE971" s="27"/>
      <c r="BF971" s="1"/>
      <c r="BG971" s="1"/>
      <c r="BH971" s="4" t="str">
        <f t="shared" si="431"/>
        <v/>
      </c>
      <c r="BI971" s="7"/>
      <c r="BJ971" s="1"/>
      <c r="BK971" s="1"/>
      <c r="BL971" s="27"/>
      <c r="BM971" s="1"/>
      <c r="BN971" s="1"/>
      <c r="BO971" s="4" t="str">
        <f t="shared" ref="BO971:BO1000" si="437">IF(BN971="","",-PMT(BN$2/1200,BR$2,BP$2))</f>
        <v/>
      </c>
      <c r="BP971" s="7"/>
      <c r="BQ971" s="1"/>
      <c r="BR971" s="1"/>
      <c r="BS971" s="27"/>
      <c r="BT971" s="1"/>
      <c r="BU971" s="1"/>
      <c r="BV971" s="4" t="str">
        <f t="shared" si="436"/>
        <v/>
      </c>
      <c r="BW971" s="7"/>
      <c r="BX971" s="1"/>
      <c r="BY971" s="1"/>
      <c r="BZ971" s="27"/>
      <c r="CA971" s="1"/>
      <c r="CB971" s="1"/>
      <c r="CC971" s="1"/>
      <c r="CD971" s="1"/>
      <c r="CE971" s="1"/>
      <c r="CF971" s="1"/>
      <c r="CG971" s="27"/>
      <c r="CH971" s="1"/>
      <c r="CI971" s="1"/>
      <c r="CJ971" s="1"/>
      <c r="CK971" s="1"/>
      <c r="CL971" s="1"/>
      <c r="CM971" s="1"/>
      <c r="CN971" s="27"/>
      <c r="CO971" s="1"/>
      <c r="CP971" s="1"/>
      <c r="CQ971" s="1"/>
      <c r="CR971" s="1"/>
      <c r="CS971" s="1"/>
      <c r="CT971" s="1"/>
      <c r="CU971" s="27"/>
      <c r="CV971" s="1"/>
      <c r="CW971" s="1"/>
      <c r="CX971" s="1"/>
      <c r="CY971" s="1"/>
      <c r="CZ971" s="1"/>
      <c r="DA971" s="1"/>
      <c r="DB971" s="1"/>
      <c r="DC971" s="1"/>
      <c r="DD971" s="1"/>
      <c r="DE971" s="1"/>
      <c r="DF971" s="1"/>
      <c r="DG971" s="1"/>
      <c r="DH971" s="1"/>
      <c r="DI971" s="1"/>
    </row>
    <row r="972" spans="1:113" ht="15" hidden="1" x14ac:dyDescent="0.25">
      <c r="A972" s="27"/>
      <c r="B972" s="1"/>
      <c r="C972" s="1"/>
      <c r="D972" s="4" t="str">
        <f t="shared" si="433"/>
        <v/>
      </c>
      <c r="E972" s="7"/>
      <c r="F972" s="1"/>
      <c r="G972" s="1"/>
      <c r="H972" s="27"/>
      <c r="I972" s="1"/>
      <c r="J972" s="1"/>
      <c r="K972" s="1"/>
      <c r="L972" s="1"/>
      <c r="M972" s="1"/>
      <c r="N972" s="1"/>
      <c r="O972" s="27"/>
      <c r="P972" s="1"/>
      <c r="Q972" s="1"/>
      <c r="R972" s="1"/>
      <c r="S972" s="1"/>
      <c r="T972" s="1"/>
      <c r="U972" s="1"/>
      <c r="V972" s="27"/>
      <c r="W972" s="1"/>
      <c r="X972" s="1"/>
      <c r="Y972" s="4" t="str">
        <f t="shared" si="435"/>
        <v/>
      </c>
      <c r="Z972" s="7"/>
      <c r="AA972" s="1"/>
      <c r="AB972" s="1"/>
      <c r="AC972" s="27"/>
      <c r="AD972" s="1"/>
      <c r="AE972" s="1"/>
      <c r="AF972" s="4" t="str">
        <f t="shared" si="434"/>
        <v/>
      </c>
      <c r="AG972" s="7"/>
      <c r="AH972" s="1"/>
      <c r="AI972" s="1"/>
      <c r="AJ972" s="27"/>
      <c r="AK972" s="1"/>
      <c r="AL972" s="1"/>
      <c r="AM972" s="1"/>
      <c r="AN972" s="1"/>
      <c r="AO972" s="1"/>
      <c r="AP972" s="1"/>
      <c r="AQ972" s="27"/>
      <c r="AR972" s="1"/>
      <c r="AS972" s="1"/>
      <c r="AT972" s="1"/>
      <c r="AU972" s="1"/>
      <c r="AV972" s="1"/>
      <c r="AW972" s="1"/>
      <c r="AX972" s="27"/>
      <c r="AY972" s="1"/>
      <c r="AZ972" s="1"/>
      <c r="BA972" s="4" t="str">
        <f t="shared" si="432"/>
        <v/>
      </c>
      <c r="BB972" s="7"/>
      <c r="BC972" s="1"/>
      <c r="BD972" s="1"/>
      <c r="BE972" s="27"/>
      <c r="BF972" s="1"/>
      <c r="BG972" s="1"/>
      <c r="BH972" s="4" t="str">
        <f t="shared" si="431"/>
        <v/>
      </c>
      <c r="BI972" s="7"/>
      <c r="BJ972" s="1"/>
      <c r="BK972" s="1"/>
      <c r="BL972" s="27"/>
      <c r="BM972" s="1"/>
      <c r="BN972" s="1"/>
      <c r="BO972" s="4" t="str">
        <f t="shared" si="437"/>
        <v/>
      </c>
      <c r="BP972" s="7"/>
      <c r="BQ972" s="1"/>
      <c r="BR972" s="1"/>
      <c r="BS972" s="27"/>
      <c r="BT972" s="1"/>
      <c r="BU972" s="1"/>
      <c r="BV972" s="4" t="str">
        <f t="shared" si="436"/>
        <v/>
      </c>
      <c r="BW972" s="7"/>
      <c r="BX972" s="1"/>
      <c r="BY972" s="1"/>
      <c r="BZ972" s="27"/>
      <c r="CA972" s="1"/>
      <c r="CB972" s="1"/>
      <c r="CC972" s="1"/>
      <c r="CD972" s="1"/>
      <c r="CE972" s="1"/>
      <c r="CF972" s="1"/>
      <c r="CG972" s="27"/>
      <c r="CH972" s="1"/>
      <c r="CI972" s="1"/>
      <c r="CJ972" s="1"/>
      <c r="CK972" s="1"/>
      <c r="CL972" s="1"/>
      <c r="CM972" s="1"/>
      <c r="CN972" s="27"/>
      <c r="CO972" s="1"/>
      <c r="CP972" s="1"/>
      <c r="CQ972" s="1"/>
      <c r="CR972" s="1"/>
      <c r="CS972" s="1"/>
      <c r="CT972" s="1"/>
      <c r="CU972" s="27"/>
      <c r="CV972" s="1"/>
      <c r="CW972" s="1"/>
      <c r="CX972" s="1"/>
      <c r="CY972" s="1"/>
      <c r="CZ972" s="1"/>
      <c r="DA972" s="1"/>
      <c r="DB972" s="1"/>
      <c r="DC972" s="1"/>
      <c r="DD972" s="1"/>
      <c r="DE972" s="1"/>
      <c r="DF972" s="1"/>
      <c r="DG972" s="1"/>
      <c r="DH972" s="1"/>
      <c r="DI972" s="1"/>
    </row>
    <row r="973" spans="1:113" ht="15" hidden="1" x14ac:dyDescent="0.25">
      <c r="A973" s="27"/>
      <c r="B973" s="1"/>
      <c r="C973" s="1"/>
      <c r="D973" s="4" t="str">
        <f t="shared" si="433"/>
        <v/>
      </c>
      <c r="E973" s="7"/>
      <c r="F973" s="1"/>
      <c r="G973" s="1"/>
      <c r="H973" s="27"/>
      <c r="I973" s="1"/>
      <c r="J973" s="1"/>
      <c r="K973" s="1"/>
      <c r="L973" s="1"/>
      <c r="M973" s="1"/>
      <c r="N973" s="1"/>
      <c r="O973" s="27"/>
      <c r="P973" s="1"/>
      <c r="Q973" s="1"/>
      <c r="R973" s="1"/>
      <c r="S973" s="1"/>
      <c r="T973" s="1"/>
      <c r="U973" s="1"/>
      <c r="V973" s="27"/>
      <c r="W973" s="1"/>
      <c r="X973" s="1"/>
      <c r="Y973" s="4" t="str">
        <f t="shared" si="435"/>
        <v/>
      </c>
      <c r="Z973" s="7"/>
      <c r="AA973" s="1"/>
      <c r="AB973" s="1"/>
      <c r="AC973" s="27"/>
      <c r="AD973" s="1"/>
      <c r="AE973" s="1"/>
      <c r="AF973" s="4" t="str">
        <f t="shared" si="434"/>
        <v/>
      </c>
      <c r="AG973" s="7"/>
      <c r="AH973" s="1"/>
      <c r="AI973" s="1"/>
      <c r="AJ973" s="27"/>
      <c r="AK973" s="1"/>
      <c r="AL973" s="1"/>
      <c r="AM973" s="1"/>
      <c r="AN973" s="1"/>
      <c r="AO973" s="1"/>
      <c r="AP973" s="1"/>
      <c r="AQ973" s="27"/>
      <c r="AR973" s="1"/>
      <c r="AS973" s="1"/>
      <c r="AT973" s="1"/>
      <c r="AU973" s="1"/>
      <c r="AV973" s="1"/>
      <c r="AW973" s="1"/>
      <c r="AX973" s="27"/>
      <c r="AY973" s="1"/>
      <c r="AZ973" s="1"/>
      <c r="BA973" s="4" t="str">
        <f t="shared" si="432"/>
        <v/>
      </c>
      <c r="BB973" s="7"/>
      <c r="BC973" s="1"/>
      <c r="BD973" s="1"/>
      <c r="BE973" s="27"/>
      <c r="BF973" s="1"/>
      <c r="BG973" s="1"/>
      <c r="BH973" s="4" t="str">
        <f t="shared" ref="BH973:BH1000" si="438">IF(BG973="","",-PMT(BG$2/1200,BK$2,BI$2))</f>
        <v/>
      </c>
      <c r="BI973" s="7"/>
      <c r="BJ973" s="1"/>
      <c r="BK973" s="1"/>
      <c r="BL973" s="27"/>
      <c r="BM973" s="1"/>
      <c r="BN973" s="1"/>
      <c r="BO973" s="4" t="str">
        <f t="shared" si="437"/>
        <v/>
      </c>
      <c r="BP973" s="7"/>
      <c r="BQ973" s="1"/>
      <c r="BR973" s="1"/>
      <c r="BS973" s="27"/>
      <c r="BT973" s="1"/>
      <c r="BU973" s="1"/>
      <c r="BV973" s="4" t="str">
        <f t="shared" si="436"/>
        <v/>
      </c>
      <c r="BW973" s="7"/>
      <c r="BX973" s="1"/>
      <c r="BY973" s="1"/>
      <c r="BZ973" s="27"/>
      <c r="CA973" s="1"/>
      <c r="CB973" s="1"/>
      <c r="CC973" s="1"/>
      <c r="CD973" s="1"/>
      <c r="CE973" s="1"/>
      <c r="CF973" s="1"/>
      <c r="CG973" s="27"/>
      <c r="CH973" s="1"/>
      <c r="CI973" s="1"/>
      <c r="CJ973" s="1"/>
      <c r="CK973" s="1"/>
      <c r="CL973" s="1"/>
      <c r="CM973" s="1"/>
      <c r="CN973" s="27"/>
      <c r="CO973" s="1"/>
      <c r="CP973" s="1"/>
      <c r="CQ973" s="1"/>
      <c r="CR973" s="1"/>
      <c r="CS973" s="1"/>
      <c r="CT973" s="1"/>
      <c r="CU973" s="27"/>
      <c r="CV973" s="1"/>
      <c r="CW973" s="1"/>
      <c r="CX973" s="1"/>
      <c r="CY973" s="1"/>
      <c r="CZ973" s="1"/>
      <c r="DA973" s="1"/>
      <c r="DB973" s="1"/>
      <c r="DC973" s="1"/>
      <c r="DD973" s="1"/>
      <c r="DE973" s="1"/>
      <c r="DF973" s="1"/>
      <c r="DG973" s="1"/>
      <c r="DH973" s="1"/>
      <c r="DI973" s="1"/>
    </row>
    <row r="974" spans="1:113" ht="15" hidden="1" x14ac:dyDescent="0.25">
      <c r="A974" s="27"/>
      <c r="B974" s="1"/>
      <c r="C974" s="1"/>
      <c r="D974" s="4" t="str">
        <f t="shared" si="433"/>
        <v/>
      </c>
      <c r="E974" s="7"/>
      <c r="F974" s="1"/>
      <c r="G974" s="1"/>
      <c r="H974" s="27"/>
      <c r="I974" s="1"/>
      <c r="J974" s="1"/>
      <c r="K974" s="1"/>
      <c r="L974" s="1"/>
      <c r="M974" s="1"/>
      <c r="N974" s="1"/>
      <c r="O974" s="27"/>
      <c r="P974" s="1"/>
      <c r="Q974" s="1"/>
      <c r="R974" s="1"/>
      <c r="S974" s="1"/>
      <c r="T974" s="1"/>
      <c r="U974" s="1"/>
      <c r="V974" s="27"/>
      <c r="W974" s="1"/>
      <c r="X974" s="1"/>
      <c r="Y974" s="4" t="str">
        <f t="shared" si="435"/>
        <v/>
      </c>
      <c r="Z974" s="7"/>
      <c r="AA974" s="1"/>
      <c r="AB974" s="1"/>
      <c r="AC974" s="27"/>
      <c r="AD974" s="1"/>
      <c r="AE974" s="1"/>
      <c r="AF974" s="4" t="str">
        <f t="shared" si="434"/>
        <v/>
      </c>
      <c r="AG974" s="7"/>
      <c r="AH974" s="1"/>
      <c r="AI974" s="1"/>
      <c r="AJ974" s="27"/>
      <c r="AK974" s="1"/>
      <c r="AL974" s="1"/>
      <c r="AM974" s="1"/>
      <c r="AN974" s="1"/>
      <c r="AO974" s="1"/>
      <c r="AP974" s="1"/>
      <c r="AQ974" s="27"/>
      <c r="AR974" s="1"/>
      <c r="AS974" s="1"/>
      <c r="AT974" s="1"/>
      <c r="AU974" s="1"/>
      <c r="AV974" s="1"/>
      <c r="AW974" s="1"/>
      <c r="AX974" s="27"/>
      <c r="AY974" s="1"/>
      <c r="AZ974" s="1"/>
      <c r="BA974" s="4" t="str">
        <f t="shared" si="432"/>
        <v/>
      </c>
      <c r="BB974" s="7"/>
      <c r="BC974" s="1"/>
      <c r="BD974" s="1"/>
      <c r="BE974" s="27"/>
      <c r="BF974" s="1"/>
      <c r="BG974" s="1"/>
      <c r="BH974" s="4" t="str">
        <f t="shared" si="438"/>
        <v/>
      </c>
      <c r="BI974" s="7"/>
      <c r="BJ974" s="1"/>
      <c r="BK974" s="1"/>
      <c r="BL974" s="27"/>
      <c r="BM974" s="1"/>
      <c r="BN974" s="1"/>
      <c r="BO974" s="4" t="str">
        <f t="shared" si="437"/>
        <v/>
      </c>
      <c r="BP974" s="7"/>
      <c r="BQ974" s="1"/>
      <c r="BR974" s="1"/>
      <c r="BS974" s="27"/>
      <c r="BT974" s="1"/>
      <c r="BU974" s="1"/>
      <c r="BV974" s="4" t="str">
        <f t="shared" si="436"/>
        <v/>
      </c>
      <c r="BW974" s="7"/>
      <c r="BX974" s="1"/>
      <c r="BY974" s="1"/>
      <c r="BZ974" s="27"/>
      <c r="CA974" s="1"/>
      <c r="CB974" s="1"/>
      <c r="CC974" s="1"/>
      <c r="CD974" s="1"/>
      <c r="CE974" s="1"/>
      <c r="CF974" s="1"/>
      <c r="CG974" s="27"/>
      <c r="CH974" s="1"/>
      <c r="CI974" s="1"/>
      <c r="CJ974" s="1"/>
      <c r="CK974" s="1"/>
      <c r="CL974" s="1"/>
      <c r="CM974" s="1"/>
      <c r="CN974" s="27"/>
      <c r="CO974" s="1"/>
      <c r="CP974" s="1"/>
      <c r="CQ974" s="1"/>
      <c r="CR974" s="1"/>
      <c r="CS974" s="1"/>
      <c r="CT974" s="1"/>
      <c r="CU974" s="27"/>
      <c r="CV974" s="1"/>
      <c r="CW974" s="1"/>
      <c r="CX974" s="1"/>
      <c r="CY974" s="1"/>
      <c r="CZ974" s="1"/>
      <c r="DA974" s="1"/>
      <c r="DB974" s="1"/>
      <c r="DC974" s="1"/>
      <c r="DD974" s="1"/>
      <c r="DE974" s="1"/>
      <c r="DF974" s="1"/>
      <c r="DG974" s="1"/>
      <c r="DH974" s="1"/>
      <c r="DI974" s="1"/>
    </row>
    <row r="975" spans="1:113" ht="15" hidden="1" x14ac:dyDescent="0.25">
      <c r="A975" s="27"/>
      <c r="B975" s="1"/>
      <c r="C975" s="1"/>
      <c r="D975" s="4" t="str">
        <f t="shared" si="433"/>
        <v/>
      </c>
      <c r="E975" s="7"/>
      <c r="F975" s="1"/>
      <c r="G975" s="1"/>
      <c r="H975" s="27"/>
      <c r="I975" s="1"/>
      <c r="J975" s="1"/>
      <c r="K975" s="1"/>
      <c r="L975" s="1"/>
      <c r="M975" s="1"/>
      <c r="N975" s="1"/>
      <c r="O975" s="27"/>
      <c r="P975" s="1"/>
      <c r="Q975" s="1"/>
      <c r="R975" s="1"/>
      <c r="S975" s="1"/>
      <c r="T975" s="1"/>
      <c r="U975" s="1"/>
      <c r="V975" s="27"/>
      <c r="W975" s="1"/>
      <c r="X975" s="1"/>
      <c r="Y975" s="4" t="str">
        <f t="shared" si="435"/>
        <v/>
      </c>
      <c r="Z975" s="7"/>
      <c r="AA975" s="1"/>
      <c r="AB975" s="1"/>
      <c r="AC975" s="27"/>
      <c r="AD975" s="1"/>
      <c r="AE975" s="1"/>
      <c r="AF975" s="4" t="str">
        <f t="shared" si="434"/>
        <v/>
      </c>
      <c r="AG975" s="7"/>
      <c r="AH975" s="1"/>
      <c r="AI975" s="1"/>
      <c r="AJ975" s="27"/>
      <c r="AK975" s="1"/>
      <c r="AL975" s="1"/>
      <c r="AM975" s="1"/>
      <c r="AN975" s="1"/>
      <c r="AO975" s="1"/>
      <c r="AP975" s="1"/>
      <c r="AQ975" s="27"/>
      <c r="AR975" s="1"/>
      <c r="AS975" s="1"/>
      <c r="AT975" s="1"/>
      <c r="AU975" s="1"/>
      <c r="AV975" s="1"/>
      <c r="AW975" s="1"/>
      <c r="AX975" s="27"/>
      <c r="AY975" s="1"/>
      <c r="AZ975" s="1"/>
      <c r="BA975" s="4" t="str">
        <f t="shared" si="432"/>
        <v/>
      </c>
      <c r="BB975" s="7"/>
      <c r="BC975" s="1"/>
      <c r="BD975" s="1"/>
      <c r="BE975" s="27"/>
      <c r="BF975" s="1"/>
      <c r="BG975" s="1"/>
      <c r="BH975" s="4" t="str">
        <f t="shared" si="438"/>
        <v/>
      </c>
      <c r="BI975" s="7"/>
      <c r="BJ975" s="1"/>
      <c r="BK975" s="1"/>
      <c r="BL975" s="27"/>
      <c r="BM975" s="1"/>
      <c r="BN975" s="1"/>
      <c r="BO975" s="4" t="str">
        <f t="shared" si="437"/>
        <v/>
      </c>
      <c r="BP975" s="7"/>
      <c r="BQ975" s="1"/>
      <c r="BR975" s="1"/>
      <c r="BS975" s="27"/>
      <c r="BT975" s="1"/>
      <c r="BU975" s="1"/>
      <c r="BV975" s="4" t="str">
        <f t="shared" si="436"/>
        <v/>
      </c>
      <c r="BW975" s="7"/>
      <c r="BX975" s="1"/>
      <c r="BY975" s="1"/>
      <c r="BZ975" s="27"/>
      <c r="CA975" s="1"/>
      <c r="CB975" s="1"/>
      <c r="CC975" s="1"/>
      <c r="CD975" s="1"/>
      <c r="CE975" s="1"/>
      <c r="CF975" s="1"/>
      <c r="CG975" s="27"/>
      <c r="CH975" s="1"/>
      <c r="CI975" s="1"/>
      <c r="CJ975" s="1"/>
      <c r="CK975" s="1"/>
      <c r="CL975" s="1"/>
      <c r="CM975" s="1"/>
      <c r="CN975" s="27"/>
      <c r="CO975" s="1"/>
      <c r="CP975" s="1"/>
      <c r="CQ975" s="1"/>
      <c r="CR975" s="1"/>
      <c r="CS975" s="1"/>
      <c r="CT975" s="1"/>
      <c r="CU975" s="27"/>
      <c r="CV975" s="1"/>
      <c r="CW975" s="1"/>
      <c r="CX975" s="1"/>
      <c r="CY975" s="1"/>
      <c r="CZ975" s="1"/>
      <c r="DA975" s="1"/>
      <c r="DB975" s="1"/>
      <c r="DC975" s="1"/>
      <c r="DD975" s="1"/>
      <c r="DE975" s="1"/>
      <c r="DF975" s="1"/>
      <c r="DG975" s="1"/>
      <c r="DH975" s="1"/>
      <c r="DI975" s="1"/>
    </row>
    <row r="976" spans="1:113" ht="15" hidden="1" x14ac:dyDescent="0.25">
      <c r="A976" s="27"/>
      <c r="B976" s="1"/>
      <c r="C976" s="1"/>
      <c r="D976" s="4" t="str">
        <f t="shared" si="433"/>
        <v/>
      </c>
      <c r="E976" s="7"/>
      <c r="F976" s="1"/>
      <c r="G976" s="1"/>
      <c r="H976" s="27"/>
      <c r="I976" s="1"/>
      <c r="J976" s="1"/>
      <c r="K976" s="1"/>
      <c r="L976" s="1"/>
      <c r="M976" s="1"/>
      <c r="N976" s="1"/>
      <c r="O976" s="27"/>
      <c r="P976" s="1"/>
      <c r="Q976" s="1"/>
      <c r="R976" s="1"/>
      <c r="S976" s="1"/>
      <c r="T976" s="1"/>
      <c r="U976" s="1"/>
      <c r="V976" s="27"/>
      <c r="W976" s="1"/>
      <c r="X976" s="1"/>
      <c r="Y976" s="4" t="str">
        <f t="shared" si="435"/>
        <v/>
      </c>
      <c r="Z976" s="7"/>
      <c r="AA976" s="1"/>
      <c r="AB976" s="1"/>
      <c r="AC976" s="27"/>
      <c r="AD976" s="1"/>
      <c r="AE976" s="1"/>
      <c r="AF976" s="4" t="str">
        <f t="shared" si="434"/>
        <v/>
      </c>
      <c r="AG976" s="7"/>
      <c r="AH976" s="1"/>
      <c r="AI976" s="1"/>
      <c r="AJ976" s="27"/>
      <c r="AK976" s="1"/>
      <c r="AL976" s="1"/>
      <c r="AM976" s="1"/>
      <c r="AN976" s="1"/>
      <c r="AO976" s="1"/>
      <c r="AP976" s="1"/>
      <c r="AQ976" s="27"/>
      <c r="AR976" s="1"/>
      <c r="AS976" s="1"/>
      <c r="AT976" s="1"/>
      <c r="AU976" s="1"/>
      <c r="AV976" s="1"/>
      <c r="AW976" s="1"/>
      <c r="AX976" s="27"/>
      <c r="AY976" s="1"/>
      <c r="AZ976" s="1"/>
      <c r="BA976" s="4" t="str">
        <f t="shared" si="432"/>
        <v/>
      </c>
      <c r="BB976" s="7"/>
      <c r="BC976" s="1"/>
      <c r="BD976" s="1"/>
      <c r="BE976" s="27"/>
      <c r="BF976" s="1"/>
      <c r="BG976" s="1"/>
      <c r="BH976" s="4" t="str">
        <f t="shared" si="438"/>
        <v/>
      </c>
      <c r="BI976" s="7"/>
      <c r="BJ976" s="1"/>
      <c r="BK976" s="1"/>
      <c r="BL976" s="27"/>
      <c r="BM976" s="1"/>
      <c r="BN976" s="1"/>
      <c r="BO976" s="4" t="str">
        <f t="shared" si="437"/>
        <v/>
      </c>
      <c r="BP976" s="7"/>
      <c r="BQ976" s="1"/>
      <c r="BR976" s="1"/>
      <c r="BS976" s="27"/>
      <c r="BT976" s="1"/>
      <c r="BU976" s="1"/>
      <c r="BV976" s="4" t="str">
        <f t="shared" si="436"/>
        <v/>
      </c>
      <c r="BW976" s="7"/>
      <c r="BX976" s="1"/>
      <c r="BY976" s="1"/>
      <c r="BZ976" s="27"/>
      <c r="CA976" s="1"/>
      <c r="CB976" s="1"/>
      <c r="CC976" s="1"/>
      <c r="CD976" s="1"/>
      <c r="CE976" s="1"/>
      <c r="CF976" s="1"/>
      <c r="CG976" s="27"/>
      <c r="CH976" s="1"/>
      <c r="CI976" s="1"/>
      <c r="CJ976" s="1"/>
      <c r="CK976" s="1"/>
      <c r="CL976" s="1"/>
      <c r="CM976" s="1"/>
      <c r="CN976" s="27"/>
      <c r="CO976" s="1"/>
      <c r="CP976" s="1"/>
      <c r="CQ976" s="1"/>
      <c r="CR976" s="1"/>
      <c r="CS976" s="1"/>
      <c r="CT976" s="1"/>
      <c r="CU976" s="27"/>
      <c r="CV976" s="1"/>
      <c r="CW976" s="1"/>
      <c r="CX976" s="1"/>
      <c r="CY976" s="1"/>
      <c r="CZ976" s="1"/>
      <c r="DA976" s="1"/>
      <c r="DB976" s="1"/>
      <c r="DC976" s="1"/>
      <c r="DD976" s="1"/>
      <c r="DE976" s="1"/>
      <c r="DF976" s="1"/>
      <c r="DG976" s="1"/>
      <c r="DH976" s="1"/>
      <c r="DI976" s="1"/>
    </row>
    <row r="977" spans="1:113" ht="15" hidden="1" x14ac:dyDescent="0.25">
      <c r="A977" s="27"/>
      <c r="B977" s="1"/>
      <c r="C977" s="1"/>
      <c r="D977" s="4" t="str">
        <f t="shared" si="433"/>
        <v/>
      </c>
      <c r="E977" s="7"/>
      <c r="F977" s="1"/>
      <c r="G977" s="1"/>
      <c r="H977" s="27"/>
      <c r="I977" s="1"/>
      <c r="J977" s="1"/>
      <c r="K977" s="1"/>
      <c r="L977" s="1"/>
      <c r="M977" s="1"/>
      <c r="N977" s="1"/>
      <c r="O977" s="27"/>
      <c r="P977" s="1"/>
      <c r="Q977" s="1"/>
      <c r="R977" s="1"/>
      <c r="S977" s="1"/>
      <c r="T977" s="1"/>
      <c r="U977" s="1"/>
      <c r="V977" s="27"/>
      <c r="W977" s="1"/>
      <c r="X977" s="1"/>
      <c r="Y977" s="4" t="str">
        <f t="shared" si="435"/>
        <v/>
      </c>
      <c r="Z977" s="7"/>
      <c r="AA977" s="1"/>
      <c r="AB977" s="1"/>
      <c r="AC977" s="27"/>
      <c r="AD977" s="1"/>
      <c r="AE977" s="1"/>
      <c r="AF977" s="4" t="str">
        <f t="shared" si="434"/>
        <v/>
      </c>
      <c r="AG977" s="7"/>
      <c r="AH977" s="1"/>
      <c r="AI977" s="1"/>
      <c r="AJ977" s="27"/>
      <c r="AK977" s="1"/>
      <c r="AL977" s="1"/>
      <c r="AM977" s="1"/>
      <c r="AN977" s="1"/>
      <c r="AO977" s="1"/>
      <c r="AP977" s="1"/>
      <c r="AQ977" s="27"/>
      <c r="AR977" s="1"/>
      <c r="AS977" s="1"/>
      <c r="AT977" s="1"/>
      <c r="AU977" s="1"/>
      <c r="AV977" s="1"/>
      <c r="AW977" s="1"/>
      <c r="AX977" s="27"/>
      <c r="AY977" s="1"/>
      <c r="AZ977" s="1"/>
      <c r="BA977" s="4" t="str">
        <f t="shared" si="432"/>
        <v/>
      </c>
      <c r="BB977" s="7"/>
      <c r="BC977" s="1"/>
      <c r="BD977" s="1"/>
      <c r="BE977" s="27"/>
      <c r="BF977" s="1"/>
      <c r="BG977" s="1"/>
      <c r="BH977" s="4" t="str">
        <f t="shared" si="438"/>
        <v/>
      </c>
      <c r="BI977" s="7"/>
      <c r="BJ977" s="1"/>
      <c r="BK977" s="1"/>
      <c r="BL977" s="27"/>
      <c r="BM977" s="1"/>
      <c r="BN977" s="1"/>
      <c r="BO977" s="4" t="str">
        <f t="shared" si="437"/>
        <v/>
      </c>
      <c r="BP977" s="7"/>
      <c r="BQ977" s="1"/>
      <c r="BR977" s="1"/>
      <c r="BS977" s="27"/>
      <c r="BT977" s="1"/>
      <c r="BU977" s="1"/>
      <c r="BV977" s="4" t="str">
        <f t="shared" si="436"/>
        <v/>
      </c>
      <c r="BW977" s="7"/>
      <c r="BX977" s="1"/>
      <c r="BY977" s="1"/>
      <c r="BZ977" s="27"/>
      <c r="CA977" s="1"/>
      <c r="CB977" s="1"/>
      <c r="CC977" s="1"/>
      <c r="CD977" s="1"/>
      <c r="CE977" s="1"/>
      <c r="CF977" s="1"/>
      <c r="CG977" s="27"/>
      <c r="CH977" s="1"/>
      <c r="CI977" s="1"/>
      <c r="CJ977" s="1"/>
      <c r="CK977" s="1"/>
      <c r="CL977" s="1"/>
      <c r="CM977" s="1"/>
      <c r="CN977" s="27"/>
      <c r="CO977" s="1"/>
      <c r="CP977" s="1"/>
      <c r="CQ977" s="1"/>
      <c r="CR977" s="1"/>
      <c r="CS977" s="1"/>
      <c r="CT977" s="1"/>
      <c r="CU977" s="27"/>
      <c r="CV977" s="1"/>
      <c r="CW977" s="1"/>
      <c r="CX977" s="1"/>
      <c r="CY977" s="1"/>
      <c r="CZ977" s="1"/>
      <c r="DA977" s="1"/>
      <c r="DB977" s="1"/>
      <c r="DC977" s="1"/>
      <c r="DD977" s="1"/>
      <c r="DE977" s="1"/>
      <c r="DF977" s="1"/>
      <c r="DG977" s="1"/>
      <c r="DH977" s="1"/>
      <c r="DI977" s="1"/>
    </row>
    <row r="978" spans="1:113" ht="15" hidden="1" x14ac:dyDescent="0.25">
      <c r="A978" s="27"/>
      <c r="B978" s="1"/>
      <c r="C978" s="1"/>
      <c r="D978" s="4" t="str">
        <f t="shared" si="433"/>
        <v/>
      </c>
      <c r="E978" s="7"/>
      <c r="F978" s="1"/>
      <c r="G978" s="1"/>
      <c r="H978" s="27"/>
      <c r="I978" s="1"/>
      <c r="J978" s="1"/>
      <c r="K978" s="1"/>
      <c r="L978" s="1"/>
      <c r="M978" s="1"/>
      <c r="N978" s="1"/>
      <c r="O978" s="27"/>
      <c r="P978" s="1"/>
      <c r="Q978" s="1"/>
      <c r="R978" s="1"/>
      <c r="S978" s="1"/>
      <c r="T978" s="1"/>
      <c r="U978" s="1"/>
      <c r="V978" s="27"/>
      <c r="W978" s="1"/>
      <c r="X978" s="1"/>
      <c r="Y978" s="4" t="str">
        <f t="shared" si="435"/>
        <v/>
      </c>
      <c r="Z978" s="7"/>
      <c r="AA978" s="1"/>
      <c r="AB978" s="1"/>
      <c r="AC978" s="27"/>
      <c r="AD978" s="1"/>
      <c r="AE978" s="1"/>
      <c r="AF978" s="4" t="str">
        <f t="shared" si="434"/>
        <v/>
      </c>
      <c r="AG978" s="7"/>
      <c r="AH978" s="1"/>
      <c r="AI978" s="1"/>
      <c r="AJ978" s="27"/>
      <c r="AK978" s="1"/>
      <c r="AL978" s="1"/>
      <c r="AM978" s="1"/>
      <c r="AN978" s="1"/>
      <c r="AO978" s="1"/>
      <c r="AP978" s="1"/>
      <c r="AQ978" s="27"/>
      <c r="AR978" s="1"/>
      <c r="AS978" s="1"/>
      <c r="AT978" s="1"/>
      <c r="AU978" s="1"/>
      <c r="AV978" s="1"/>
      <c r="AW978" s="1"/>
      <c r="AX978" s="27"/>
      <c r="AY978" s="1"/>
      <c r="AZ978" s="1"/>
      <c r="BA978" s="4" t="str">
        <f t="shared" si="432"/>
        <v/>
      </c>
      <c r="BB978" s="7"/>
      <c r="BC978" s="1"/>
      <c r="BD978" s="1"/>
      <c r="BE978" s="27"/>
      <c r="BF978" s="1"/>
      <c r="BG978" s="1"/>
      <c r="BH978" s="4" t="str">
        <f t="shared" si="438"/>
        <v/>
      </c>
      <c r="BI978" s="7"/>
      <c r="BJ978" s="1"/>
      <c r="BK978" s="1"/>
      <c r="BL978" s="27"/>
      <c r="BM978" s="1"/>
      <c r="BN978" s="1"/>
      <c r="BO978" s="4" t="str">
        <f t="shared" si="437"/>
        <v/>
      </c>
      <c r="BP978" s="7"/>
      <c r="BQ978" s="1"/>
      <c r="BR978" s="1"/>
      <c r="BS978" s="27"/>
      <c r="BT978" s="1"/>
      <c r="BU978" s="1"/>
      <c r="BV978" s="4" t="str">
        <f t="shared" si="436"/>
        <v/>
      </c>
      <c r="BW978" s="7"/>
      <c r="BX978" s="1"/>
      <c r="BY978" s="1"/>
      <c r="BZ978" s="27"/>
      <c r="CA978" s="1"/>
      <c r="CB978" s="1"/>
      <c r="CC978" s="1"/>
      <c r="CD978" s="1"/>
      <c r="CE978" s="1"/>
      <c r="CF978" s="1"/>
      <c r="CG978" s="27"/>
      <c r="CH978" s="1"/>
      <c r="CI978" s="1"/>
      <c r="CJ978" s="1"/>
      <c r="CK978" s="1"/>
      <c r="CL978" s="1"/>
      <c r="CM978" s="1"/>
      <c r="CN978" s="27"/>
      <c r="CO978" s="1"/>
      <c r="CP978" s="1"/>
      <c r="CQ978" s="1"/>
      <c r="CR978" s="1"/>
      <c r="CS978" s="1"/>
      <c r="CT978" s="1"/>
      <c r="CU978" s="27"/>
      <c r="CV978" s="1"/>
      <c r="CW978" s="1"/>
      <c r="CX978" s="1"/>
      <c r="CY978" s="1"/>
      <c r="CZ978" s="1"/>
      <c r="DA978" s="1"/>
      <c r="DB978" s="1"/>
      <c r="DC978" s="1"/>
      <c r="DD978" s="1"/>
      <c r="DE978" s="1"/>
      <c r="DF978" s="1"/>
      <c r="DG978" s="1"/>
      <c r="DH978" s="1"/>
      <c r="DI978" s="1"/>
    </row>
    <row r="979" spans="1:113" ht="15" hidden="1" x14ac:dyDescent="0.25">
      <c r="A979" s="27"/>
      <c r="B979" s="1"/>
      <c r="C979" s="1"/>
      <c r="D979" s="4" t="str">
        <f t="shared" si="433"/>
        <v/>
      </c>
      <c r="E979" s="7"/>
      <c r="F979" s="1"/>
      <c r="G979" s="1"/>
      <c r="H979" s="27"/>
      <c r="I979" s="1"/>
      <c r="J979" s="1"/>
      <c r="K979" s="1"/>
      <c r="L979" s="1"/>
      <c r="M979" s="1"/>
      <c r="N979" s="1"/>
      <c r="O979" s="27"/>
      <c r="P979" s="1"/>
      <c r="Q979" s="1"/>
      <c r="R979" s="1"/>
      <c r="S979" s="1"/>
      <c r="T979" s="1"/>
      <c r="U979" s="1"/>
      <c r="V979" s="27"/>
      <c r="W979" s="1"/>
      <c r="X979" s="1"/>
      <c r="Y979" s="4" t="str">
        <f t="shared" si="435"/>
        <v/>
      </c>
      <c r="Z979" s="7"/>
      <c r="AA979" s="1"/>
      <c r="AB979" s="1"/>
      <c r="AC979" s="27"/>
      <c r="AD979" s="1"/>
      <c r="AE979" s="1"/>
      <c r="AF979" s="4" t="str">
        <f t="shared" si="434"/>
        <v/>
      </c>
      <c r="AG979" s="7"/>
      <c r="AH979" s="1"/>
      <c r="AI979" s="1"/>
      <c r="AJ979" s="27"/>
      <c r="AK979" s="1"/>
      <c r="AL979" s="1"/>
      <c r="AM979" s="1"/>
      <c r="AN979" s="1"/>
      <c r="AO979" s="1"/>
      <c r="AP979" s="1"/>
      <c r="AQ979" s="27"/>
      <c r="AR979" s="1"/>
      <c r="AS979" s="1"/>
      <c r="AT979" s="1"/>
      <c r="AU979" s="1"/>
      <c r="AV979" s="1"/>
      <c r="AW979" s="1"/>
      <c r="AX979" s="27"/>
      <c r="AY979" s="1"/>
      <c r="AZ979" s="1"/>
      <c r="BA979" s="4" t="str">
        <f t="shared" si="432"/>
        <v/>
      </c>
      <c r="BB979" s="7"/>
      <c r="BC979" s="1"/>
      <c r="BD979" s="1"/>
      <c r="BE979" s="27"/>
      <c r="BF979" s="1"/>
      <c r="BG979" s="1"/>
      <c r="BH979" s="4" t="str">
        <f t="shared" si="438"/>
        <v/>
      </c>
      <c r="BI979" s="7"/>
      <c r="BJ979" s="1"/>
      <c r="BK979" s="1"/>
      <c r="BL979" s="27"/>
      <c r="BM979" s="1"/>
      <c r="BN979" s="1"/>
      <c r="BO979" s="4" t="str">
        <f t="shared" si="437"/>
        <v/>
      </c>
      <c r="BP979" s="7"/>
      <c r="BQ979" s="1"/>
      <c r="BR979" s="1"/>
      <c r="BS979" s="27"/>
      <c r="BT979" s="1"/>
      <c r="BU979" s="1"/>
      <c r="BV979" s="4" t="str">
        <f t="shared" si="436"/>
        <v/>
      </c>
      <c r="BW979" s="7"/>
      <c r="BX979" s="1"/>
      <c r="BY979" s="1"/>
      <c r="BZ979" s="27"/>
      <c r="CA979" s="1"/>
      <c r="CB979" s="1"/>
      <c r="CC979" s="1"/>
      <c r="CD979" s="1"/>
      <c r="CE979" s="1"/>
      <c r="CF979" s="1"/>
      <c r="CG979" s="27"/>
      <c r="CH979" s="1"/>
      <c r="CI979" s="1"/>
      <c r="CJ979" s="1"/>
      <c r="CK979" s="1"/>
      <c r="CL979" s="1"/>
      <c r="CM979" s="1"/>
      <c r="CN979" s="27"/>
      <c r="CO979" s="1"/>
      <c r="CP979" s="1"/>
      <c r="CQ979" s="1"/>
      <c r="CR979" s="1"/>
      <c r="CS979" s="1"/>
      <c r="CT979" s="1"/>
      <c r="CU979" s="27"/>
      <c r="CV979" s="1"/>
      <c r="CW979" s="1"/>
      <c r="CX979" s="1"/>
      <c r="CY979" s="1"/>
      <c r="CZ979" s="1"/>
      <c r="DA979" s="1"/>
      <c r="DB979" s="1"/>
      <c r="DC979" s="1"/>
      <c r="DD979" s="1"/>
      <c r="DE979" s="1"/>
      <c r="DF979" s="1"/>
      <c r="DG979" s="1"/>
      <c r="DH979" s="1"/>
      <c r="DI979" s="1"/>
    </row>
    <row r="980" spans="1:113" ht="15" hidden="1" x14ac:dyDescent="0.25">
      <c r="A980" s="27"/>
      <c r="B980" s="1"/>
      <c r="C980" s="1"/>
      <c r="D980" s="4" t="str">
        <f t="shared" si="433"/>
        <v/>
      </c>
      <c r="E980" s="7"/>
      <c r="F980" s="1"/>
      <c r="G980" s="1"/>
      <c r="H980" s="27"/>
      <c r="I980" s="1"/>
      <c r="J980" s="1"/>
      <c r="K980" s="1"/>
      <c r="L980" s="1"/>
      <c r="M980" s="1"/>
      <c r="N980" s="1"/>
      <c r="O980" s="27"/>
      <c r="P980" s="1"/>
      <c r="Q980" s="1"/>
      <c r="R980" s="1"/>
      <c r="S980" s="1"/>
      <c r="T980" s="1"/>
      <c r="U980" s="1"/>
      <c r="V980" s="27"/>
      <c r="W980" s="1"/>
      <c r="X980" s="1"/>
      <c r="Y980" s="4" t="str">
        <f t="shared" si="435"/>
        <v/>
      </c>
      <c r="Z980" s="7"/>
      <c r="AA980" s="1"/>
      <c r="AB980" s="1"/>
      <c r="AC980" s="27"/>
      <c r="AD980" s="1"/>
      <c r="AE980" s="1"/>
      <c r="AF980" s="4" t="str">
        <f t="shared" si="434"/>
        <v/>
      </c>
      <c r="AG980" s="7"/>
      <c r="AH980" s="1"/>
      <c r="AI980" s="1"/>
      <c r="AJ980" s="27"/>
      <c r="AK980" s="1"/>
      <c r="AL980" s="1"/>
      <c r="AM980" s="1"/>
      <c r="AN980" s="1"/>
      <c r="AO980" s="1"/>
      <c r="AP980" s="1"/>
      <c r="AQ980" s="27"/>
      <c r="AR980" s="1"/>
      <c r="AS980" s="1"/>
      <c r="AT980" s="1"/>
      <c r="AU980" s="1"/>
      <c r="AV980" s="1"/>
      <c r="AW980" s="1"/>
      <c r="AX980" s="27"/>
      <c r="AY980" s="1"/>
      <c r="AZ980" s="1"/>
      <c r="BA980" s="4" t="str">
        <f t="shared" si="432"/>
        <v/>
      </c>
      <c r="BB980" s="7"/>
      <c r="BC980" s="1"/>
      <c r="BD980" s="1"/>
      <c r="BE980" s="27"/>
      <c r="BF980" s="1"/>
      <c r="BG980" s="1"/>
      <c r="BH980" s="4" t="str">
        <f t="shared" si="438"/>
        <v/>
      </c>
      <c r="BI980" s="7"/>
      <c r="BJ980" s="1"/>
      <c r="BK980" s="1"/>
      <c r="BL980" s="27"/>
      <c r="BM980" s="1"/>
      <c r="BN980" s="1"/>
      <c r="BO980" s="4" t="str">
        <f t="shared" si="437"/>
        <v/>
      </c>
      <c r="BP980" s="7"/>
      <c r="BQ980" s="1"/>
      <c r="BR980" s="1"/>
      <c r="BS980" s="27"/>
      <c r="BT980" s="1"/>
      <c r="BU980" s="1"/>
      <c r="BV980" s="4" t="str">
        <f t="shared" si="436"/>
        <v/>
      </c>
      <c r="BW980" s="7"/>
      <c r="BX980" s="1"/>
      <c r="BY980" s="1"/>
      <c r="BZ980" s="27"/>
      <c r="CA980" s="1"/>
      <c r="CB980" s="1"/>
      <c r="CC980" s="1"/>
      <c r="CD980" s="1"/>
      <c r="CE980" s="1"/>
      <c r="CF980" s="1"/>
      <c r="CG980" s="27"/>
      <c r="CH980" s="1"/>
      <c r="CI980" s="1"/>
      <c r="CJ980" s="1"/>
      <c r="CK980" s="1"/>
      <c r="CL980" s="1"/>
      <c r="CM980" s="1"/>
      <c r="CN980" s="27"/>
      <c r="CO980" s="1"/>
      <c r="CP980" s="1"/>
      <c r="CQ980" s="1"/>
      <c r="CR980" s="1"/>
      <c r="CS980" s="1"/>
      <c r="CT980" s="1"/>
      <c r="CU980" s="27"/>
      <c r="CV980" s="1"/>
      <c r="CW980" s="1"/>
      <c r="CX980" s="1"/>
      <c r="CY980" s="1"/>
      <c r="CZ980" s="1"/>
      <c r="DA980" s="1"/>
      <c r="DB980" s="1"/>
      <c r="DC980" s="1"/>
      <c r="DD980" s="1"/>
      <c r="DE980" s="1"/>
      <c r="DF980" s="1"/>
      <c r="DG980" s="1"/>
      <c r="DH980" s="1"/>
      <c r="DI980" s="1"/>
    </row>
    <row r="981" spans="1:113" ht="15" hidden="1" x14ac:dyDescent="0.25">
      <c r="A981" s="27"/>
      <c r="B981" s="1"/>
      <c r="C981" s="1"/>
      <c r="D981" s="4" t="str">
        <f t="shared" si="433"/>
        <v/>
      </c>
      <c r="E981" s="7"/>
      <c r="F981" s="1"/>
      <c r="G981" s="1"/>
      <c r="H981" s="27"/>
      <c r="I981" s="1"/>
      <c r="J981" s="1"/>
      <c r="K981" s="1"/>
      <c r="L981" s="1"/>
      <c r="M981" s="1"/>
      <c r="N981" s="1"/>
      <c r="O981" s="27"/>
      <c r="P981" s="1"/>
      <c r="Q981" s="1"/>
      <c r="R981" s="1"/>
      <c r="S981" s="1"/>
      <c r="T981" s="1"/>
      <c r="U981" s="1"/>
      <c r="V981" s="27"/>
      <c r="W981" s="1"/>
      <c r="X981" s="1"/>
      <c r="Y981" s="4" t="str">
        <f t="shared" si="435"/>
        <v/>
      </c>
      <c r="Z981" s="7"/>
      <c r="AA981" s="1"/>
      <c r="AB981" s="1"/>
      <c r="AC981" s="27"/>
      <c r="AD981" s="1"/>
      <c r="AE981" s="1"/>
      <c r="AF981" s="4" t="str">
        <f t="shared" si="434"/>
        <v/>
      </c>
      <c r="AG981" s="7"/>
      <c r="AH981" s="1"/>
      <c r="AI981" s="1"/>
      <c r="AJ981" s="27"/>
      <c r="AK981" s="1"/>
      <c r="AL981" s="1"/>
      <c r="AM981" s="1"/>
      <c r="AN981" s="1"/>
      <c r="AO981" s="1"/>
      <c r="AP981" s="1"/>
      <c r="AQ981" s="27"/>
      <c r="AR981" s="1"/>
      <c r="AS981" s="1"/>
      <c r="AT981" s="1"/>
      <c r="AU981" s="1"/>
      <c r="AV981" s="1"/>
      <c r="AW981" s="1"/>
      <c r="AX981" s="27"/>
      <c r="AY981" s="1"/>
      <c r="AZ981" s="1"/>
      <c r="BA981" s="4" t="str">
        <f t="shared" si="432"/>
        <v/>
      </c>
      <c r="BB981" s="7"/>
      <c r="BC981" s="1"/>
      <c r="BD981" s="1"/>
      <c r="BE981" s="27"/>
      <c r="BF981" s="1"/>
      <c r="BG981" s="1"/>
      <c r="BH981" s="4" t="str">
        <f t="shared" si="438"/>
        <v/>
      </c>
      <c r="BI981" s="7"/>
      <c r="BJ981" s="1"/>
      <c r="BK981" s="1"/>
      <c r="BL981" s="27"/>
      <c r="BM981" s="1"/>
      <c r="BN981" s="1"/>
      <c r="BO981" s="4" t="str">
        <f t="shared" si="437"/>
        <v/>
      </c>
      <c r="BP981" s="7"/>
      <c r="BQ981" s="1"/>
      <c r="BR981" s="1"/>
      <c r="BS981" s="27"/>
      <c r="BT981" s="1"/>
      <c r="BU981" s="1"/>
      <c r="BV981" s="4" t="str">
        <f t="shared" si="436"/>
        <v/>
      </c>
      <c r="BW981" s="7"/>
      <c r="BX981" s="1"/>
      <c r="BY981" s="1"/>
      <c r="BZ981" s="27"/>
      <c r="CA981" s="1"/>
      <c r="CB981" s="1"/>
      <c r="CC981" s="1"/>
      <c r="CD981" s="1"/>
      <c r="CE981" s="1"/>
      <c r="CF981" s="1"/>
      <c r="CG981" s="27"/>
      <c r="CH981" s="1"/>
      <c r="CI981" s="1"/>
      <c r="CJ981" s="1"/>
      <c r="CK981" s="1"/>
      <c r="CL981" s="1"/>
      <c r="CM981" s="1"/>
      <c r="CN981" s="27"/>
      <c r="CO981" s="1"/>
      <c r="CP981" s="1"/>
      <c r="CQ981" s="1"/>
      <c r="CR981" s="1"/>
      <c r="CS981" s="1"/>
      <c r="CT981" s="1"/>
      <c r="CU981" s="27"/>
      <c r="CV981" s="1"/>
      <c r="CW981" s="1"/>
      <c r="CX981" s="1"/>
      <c r="CY981" s="1"/>
      <c r="CZ981" s="1"/>
      <c r="DA981" s="1"/>
      <c r="DB981" s="1"/>
      <c r="DC981" s="1"/>
      <c r="DD981" s="1"/>
      <c r="DE981" s="1"/>
      <c r="DF981" s="1"/>
      <c r="DG981" s="1"/>
      <c r="DH981" s="1"/>
      <c r="DI981" s="1"/>
    </row>
    <row r="982" spans="1:113" ht="15" hidden="1" x14ac:dyDescent="0.25">
      <c r="A982" s="27"/>
      <c r="B982" s="1"/>
      <c r="C982" s="1"/>
      <c r="D982" s="4" t="str">
        <f t="shared" si="433"/>
        <v/>
      </c>
      <c r="E982" s="7"/>
      <c r="F982" s="1"/>
      <c r="G982" s="1"/>
      <c r="H982" s="27"/>
      <c r="I982" s="1"/>
      <c r="J982" s="1"/>
      <c r="K982" s="1"/>
      <c r="L982" s="1"/>
      <c r="M982" s="1"/>
      <c r="N982" s="1"/>
      <c r="O982" s="27"/>
      <c r="P982" s="1"/>
      <c r="Q982" s="1"/>
      <c r="R982" s="1"/>
      <c r="S982" s="1"/>
      <c r="T982" s="1"/>
      <c r="U982" s="1"/>
      <c r="V982" s="27"/>
      <c r="W982" s="1"/>
      <c r="X982" s="1"/>
      <c r="Y982" s="4" t="str">
        <f t="shared" si="435"/>
        <v/>
      </c>
      <c r="Z982" s="7"/>
      <c r="AA982" s="1"/>
      <c r="AB982" s="1"/>
      <c r="AC982" s="27"/>
      <c r="AD982" s="1"/>
      <c r="AE982" s="1"/>
      <c r="AF982" s="4" t="str">
        <f t="shared" si="434"/>
        <v/>
      </c>
      <c r="AG982" s="7"/>
      <c r="AH982" s="1"/>
      <c r="AI982" s="1"/>
      <c r="AJ982" s="27"/>
      <c r="AK982" s="1"/>
      <c r="AL982" s="1"/>
      <c r="AM982" s="1"/>
      <c r="AN982" s="1"/>
      <c r="AO982" s="1"/>
      <c r="AP982" s="1"/>
      <c r="AQ982" s="27"/>
      <c r="AR982" s="1"/>
      <c r="AS982" s="1"/>
      <c r="AT982" s="1"/>
      <c r="AU982" s="1"/>
      <c r="AV982" s="1"/>
      <c r="AW982" s="1"/>
      <c r="AX982" s="27"/>
      <c r="AY982" s="1"/>
      <c r="AZ982" s="1"/>
      <c r="BA982" s="4" t="str">
        <f t="shared" si="432"/>
        <v/>
      </c>
      <c r="BB982" s="7"/>
      <c r="BC982" s="1"/>
      <c r="BD982" s="1"/>
      <c r="BE982" s="27"/>
      <c r="BF982" s="1"/>
      <c r="BG982" s="1"/>
      <c r="BH982" s="4" t="str">
        <f t="shared" si="438"/>
        <v/>
      </c>
      <c r="BI982" s="7"/>
      <c r="BJ982" s="1"/>
      <c r="BK982" s="1"/>
      <c r="BL982" s="27"/>
      <c r="BM982" s="1"/>
      <c r="BN982" s="1"/>
      <c r="BO982" s="4" t="str">
        <f t="shared" si="437"/>
        <v/>
      </c>
      <c r="BP982" s="7"/>
      <c r="BQ982" s="1"/>
      <c r="BR982" s="1"/>
      <c r="BS982" s="27"/>
      <c r="BT982" s="1"/>
      <c r="BU982" s="1"/>
      <c r="BV982" s="4" t="str">
        <f t="shared" si="436"/>
        <v/>
      </c>
      <c r="BW982" s="7"/>
      <c r="BX982" s="1"/>
      <c r="BY982" s="1"/>
      <c r="BZ982" s="27"/>
      <c r="CA982" s="1"/>
      <c r="CB982" s="1"/>
      <c r="CC982" s="1"/>
      <c r="CD982" s="1"/>
      <c r="CE982" s="1"/>
      <c r="CF982" s="1"/>
      <c r="CG982" s="27"/>
      <c r="CH982" s="1"/>
      <c r="CI982" s="1"/>
      <c r="CJ982" s="1"/>
      <c r="CK982" s="1"/>
      <c r="CL982" s="1"/>
      <c r="CM982" s="1"/>
      <c r="CN982" s="27"/>
      <c r="CO982" s="1"/>
      <c r="CP982" s="1"/>
      <c r="CQ982" s="1"/>
      <c r="CR982" s="1"/>
      <c r="CS982" s="1"/>
      <c r="CT982" s="1"/>
      <c r="CU982" s="27"/>
      <c r="CV982" s="1"/>
      <c r="CW982" s="1"/>
      <c r="CX982" s="1"/>
      <c r="CY982" s="1"/>
      <c r="CZ982" s="1"/>
      <c r="DA982" s="1"/>
      <c r="DB982" s="1"/>
      <c r="DC982" s="1"/>
      <c r="DD982" s="1"/>
      <c r="DE982" s="1"/>
      <c r="DF982" s="1"/>
      <c r="DG982" s="1"/>
      <c r="DH982" s="1"/>
      <c r="DI982" s="1"/>
    </row>
    <row r="983" spans="1:113" ht="15" hidden="1" x14ac:dyDescent="0.25">
      <c r="A983" s="27"/>
      <c r="B983" s="1"/>
      <c r="C983" s="1"/>
      <c r="D983" s="4" t="str">
        <f t="shared" si="433"/>
        <v/>
      </c>
      <c r="E983" s="7"/>
      <c r="F983" s="1"/>
      <c r="G983" s="1"/>
      <c r="H983" s="27"/>
      <c r="I983" s="1"/>
      <c r="J983" s="1"/>
      <c r="K983" s="1"/>
      <c r="L983" s="1"/>
      <c r="M983" s="1"/>
      <c r="N983" s="1"/>
      <c r="O983" s="27"/>
      <c r="P983" s="1"/>
      <c r="Q983" s="1"/>
      <c r="R983" s="1"/>
      <c r="S983" s="1"/>
      <c r="T983" s="1"/>
      <c r="U983" s="1"/>
      <c r="V983" s="27"/>
      <c r="W983" s="1"/>
      <c r="X983" s="1"/>
      <c r="Y983" s="4" t="str">
        <f t="shared" si="435"/>
        <v/>
      </c>
      <c r="Z983" s="7"/>
      <c r="AA983" s="1"/>
      <c r="AB983" s="1"/>
      <c r="AC983" s="27"/>
      <c r="AD983" s="1"/>
      <c r="AE983" s="1"/>
      <c r="AF983" s="4" t="str">
        <f t="shared" si="434"/>
        <v/>
      </c>
      <c r="AG983" s="7"/>
      <c r="AH983" s="1"/>
      <c r="AI983" s="1"/>
      <c r="AJ983" s="27"/>
      <c r="AK983" s="1"/>
      <c r="AL983" s="1"/>
      <c r="AM983" s="1"/>
      <c r="AN983" s="1"/>
      <c r="AO983" s="1"/>
      <c r="AP983" s="1"/>
      <c r="AQ983" s="27"/>
      <c r="AR983" s="1"/>
      <c r="AS983" s="1"/>
      <c r="AT983" s="1"/>
      <c r="AU983" s="1"/>
      <c r="AV983" s="1"/>
      <c r="AW983" s="1"/>
      <c r="AX983" s="27"/>
      <c r="AY983" s="1"/>
      <c r="AZ983" s="1"/>
      <c r="BA983" s="4" t="str">
        <f t="shared" si="432"/>
        <v/>
      </c>
      <c r="BB983" s="7"/>
      <c r="BC983" s="1"/>
      <c r="BD983" s="1"/>
      <c r="BE983" s="27"/>
      <c r="BF983" s="1"/>
      <c r="BG983" s="1"/>
      <c r="BH983" s="4" t="str">
        <f t="shared" si="438"/>
        <v/>
      </c>
      <c r="BI983" s="7"/>
      <c r="BJ983" s="1"/>
      <c r="BK983" s="1"/>
      <c r="BL983" s="27"/>
      <c r="BM983" s="1"/>
      <c r="BN983" s="1"/>
      <c r="BO983" s="4" t="str">
        <f t="shared" si="437"/>
        <v/>
      </c>
      <c r="BP983" s="7"/>
      <c r="BQ983" s="1"/>
      <c r="BR983" s="1"/>
      <c r="BS983" s="27"/>
      <c r="BT983" s="1"/>
      <c r="BU983" s="1"/>
      <c r="BV983" s="4" t="str">
        <f t="shared" si="436"/>
        <v/>
      </c>
      <c r="BW983" s="7"/>
      <c r="BX983" s="1"/>
      <c r="BY983" s="1"/>
      <c r="BZ983" s="27"/>
      <c r="CA983" s="1"/>
      <c r="CB983" s="1"/>
      <c r="CC983" s="1"/>
      <c r="CD983" s="1"/>
      <c r="CE983" s="1"/>
      <c r="CF983" s="1"/>
      <c r="CG983" s="27"/>
      <c r="CH983" s="1"/>
      <c r="CI983" s="1"/>
      <c r="CJ983" s="1"/>
      <c r="CK983" s="1"/>
      <c r="CL983" s="1"/>
      <c r="CM983" s="1"/>
      <c r="CN983" s="27"/>
      <c r="CO983" s="1"/>
      <c r="CP983" s="1"/>
      <c r="CQ983" s="1"/>
      <c r="CR983" s="1"/>
      <c r="CS983" s="1"/>
      <c r="CT983" s="1"/>
      <c r="CU983" s="27"/>
      <c r="CV983" s="1"/>
      <c r="CW983" s="1"/>
      <c r="CX983" s="1"/>
      <c r="CY983" s="1"/>
      <c r="CZ983" s="1"/>
      <c r="DA983" s="1"/>
      <c r="DB983" s="1"/>
      <c r="DC983" s="1"/>
      <c r="DD983" s="1"/>
      <c r="DE983" s="1"/>
      <c r="DF983" s="1"/>
      <c r="DG983" s="1"/>
      <c r="DH983" s="1"/>
      <c r="DI983" s="1"/>
    </row>
    <row r="984" spans="1:113" ht="15" hidden="1" x14ac:dyDescent="0.25">
      <c r="A984" s="27"/>
      <c r="B984" s="1"/>
      <c r="C984" s="1"/>
      <c r="D984" s="4" t="str">
        <f t="shared" si="433"/>
        <v/>
      </c>
      <c r="E984" s="7"/>
      <c r="F984" s="1"/>
      <c r="G984" s="1"/>
      <c r="H984" s="27"/>
      <c r="I984" s="1"/>
      <c r="J984" s="1"/>
      <c r="K984" s="1"/>
      <c r="L984" s="1"/>
      <c r="M984" s="1"/>
      <c r="N984" s="1"/>
      <c r="O984" s="27"/>
      <c r="P984" s="1"/>
      <c r="Q984" s="1"/>
      <c r="R984" s="1"/>
      <c r="S984" s="1"/>
      <c r="T984" s="1"/>
      <c r="U984" s="1"/>
      <c r="V984" s="27"/>
      <c r="W984" s="1"/>
      <c r="X984" s="1"/>
      <c r="Y984" s="4" t="str">
        <f t="shared" si="435"/>
        <v/>
      </c>
      <c r="Z984" s="7"/>
      <c r="AA984" s="1"/>
      <c r="AB984" s="1"/>
      <c r="AC984" s="27"/>
      <c r="AD984" s="1"/>
      <c r="AE984" s="1"/>
      <c r="AF984" s="4" t="str">
        <f t="shared" si="434"/>
        <v/>
      </c>
      <c r="AG984" s="7"/>
      <c r="AH984" s="1"/>
      <c r="AI984" s="1"/>
      <c r="AJ984" s="27"/>
      <c r="AK984" s="1"/>
      <c r="AL984" s="1"/>
      <c r="AM984" s="1"/>
      <c r="AN984" s="1"/>
      <c r="AO984" s="1"/>
      <c r="AP984" s="1"/>
      <c r="AQ984" s="27"/>
      <c r="AR984" s="1"/>
      <c r="AS984" s="1"/>
      <c r="AT984" s="1"/>
      <c r="AU984" s="1"/>
      <c r="AV984" s="1"/>
      <c r="AW984" s="1"/>
      <c r="AX984" s="27"/>
      <c r="AY984" s="1"/>
      <c r="AZ984" s="1"/>
      <c r="BA984" s="4" t="str">
        <f t="shared" si="432"/>
        <v/>
      </c>
      <c r="BB984" s="7"/>
      <c r="BC984" s="1"/>
      <c r="BD984" s="1"/>
      <c r="BE984" s="27"/>
      <c r="BF984" s="1"/>
      <c r="BG984" s="1"/>
      <c r="BH984" s="4" t="str">
        <f t="shared" si="438"/>
        <v/>
      </c>
      <c r="BI984" s="7"/>
      <c r="BJ984" s="1"/>
      <c r="BK984" s="1"/>
      <c r="BL984" s="27"/>
      <c r="BM984" s="1"/>
      <c r="BN984" s="1"/>
      <c r="BO984" s="4" t="str">
        <f t="shared" si="437"/>
        <v/>
      </c>
      <c r="BP984" s="7"/>
      <c r="BQ984" s="1"/>
      <c r="BR984" s="1"/>
      <c r="BS984" s="27"/>
      <c r="BT984" s="1"/>
      <c r="BU984" s="1"/>
      <c r="BV984" s="4" t="str">
        <f t="shared" si="436"/>
        <v/>
      </c>
      <c r="BW984" s="7"/>
      <c r="BX984" s="1"/>
      <c r="BY984" s="1"/>
      <c r="BZ984" s="27"/>
      <c r="CA984" s="1"/>
      <c r="CB984" s="1"/>
      <c r="CC984" s="1"/>
      <c r="CD984" s="1"/>
      <c r="CE984" s="1"/>
      <c r="CF984" s="1"/>
      <c r="CG984" s="27"/>
      <c r="CH984" s="1"/>
      <c r="CI984" s="1"/>
      <c r="CJ984" s="1"/>
      <c r="CK984" s="1"/>
      <c r="CL984" s="1"/>
      <c r="CM984" s="1"/>
      <c r="CN984" s="27"/>
      <c r="CO984" s="1"/>
      <c r="CP984" s="1"/>
      <c r="CQ984" s="1"/>
      <c r="CR984" s="1"/>
      <c r="CS984" s="1"/>
      <c r="CT984" s="1"/>
      <c r="CU984" s="27"/>
      <c r="CV984" s="1"/>
      <c r="CW984" s="1"/>
      <c r="CX984" s="1"/>
      <c r="CY984" s="1"/>
      <c r="CZ984" s="1"/>
      <c r="DA984" s="1"/>
      <c r="DB984" s="1"/>
      <c r="DC984" s="1"/>
      <c r="DD984" s="1"/>
      <c r="DE984" s="1"/>
      <c r="DF984" s="1"/>
      <c r="DG984" s="1"/>
      <c r="DH984" s="1"/>
      <c r="DI984" s="1"/>
    </row>
    <row r="985" spans="1:113" ht="15" hidden="1" x14ac:dyDescent="0.25">
      <c r="A985" s="27"/>
      <c r="B985" s="1"/>
      <c r="C985" s="1"/>
      <c r="D985" s="4" t="str">
        <f t="shared" si="433"/>
        <v/>
      </c>
      <c r="E985" s="7"/>
      <c r="F985" s="1"/>
      <c r="G985" s="1"/>
      <c r="H985" s="27"/>
      <c r="I985" s="1"/>
      <c r="J985" s="1"/>
      <c r="K985" s="1"/>
      <c r="L985" s="1"/>
      <c r="M985" s="1"/>
      <c r="N985" s="1"/>
      <c r="O985" s="27"/>
      <c r="P985" s="1"/>
      <c r="Q985" s="1"/>
      <c r="R985" s="1"/>
      <c r="S985" s="1"/>
      <c r="T985" s="1"/>
      <c r="U985" s="1"/>
      <c r="V985" s="27"/>
      <c r="W985" s="1"/>
      <c r="X985" s="1"/>
      <c r="Y985" s="4" t="str">
        <f t="shared" si="435"/>
        <v/>
      </c>
      <c r="Z985" s="7"/>
      <c r="AA985" s="1"/>
      <c r="AB985" s="1"/>
      <c r="AC985" s="27"/>
      <c r="AD985" s="1"/>
      <c r="AE985" s="1"/>
      <c r="AF985" s="4" t="str">
        <f t="shared" si="434"/>
        <v/>
      </c>
      <c r="AG985" s="7"/>
      <c r="AH985" s="1"/>
      <c r="AI985" s="1"/>
      <c r="AJ985" s="27"/>
      <c r="AK985" s="1"/>
      <c r="AL985" s="1"/>
      <c r="AM985" s="1"/>
      <c r="AN985" s="1"/>
      <c r="AO985" s="1"/>
      <c r="AP985" s="1"/>
      <c r="AQ985" s="27"/>
      <c r="AR985" s="1"/>
      <c r="AS985" s="1"/>
      <c r="AT985" s="1"/>
      <c r="AU985" s="1"/>
      <c r="AV985" s="1"/>
      <c r="AW985" s="1"/>
      <c r="AX985" s="27"/>
      <c r="AY985" s="1"/>
      <c r="AZ985" s="1"/>
      <c r="BA985" s="4" t="str">
        <f t="shared" si="432"/>
        <v/>
      </c>
      <c r="BB985" s="7"/>
      <c r="BC985" s="1"/>
      <c r="BD985" s="1"/>
      <c r="BE985" s="27"/>
      <c r="BF985" s="1"/>
      <c r="BG985" s="1"/>
      <c r="BH985" s="4" t="str">
        <f t="shared" si="438"/>
        <v/>
      </c>
      <c r="BI985" s="7"/>
      <c r="BJ985" s="1"/>
      <c r="BK985" s="1"/>
      <c r="BL985" s="27"/>
      <c r="BM985" s="1"/>
      <c r="BN985" s="1"/>
      <c r="BO985" s="4" t="str">
        <f t="shared" si="437"/>
        <v/>
      </c>
      <c r="BP985" s="7"/>
      <c r="BQ985" s="1"/>
      <c r="BR985" s="1"/>
      <c r="BS985" s="27"/>
      <c r="BT985" s="1"/>
      <c r="BU985" s="1"/>
      <c r="BV985" s="4" t="str">
        <f t="shared" si="436"/>
        <v/>
      </c>
      <c r="BW985" s="7"/>
      <c r="BX985" s="1"/>
      <c r="BY985" s="1"/>
      <c r="BZ985" s="27"/>
      <c r="CA985" s="1"/>
      <c r="CB985" s="1"/>
      <c r="CC985" s="1"/>
      <c r="CD985" s="1"/>
      <c r="CE985" s="1"/>
      <c r="CF985" s="1"/>
      <c r="CG985" s="27"/>
      <c r="CH985" s="1"/>
      <c r="CI985" s="1"/>
      <c r="CJ985" s="1"/>
      <c r="CK985" s="1"/>
      <c r="CL985" s="1"/>
      <c r="CM985" s="1"/>
      <c r="CN985" s="27"/>
      <c r="CO985" s="1"/>
      <c r="CP985" s="1"/>
      <c r="CQ985" s="1"/>
      <c r="CR985" s="1"/>
      <c r="CS985" s="1"/>
      <c r="CT985" s="1"/>
      <c r="CU985" s="27"/>
      <c r="CV985" s="1"/>
      <c r="CW985" s="1"/>
      <c r="CX985" s="1"/>
      <c r="CY985" s="1"/>
      <c r="CZ985" s="1"/>
      <c r="DA985" s="1"/>
      <c r="DB985" s="1"/>
      <c r="DC985" s="1"/>
      <c r="DD985" s="1"/>
      <c r="DE985" s="1"/>
      <c r="DF985" s="1"/>
      <c r="DG985" s="1"/>
      <c r="DH985" s="1"/>
      <c r="DI985" s="1"/>
    </row>
    <row r="986" spans="1:113" ht="15" hidden="1" x14ac:dyDescent="0.25">
      <c r="A986" s="27"/>
      <c r="B986" s="1"/>
      <c r="C986" s="1"/>
      <c r="D986" s="4" t="str">
        <f t="shared" si="433"/>
        <v/>
      </c>
      <c r="E986" s="7"/>
      <c r="F986" s="1"/>
      <c r="G986" s="1"/>
      <c r="H986" s="27"/>
      <c r="I986" s="1"/>
      <c r="J986" s="1"/>
      <c r="K986" s="1"/>
      <c r="L986" s="1"/>
      <c r="M986" s="1"/>
      <c r="N986" s="1"/>
      <c r="O986" s="27"/>
      <c r="P986" s="1"/>
      <c r="Q986" s="1"/>
      <c r="R986" s="1"/>
      <c r="S986" s="1"/>
      <c r="T986" s="1"/>
      <c r="U986" s="1"/>
      <c r="V986" s="27"/>
      <c r="W986" s="1"/>
      <c r="X986" s="1"/>
      <c r="Y986" s="4" t="str">
        <f t="shared" si="435"/>
        <v/>
      </c>
      <c r="Z986" s="7"/>
      <c r="AA986" s="1"/>
      <c r="AB986" s="1"/>
      <c r="AC986" s="27"/>
      <c r="AD986" s="1"/>
      <c r="AE986" s="1"/>
      <c r="AF986" s="4" t="str">
        <f t="shared" si="434"/>
        <v/>
      </c>
      <c r="AG986" s="7"/>
      <c r="AH986" s="1"/>
      <c r="AI986" s="1"/>
      <c r="AJ986" s="27"/>
      <c r="AK986" s="1"/>
      <c r="AL986" s="1"/>
      <c r="AM986" s="1"/>
      <c r="AN986" s="1"/>
      <c r="AO986" s="1"/>
      <c r="AP986" s="1"/>
      <c r="AQ986" s="27"/>
      <c r="AR986" s="1"/>
      <c r="AS986" s="1"/>
      <c r="AT986" s="1"/>
      <c r="AU986" s="1"/>
      <c r="AV986" s="1"/>
      <c r="AW986" s="1"/>
      <c r="AX986" s="27"/>
      <c r="AY986" s="1"/>
      <c r="AZ986" s="1"/>
      <c r="BA986" s="4" t="str">
        <f t="shared" si="432"/>
        <v/>
      </c>
      <c r="BB986" s="7"/>
      <c r="BC986" s="1"/>
      <c r="BD986" s="1"/>
      <c r="BE986" s="27"/>
      <c r="BF986" s="1"/>
      <c r="BG986" s="1"/>
      <c r="BH986" s="4" t="str">
        <f t="shared" si="438"/>
        <v/>
      </c>
      <c r="BI986" s="7"/>
      <c r="BJ986" s="1"/>
      <c r="BK986" s="1"/>
      <c r="BL986" s="27"/>
      <c r="BM986" s="1"/>
      <c r="BN986" s="1"/>
      <c r="BO986" s="4" t="str">
        <f t="shared" si="437"/>
        <v/>
      </c>
      <c r="BP986" s="7"/>
      <c r="BQ986" s="1"/>
      <c r="BR986" s="1"/>
      <c r="BS986" s="27"/>
      <c r="BT986" s="1"/>
      <c r="BU986" s="1"/>
      <c r="BV986" s="4" t="str">
        <f t="shared" si="436"/>
        <v/>
      </c>
      <c r="BW986" s="7"/>
      <c r="BX986" s="1"/>
      <c r="BY986" s="1"/>
      <c r="BZ986" s="27"/>
      <c r="CA986" s="1"/>
      <c r="CB986" s="1"/>
      <c r="CC986" s="1"/>
      <c r="CD986" s="1"/>
      <c r="CE986" s="1"/>
      <c r="CF986" s="1"/>
      <c r="CG986" s="27"/>
      <c r="CH986" s="1"/>
      <c r="CI986" s="1"/>
      <c r="CJ986" s="1"/>
      <c r="CK986" s="1"/>
      <c r="CL986" s="1"/>
      <c r="CM986" s="1"/>
      <c r="CN986" s="27"/>
      <c r="CO986" s="1"/>
      <c r="CP986" s="1"/>
      <c r="CQ986" s="1"/>
      <c r="CR986" s="1"/>
      <c r="CS986" s="1"/>
      <c r="CT986" s="1"/>
      <c r="CU986" s="27"/>
      <c r="CV986" s="1"/>
      <c r="CW986" s="1"/>
      <c r="CX986" s="1"/>
      <c r="CY986" s="1"/>
      <c r="CZ986" s="1"/>
      <c r="DA986" s="1"/>
      <c r="DB986" s="1"/>
      <c r="DC986" s="1"/>
      <c r="DD986" s="1"/>
      <c r="DE986" s="1"/>
      <c r="DF986" s="1"/>
      <c r="DG986" s="1"/>
      <c r="DH986" s="1"/>
      <c r="DI986" s="1"/>
    </row>
    <row r="987" spans="1:113" ht="15" hidden="1" x14ac:dyDescent="0.25">
      <c r="A987" s="27"/>
      <c r="B987" s="1"/>
      <c r="C987" s="1"/>
      <c r="D987" s="4" t="str">
        <f t="shared" si="433"/>
        <v/>
      </c>
      <c r="E987" s="7"/>
      <c r="F987" s="1"/>
      <c r="G987" s="1"/>
      <c r="H987" s="27"/>
      <c r="I987" s="1"/>
      <c r="J987" s="1"/>
      <c r="K987" s="1"/>
      <c r="L987" s="1"/>
      <c r="M987" s="1"/>
      <c r="N987" s="1"/>
      <c r="O987" s="27"/>
      <c r="P987" s="1"/>
      <c r="Q987" s="1"/>
      <c r="R987" s="1"/>
      <c r="S987" s="1"/>
      <c r="T987" s="1"/>
      <c r="U987" s="1"/>
      <c r="V987" s="27"/>
      <c r="W987" s="1"/>
      <c r="X987" s="1"/>
      <c r="Y987" s="4" t="str">
        <f t="shared" si="435"/>
        <v/>
      </c>
      <c r="Z987" s="7"/>
      <c r="AA987" s="1"/>
      <c r="AB987" s="1"/>
      <c r="AC987" s="27"/>
      <c r="AD987" s="1"/>
      <c r="AE987" s="1"/>
      <c r="AF987" s="4" t="str">
        <f t="shared" si="434"/>
        <v/>
      </c>
      <c r="AG987" s="7"/>
      <c r="AH987" s="1"/>
      <c r="AI987" s="1"/>
      <c r="AJ987" s="27"/>
      <c r="AK987" s="1"/>
      <c r="AL987" s="1"/>
      <c r="AM987" s="1"/>
      <c r="AN987" s="1"/>
      <c r="AO987" s="1"/>
      <c r="AP987" s="1"/>
      <c r="AQ987" s="27"/>
      <c r="AR987" s="1"/>
      <c r="AS987" s="1"/>
      <c r="AT987" s="1"/>
      <c r="AU987" s="1"/>
      <c r="AV987" s="1"/>
      <c r="AW987" s="1"/>
      <c r="AX987" s="27"/>
      <c r="AY987" s="1"/>
      <c r="AZ987" s="1"/>
      <c r="BA987" s="4" t="str">
        <f t="shared" si="432"/>
        <v/>
      </c>
      <c r="BB987" s="7"/>
      <c r="BC987" s="1"/>
      <c r="BD987" s="1"/>
      <c r="BE987" s="27"/>
      <c r="BF987" s="1"/>
      <c r="BG987" s="1"/>
      <c r="BH987" s="4" t="str">
        <f t="shared" si="438"/>
        <v/>
      </c>
      <c r="BI987" s="7"/>
      <c r="BJ987" s="1"/>
      <c r="BK987" s="1"/>
      <c r="BL987" s="27"/>
      <c r="BM987" s="1"/>
      <c r="BN987" s="1"/>
      <c r="BO987" s="4" t="str">
        <f t="shared" si="437"/>
        <v/>
      </c>
      <c r="BP987" s="7"/>
      <c r="BQ987" s="1"/>
      <c r="BR987" s="1"/>
      <c r="BS987" s="27"/>
      <c r="BT987" s="1"/>
      <c r="BU987" s="1"/>
      <c r="BV987" s="4" t="str">
        <f t="shared" si="436"/>
        <v/>
      </c>
      <c r="BW987" s="7"/>
      <c r="BX987" s="1"/>
      <c r="BY987" s="1"/>
      <c r="BZ987" s="27"/>
      <c r="CA987" s="1"/>
      <c r="CB987" s="1"/>
      <c r="CC987" s="1"/>
      <c r="CD987" s="1"/>
      <c r="CE987" s="1"/>
      <c r="CF987" s="1"/>
      <c r="CG987" s="27"/>
      <c r="CH987" s="1"/>
      <c r="CI987" s="1"/>
      <c r="CJ987" s="1"/>
      <c r="CK987" s="1"/>
      <c r="CL987" s="1"/>
      <c r="CM987" s="1"/>
      <c r="CN987" s="27"/>
      <c r="CO987" s="1"/>
      <c r="CP987" s="1"/>
      <c r="CQ987" s="1"/>
      <c r="CR987" s="1"/>
      <c r="CS987" s="1"/>
      <c r="CT987" s="1"/>
      <c r="CU987" s="27"/>
      <c r="CV987" s="1"/>
      <c r="CW987" s="1"/>
      <c r="CX987" s="1"/>
      <c r="CY987" s="1"/>
      <c r="CZ987" s="1"/>
      <c r="DA987" s="1"/>
      <c r="DB987" s="1"/>
      <c r="DC987" s="1"/>
      <c r="DD987" s="1"/>
      <c r="DE987" s="1"/>
      <c r="DF987" s="1"/>
      <c r="DG987" s="1"/>
      <c r="DH987" s="1"/>
      <c r="DI987" s="1"/>
    </row>
    <row r="988" spans="1:113" ht="15" hidden="1" x14ac:dyDescent="0.25">
      <c r="A988" s="27"/>
      <c r="B988" s="1"/>
      <c r="C988" s="1"/>
      <c r="D988" s="4" t="str">
        <f t="shared" si="433"/>
        <v/>
      </c>
      <c r="E988" s="7"/>
      <c r="F988" s="1"/>
      <c r="G988" s="1"/>
      <c r="H988" s="27"/>
      <c r="I988" s="1"/>
      <c r="J988" s="1"/>
      <c r="K988" s="1"/>
      <c r="L988" s="1"/>
      <c r="M988" s="1"/>
      <c r="N988" s="1"/>
      <c r="O988" s="27"/>
      <c r="P988" s="1"/>
      <c r="Q988" s="1"/>
      <c r="R988" s="1"/>
      <c r="S988" s="1"/>
      <c r="T988" s="1"/>
      <c r="U988" s="1"/>
      <c r="V988" s="27"/>
      <c r="W988" s="1"/>
      <c r="X988" s="1"/>
      <c r="Y988" s="4" t="str">
        <f t="shared" si="435"/>
        <v/>
      </c>
      <c r="Z988" s="7"/>
      <c r="AA988" s="1"/>
      <c r="AB988" s="1"/>
      <c r="AC988" s="27"/>
      <c r="AD988" s="1"/>
      <c r="AE988" s="1"/>
      <c r="AF988" s="4" t="str">
        <f t="shared" si="434"/>
        <v/>
      </c>
      <c r="AG988" s="7"/>
      <c r="AH988" s="1"/>
      <c r="AI988" s="1"/>
      <c r="AJ988" s="27"/>
      <c r="AK988" s="1"/>
      <c r="AL988" s="1"/>
      <c r="AM988" s="1"/>
      <c r="AN988" s="1"/>
      <c r="AO988" s="1"/>
      <c r="AP988" s="1"/>
      <c r="AQ988" s="27"/>
      <c r="AR988" s="1"/>
      <c r="AS988" s="1"/>
      <c r="AT988" s="1"/>
      <c r="AU988" s="1"/>
      <c r="AV988" s="1"/>
      <c r="AW988" s="1"/>
      <c r="AX988" s="27"/>
      <c r="AY988" s="1"/>
      <c r="AZ988" s="1"/>
      <c r="BA988" s="4" t="str">
        <f t="shared" si="432"/>
        <v/>
      </c>
      <c r="BB988" s="7"/>
      <c r="BC988" s="1"/>
      <c r="BD988" s="1"/>
      <c r="BE988" s="27"/>
      <c r="BF988" s="1"/>
      <c r="BG988" s="1"/>
      <c r="BH988" s="4" t="str">
        <f t="shared" si="438"/>
        <v/>
      </c>
      <c r="BI988" s="7"/>
      <c r="BJ988" s="1"/>
      <c r="BK988" s="1"/>
      <c r="BL988" s="27"/>
      <c r="BM988" s="1"/>
      <c r="BN988" s="1"/>
      <c r="BO988" s="4" t="str">
        <f t="shared" si="437"/>
        <v/>
      </c>
      <c r="BP988" s="7"/>
      <c r="BQ988" s="1"/>
      <c r="BR988" s="1"/>
      <c r="BS988" s="27"/>
      <c r="BT988" s="1"/>
      <c r="BU988" s="1"/>
      <c r="BV988" s="4" t="str">
        <f t="shared" si="436"/>
        <v/>
      </c>
      <c r="BW988" s="7"/>
      <c r="BX988" s="1"/>
      <c r="BY988" s="1"/>
      <c r="BZ988" s="27"/>
      <c r="CA988" s="1"/>
      <c r="CB988" s="1"/>
      <c r="CC988" s="1"/>
      <c r="CD988" s="1"/>
      <c r="CE988" s="1"/>
      <c r="CF988" s="1"/>
      <c r="CG988" s="27"/>
      <c r="CH988" s="1"/>
      <c r="CI988" s="1"/>
      <c r="CJ988" s="1"/>
      <c r="CK988" s="1"/>
      <c r="CL988" s="1"/>
      <c r="CM988" s="1"/>
      <c r="CN988" s="27"/>
      <c r="CO988" s="1"/>
      <c r="CP988" s="1"/>
      <c r="CQ988" s="1"/>
      <c r="CR988" s="1"/>
      <c r="CS988" s="1"/>
      <c r="CT988" s="1"/>
      <c r="CU988" s="27"/>
      <c r="CV988" s="1"/>
      <c r="CW988" s="1"/>
      <c r="CX988" s="1"/>
      <c r="CY988" s="1"/>
      <c r="CZ988" s="1"/>
      <c r="DA988" s="1"/>
      <c r="DB988" s="1"/>
      <c r="DC988" s="1"/>
      <c r="DD988" s="1"/>
      <c r="DE988" s="1"/>
      <c r="DF988" s="1"/>
      <c r="DG988" s="1"/>
      <c r="DH988" s="1"/>
      <c r="DI988" s="1"/>
    </row>
    <row r="989" spans="1:113" ht="15" hidden="1" x14ac:dyDescent="0.25">
      <c r="A989" s="27"/>
      <c r="B989" s="1"/>
      <c r="C989" s="1"/>
      <c r="D989" s="4" t="str">
        <f t="shared" si="433"/>
        <v/>
      </c>
      <c r="E989" s="7"/>
      <c r="F989" s="1"/>
      <c r="G989" s="1"/>
      <c r="H989" s="27"/>
      <c r="I989" s="1"/>
      <c r="J989" s="1"/>
      <c r="K989" s="1"/>
      <c r="L989" s="1"/>
      <c r="M989" s="1"/>
      <c r="N989" s="1"/>
      <c r="O989" s="27"/>
      <c r="P989" s="1"/>
      <c r="Q989" s="1"/>
      <c r="R989" s="1"/>
      <c r="S989" s="1"/>
      <c r="T989" s="1"/>
      <c r="U989" s="1"/>
      <c r="V989" s="27"/>
      <c r="W989" s="1"/>
      <c r="X989" s="1"/>
      <c r="Y989" s="4" t="str">
        <f t="shared" si="435"/>
        <v/>
      </c>
      <c r="Z989" s="7"/>
      <c r="AA989" s="1"/>
      <c r="AB989" s="1"/>
      <c r="AC989" s="27"/>
      <c r="AD989" s="1"/>
      <c r="AE989" s="1"/>
      <c r="AF989" s="4" t="str">
        <f t="shared" si="434"/>
        <v/>
      </c>
      <c r="AG989" s="7"/>
      <c r="AH989" s="1"/>
      <c r="AI989" s="1"/>
      <c r="AJ989" s="27"/>
      <c r="AK989" s="1"/>
      <c r="AL989" s="1"/>
      <c r="AM989" s="1"/>
      <c r="AN989" s="1"/>
      <c r="AO989" s="1"/>
      <c r="AP989" s="1"/>
      <c r="AQ989" s="27"/>
      <c r="AR989" s="1"/>
      <c r="AS989" s="1"/>
      <c r="AT989" s="1"/>
      <c r="AU989" s="1"/>
      <c r="AV989" s="1"/>
      <c r="AW989" s="1"/>
      <c r="AX989" s="27"/>
      <c r="AY989" s="1"/>
      <c r="AZ989" s="1"/>
      <c r="BA989" s="4" t="str">
        <f t="shared" si="432"/>
        <v/>
      </c>
      <c r="BB989" s="7"/>
      <c r="BC989" s="1"/>
      <c r="BD989" s="1"/>
      <c r="BE989" s="27"/>
      <c r="BF989" s="1"/>
      <c r="BG989" s="1"/>
      <c r="BH989" s="4" t="str">
        <f t="shared" si="438"/>
        <v/>
      </c>
      <c r="BI989" s="7"/>
      <c r="BJ989" s="1"/>
      <c r="BK989" s="1"/>
      <c r="BL989" s="27"/>
      <c r="BM989" s="1"/>
      <c r="BN989" s="1"/>
      <c r="BO989" s="4" t="str">
        <f t="shared" si="437"/>
        <v/>
      </c>
      <c r="BP989" s="7"/>
      <c r="BQ989" s="1"/>
      <c r="BR989" s="1"/>
      <c r="BS989" s="27"/>
      <c r="BT989" s="1"/>
      <c r="BU989" s="1"/>
      <c r="BV989" s="4" t="str">
        <f t="shared" si="436"/>
        <v/>
      </c>
      <c r="BW989" s="7"/>
      <c r="BX989" s="1"/>
      <c r="BY989" s="1"/>
      <c r="BZ989" s="27"/>
      <c r="CA989" s="1"/>
      <c r="CB989" s="1"/>
      <c r="CC989" s="1"/>
      <c r="CD989" s="1"/>
      <c r="CE989" s="1"/>
      <c r="CF989" s="1"/>
      <c r="CG989" s="27"/>
      <c r="CH989" s="1"/>
      <c r="CI989" s="1"/>
      <c r="CJ989" s="1"/>
      <c r="CK989" s="1"/>
      <c r="CL989" s="1"/>
      <c r="CM989" s="1"/>
      <c r="CN989" s="27"/>
      <c r="CO989" s="1"/>
      <c r="CP989" s="1"/>
      <c r="CQ989" s="1"/>
      <c r="CR989" s="1"/>
      <c r="CS989" s="1"/>
      <c r="CT989" s="1"/>
      <c r="CU989" s="27"/>
      <c r="CV989" s="1"/>
      <c r="CW989" s="1"/>
      <c r="CX989" s="1"/>
      <c r="CY989" s="1"/>
      <c r="CZ989" s="1"/>
      <c r="DA989" s="1"/>
      <c r="DB989" s="1"/>
      <c r="DC989" s="1"/>
      <c r="DD989" s="1"/>
      <c r="DE989" s="1"/>
      <c r="DF989" s="1"/>
      <c r="DG989" s="1"/>
      <c r="DH989" s="1"/>
      <c r="DI989" s="1"/>
    </row>
    <row r="990" spans="1:113" ht="15" hidden="1" x14ac:dyDescent="0.25">
      <c r="A990" s="27"/>
      <c r="B990" s="1"/>
      <c r="C990" s="1"/>
      <c r="D990" s="4" t="str">
        <f t="shared" si="433"/>
        <v/>
      </c>
      <c r="E990" s="7"/>
      <c r="F990" s="1"/>
      <c r="G990" s="1"/>
      <c r="H990" s="27"/>
      <c r="I990" s="1"/>
      <c r="J990" s="1"/>
      <c r="K990" s="1"/>
      <c r="L990" s="1"/>
      <c r="M990" s="1"/>
      <c r="N990" s="1"/>
      <c r="O990" s="27"/>
      <c r="P990" s="1"/>
      <c r="Q990" s="1"/>
      <c r="R990" s="1"/>
      <c r="S990" s="1"/>
      <c r="T990" s="1"/>
      <c r="U990" s="1"/>
      <c r="V990" s="27"/>
      <c r="W990" s="1"/>
      <c r="X990" s="1"/>
      <c r="Y990" s="4" t="str">
        <f t="shared" si="435"/>
        <v/>
      </c>
      <c r="Z990" s="7"/>
      <c r="AA990" s="1"/>
      <c r="AB990" s="1"/>
      <c r="AC990" s="27"/>
      <c r="AD990" s="1"/>
      <c r="AE990" s="1"/>
      <c r="AF990" s="4" t="str">
        <f t="shared" si="434"/>
        <v/>
      </c>
      <c r="AG990" s="7"/>
      <c r="AH990" s="1"/>
      <c r="AI990" s="1"/>
      <c r="AJ990" s="27"/>
      <c r="AK990" s="1"/>
      <c r="AL990" s="1"/>
      <c r="AM990" s="1"/>
      <c r="AN990" s="1"/>
      <c r="AO990" s="1"/>
      <c r="AP990" s="1"/>
      <c r="AQ990" s="27"/>
      <c r="AR990" s="1"/>
      <c r="AS990" s="1"/>
      <c r="AT990" s="1"/>
      <c r="AU990" s="1"/>
      <c r="AV990" s="1"/>
      <c r="AW990" s="1"/>
      <c r="AX990" s="27"/>
      <c r="AY990" s="1"/>
      <c r="AZ990" s="1"/>
      <c r="BA990" s="4" t="str">
        <f t="shared" si="432"/>
        <v/>
      </c>
      <c r="BB990" s="7"/>
      <c r="BC990" s="1"/>
      <c r="BD990" s="1"/>
      <c r="BE990" s="27"/>
      <c r="BF990" s="1"/>
      <c r="BG990" s="1"/>
      <c r="BH990" s="4" t="str">
        <f t="shared" si="438"/>
        <v/>
      </c>
      <c r="BI990" s="7"/>
      <c r="BJ990" s="1"/>
      <c r="BK990" s="1"/>
      <c r="BL990" s="27"/>
      <c r="BM990" s="1"/>
      <c r="BN990" s="1"/>
      <c r="BO990" s="4" t="str">
        <f t="shared" si="437"/>
        <v/>
      </c>
      <c r="BP990" s="7"/>
      <c r="BQ990" s="1"/>
      <c r="BR990" s="1"/>
      <c r="BS990" s="27"/>
      <c r="BT990" s="1"/>
      <c r="BU990" s="1"/>
      <c r="BV990" s="4" t="str">
        <f t="shared" si="436"/>
        <v/>
      </c>
      <c r="BW990" s="7"/>
      <c r="BX990" s="1"/>
      <c r="BY990" s="1"/>
      <c r="BZ990" s="27"/>
      <c r="CA990" s="1"/>
      <c r="CB990" s="1"/>
      <c r="CC990" s="1"/>
      <c r="CD990" s="1"/>
      <c r="CE990" s="1"/>
      <c r="CF990" s="1"/>
      <c r="CG990" s="27"/>
      <c r="CH990" s="1"/>
      <c r="CI990" s="1"/>
      <c r="CJ990" s="1"/>
      <c r="CK990" s="1"/>
      <c r="CL990" s="1"/>
      <c r="CM990" s="1"/>
      <c r="CN990" s="27"/>
      <c r="CO990" s="1"/>
      <c r="CP990" s="1"/>
      <c r="CQ990" s="1"/>
      <c r="CR990" s="1"/>
      <c r="CS990" s="1"/>
      <c r="CT990" s="1"/>
      <c r="CU990" s="27"/>
      <c r="CV990" s="1"/>
      <c r="CW990" s="1"/>
      <c r="CX990" s="1"/>
      <c r="CY990" s="1"/>
      <c r="CZ990" s="1"/>
      <c r="DA990" s="1"/>
      <c r="DB990" s="1"/>
      <c r="DC990" s="1"/>
      <c r="DD990" s="1"/>
      <c r="DE990" s="1"/>
      <c r="DF990" s="1"/>
      <c r="DG990" s="1"/>
      <c r="DH990" s="1"/>
      <c r="DI990" s="1"/>
    </row>
    <row r="991" spans="1:113" ht="15" hidden="1" x14ac:dyDescent="0.25">
      <c r="A991" s="27"/>
      <c r="B991" s="1"/>
      <c r="C991" s="1"/>
      <c r="D991" s="4" t="str">
        <f t="shared" si="433"/>
        <v/>
      </c>
      <c r="E991" s="7"/>
      <c r="F991" s="1"/>
      <c r="G991" s="1"/>
      <c r="H991" s="27"/>
      <c r="I991" s="1"/>
      <c r="J991" s="1"/>
      <c r="K991" s="1"/>
      <c r="L991" s="1"/>
      <c r="M991" s="1"/>
      <c r="N991" s="1"/>
      <c r="O991" s="27"/>
      <c r="P991" s="1"/>
      <c r="Q991" s="1"/>
      <c r="R991" s="1"/>
      <c r="S991" s="1"/>
      <c r="T991" s="1"/>
      <c r="U991" s="1"/>
      <c r="V991" s="27"/>
      <c r="W991" s="1"/>
      <c r="X991" s="1"/>
      <c r="Y991" s="4" t="str">
        <f t="shared" si="435"/>
        <v/>
      </c>
      <c r="Z991" s="7"/>
      <c r="AA991" s="1"/>
      <c r="AB991" s="1"/>
      <c r="AC991" s="27"/>
      <c r="AD991" s="1"/>
      <c r="AE991" s="1"/>
      <c r="AF991" s="4" t="str">
        <f t="shared" si="434"/>
        <v/>
      </c>
      <c r="AG991" s="7"/>
      <c r="AH991" s="1"/>
      <c r="AI991" s="1"/>
      <c r="AJ991" s="27"/>
      <c r="AK991" s="1"/>
      <c r="AL991" s="1"/>
      <c r="AM991" s="1"/>
      <c r="AN991" s="1"/>
      <c r="AO991" s="1"/>
      <c r="AP991" s="1"/>
      <c r="AQ991" s="27"/>
      <c r="AR991" s="1"/>
      <c r="AS991" s="1"/>
      <c r="AT991" s="1"/>
      <c r="AU991" s="1"/>
      <c r="AV991" s="1"/>
      <c r="AW991" s="1"/>
      <c r="AX991" s="27"/>
      <c r="AY991" s="1"/>
      <c r="AZ991" s="1"/>
      <c r="BA991" s="4" t="str">
        <f t="shared" si="432"/>
        <v/>
      </c>
      <c r="BB991" s="7"/>
      <c r="BC991" s="1"/>
      <c r="BD991" s="1"/>
      <c r="BE991" s="27"/>
      <c r="BF991" s="1"/>
      <c r="BG991" s="1"/>
      <c r="BH991" s="4" t="str">
        <f t="shared" si="438"/>
        <v/>
      </c>
      <c r="BI991" s="7"/>
      <c r="BJ991" s="1"/>
      <c r="BK991" s="1"/>
      <c r="BL991" s="27"/>
      <c r="BM991" s="1"/>
      <c r="BN991" s="1"/>
      <c r="BO991" s="4" t="str">
        <f t="shared" si="437"/>
        <v/>
      </c>
      <c r="BP991" s="7"/>
      <c r="BQ991" s="1"/>
      <c r="BR991" s="1"/>
      <c r="BS991" s="27"/>
      <c r="BT991" s="1"/>
      <c r="BU991" s="1"/>
      <c r="BV991" s="4" t="str">
        <f t="shared" si="436"/>
        <v/>
      </c>
      <c r="BW991" s="7"/>
      <c r="BX991" s="1"/>
      <c r="BY991" s="1"/>
      <c r="BZ991" s="27"/>
      <c r="CA991" s="1"/>
      <c r="CB991" s="1"/>
      <c r="CC991" s="1"/>
      <c r="CD991" s="1"/>
      <c r="CE991" s="1"/>
      <c r="CF991" s="1"/>
      <c r="CG991" s="27"/>
      <c r="CH991" s="1"/>
      <c r="CI991" s="1"/>
      <c r="CJ991" s="1"/>
      <c r="CK991" s="1"/>
      <c r="CL991" s="1"/>
      <c r="CM991" s="1"/>
      <c r="CN991" s="27"/>
      <c r="CO991" s="1"/>
      <c r="CP991" s="1"/>
      <c r="CQ991" s="1"/>
      <c r="CR991" s="1"/>
      <c r="CS991" s="1"/>
      <c r="CT991" s="1"/>
      <c r="CU991" s="27"/>
      <c r="CV991" s="1"/>
      <c r="CW991" s="1"/>
      <c r="CX991" s="1"/>
      <c r="CY991" s="1"/>
      <c r="CZ991" s="1"/>
      <c r="DA991" s="1"/>
      <c r="DB991" s="1"/>
      <c r="DC991" s="1"/>
      <c r="DD991" s="1"/>
      <c r="DE991" s="1"/>
      <c r="DF991" s="1"/>
      <c r="DG991" s="1"/>
      <c r="DH991" s="1"/>
      <c r="DI991" s="1"/>
    </row>
    <row r="992" spans="1:113" ht="15" hidden="1" x14ac:dyDescent="0.25">
      <c r="A992" s="27"/>
      <c r="B992" s="1"/>
      <c r="C992" s="1"/>
      <c r="D992" s="4" t="str">
        <f t="shared" si="433"/>
        <v/>
      </c>
      <c r="E992" s="7"/>
      <c r="F992" s="1"/>
      <c r="G992" s="1"/>
      <c r="H992" s="27"/>
      <c r="I992" s="1"/>
      <c r="J992" s="1"/>
      <c r="K992" s="1"/>
      <c r="L992" s="1"/>
      <c r="M992" s="1"/>
      <c r="N992" s="1"/>
      <c r="O992" s="27"/>
      <c r="P992" s="1"/>
      <c r="Q992" s="1"/>
      <c r="R992" s="1"/>
      <c r="S992" s="1"/>
      <c r="T992" s="1"/>
      <c r="U992" s="1"/>
      <c r="V992" s="27"/>
      <c r="W992" s="1"/>
      <c r="X992" s="1"/>
      <c r="Y992" s="4" t="str">
        <f t="shared" si="435"/>
        <v/>
      </c>
      <c r="Z992" s="7"/>
      <c r="AA992" s="1"/>
      <c r="AB992" s="1"/>
      <c r="AC992" s="27"/>
      <c r="AD992" s="1"/>
      <c r="AE992" s="1"/>
      <c r="AF992" s="4" t="str">
        <f t="shared" si="434"/>
        <v/>
      </c>
      <c r="AG992" s="7"/>
      <c r="AH992" s="1"/>
      <c r="AI992" s="1"/>
      <c r="AJ992" s="27"/>
      <c r="AK992" s="1"/>
      <c r="AL992" s="1"/>
      <c r="AM992" s="1"/>
      <c r="AN992" s="1"/>
      <c r="AO992" s="1"/>
      <c r="AP992" s="1"/>
      <c r="AQ992" s="27"/>
      <c r="AR992" s="1"/>
      <c r="AS992" s="1"/>
      <c r="AT992" s="1"/>
      <c r="AU992" s="1"/>
      <c r="AV992" s="1"/>
      <c r="AW992" s="1"/>
      <c r="AX992" s="27"/>
      <c r="AY992" s="1"/>
      <c r="AZ992" s="1"/>
      <c r="BA992" s="4" t="str">
        <f t="shared" si="432"/>
        <v/>
      </c>
      <c r="BB992" s="7"/>
      <c r="BC992" s="1"/>
      <c r="BD992" s="1"/>
      <c r="BE992" s="27"/>
      <c r="BF992" s="1"/>
      <c r="BG992" s="1"/>
      <c r="BH992" s="4" t="str">
        <f t="shared" si="438"/>
        <v/>
      </c>
      <c r="BI992" s="7"/>
      <c r="BJ992" s="1"/>
      <c r="BK992" s="1"/>
      <c r="BL992" s="27"/>
      <c r="BM992" s="1"/>
      <c r="BN992" s="1"/>
      <c r="BO992" s="4" t="str">
        <f t="shared" si="437"/>
        <v/>
      </c>
      <c r="BP992" s="7"/>
      <c r="BQ992" s="1"/>
      <c r="BR992" s="1"/>
      <c r="BS992" s="27"/>
      <c r="BT992" s="1"/>
      <c r="BU992" s="1"/>
      <c r="BV992" s="4" t="str">
        <f t="shared" si="436"/>
        <v/>
      </c>
      <c r="BW992" s="7"/>
      <c r="BX992" s="1"/>
      <c r="BY992" s="1"/>
      <c r="BZ992" s="27"/>
      <c r="CA992" s="1"/>
      <c r="CB992" s="1"/>
      <c r="CC992" s="1"/>
      <c r="CD992" s="1"/>
      <c r="CE992" s="1"/>
      <c r="CF992" s="1"/>
      <c r="CG992" s="27"/>
      <c r="CH992" s="1"/>
      <c r="CI992" s="1"/>
      <c r="CJ992" s="1"/>
      <c r="CK992" s="1"/>
      <c r="CL992" s="1"/>
      <c r="CM992" s="1"/>
      <c r="CN992" s="27"/>
      <c r="CO992" s="1"/>
      <c r="CP992" s="1"/>
      <c r="CQ992" s="1"/>
      <c r="CR992" s="1"/>
      <c r="CS992" s="1"/>
      <c r="CT992" s="1"/>
      <c r="CU992" s="27"/>
      <c r="CV992" s="1"/>
      <c r="CW992" s="1"/>
      <c r="CX992" s="1"/>
      <c r="CY992" s="1"/>
      <c r="CZ992" s="1"/>
      <c r="DA992" s="1"/>
      <c r="DB992" s="1"/>
      <c r="DC992" s="1"/>
      <c r="DD992" s="1"/>
      <c r="DE992" s="1"/>
      <c r="DF992" s="1"/>
      <c r="DG992" s="1"/>
      <c r="DH992" s="1"/>
      <c r="DI992" s="1"/>
    </row>
    <row r="993" spans="1:113" ht="15" hidden="1" x14ac:dyDescent="0.25">
      <c r="A993" s="27"/>
      <c r="B993" s="1"/>
      <c r="C993" s="1"/>
      <c r="D993" s="4" t="str">
        <f t="shared" si="433"/>
        <v/>
      </c>
      <c r="E993" s="7"/>
      <c r="F993" s="1"/>
      <c r="G993" s="1"/>
      <c r="H993" s="27"/>
      <c r="I993" s="1"/>
      <c r="J993" s="1"/>
      <c r="K993" s="1"/>
      <c r="L993" s="1"/>
      <c r="M993" s="1"/>
      <c r="N993" s="1"/>
      <c r="O993" s="27"/>
      <c r="P993" s="1"/>
      <c r="Q993" s="1"/>
      <c r="R993" s="1"/>
      <c r="S993" s="1"/>
      <c r="T993" s="1"/>
      <c r="U993" s="1"/>
      <c r="V993" s="27"/>
      <c r="W993" s="1"/>
      <c r="X993" s="1"/>
      <c r="Y993" s="4" t="str">
        <f t="shared" si="435"/>
        <v/>
      </c>
      <c r="Z993" s="7"/>
      <c r="AA993" s="1"/>
      <c r="AB993" s="1"/>
      <c r="AC993" s="27"/>
      <c r="AD993" s="1"/>
      <c r="AE993" s="1"/>
      <c r="AF993" s="4" t="str">
        <f t="shared" si="434"/>
        <v/>
      </c>
      <c r="AG993" s="7"/>
      <c r="AH993" s="1"/>
      <c r="AI993" s="1"/>
      <c r="AJ993" s="27"/>
      <c r="AK993" s="1"/>
      <c r="AL993" s="1"/>
      <c r="AM993" s="1"/>
      <c r="AN993" s="1"/>
      <c r="AO993" s="1"/>
      <c r="AP993" s="1"/>
      <c r="AQ993" s="27"/>
      <c r="AR993" s="1"/>
      <c r="AS993" s="1"/>
      <c r="AT993" s="1"/>
      <c r="AU993" s="1"/>
      <c r="AV993" s="1"/>
      <c r="AW993" s="1"/>
      <c r="AX993" s="27"/>
      <c r="AY993" s="1"/>
      <c r="AZ993" s="1"/>
      <c r="BA993" s="4" t="str">
        <f t="shared" si="432"/>
        <v/>
      </c>
      <c r="BB993" s="7"/>
      <c r="BC993" s="1"/>
      <c r="BD993" s="1"/>
      <c r="BE993" s="27"/>
      <c r="BF993" s="1"/>
      <c r="BG993" s="1"/>
      <c r="BH993" s="4" t="str">
        <f t="shared" si="438"/>
        <v/>
      </c>
      <c r="BI993" s="7"/>
      <c r="BJ993" s="1"/>
      <c r="BK993" s="1"/>
      <c r="BL993" s="27"/>
      <c r="BM993" s="1"/>
      <c r="BN993" s="1"/>
      <c r="BO993" s="4" t="str">
        <f t="shared" si="437"/>
        <v/>
      </c>
      <c r="BP993" s="7"/>
      <c r="BQ993" s="1"/>
      <c r="BR993" s="1"/>
      <c r="BS993" s="27"/>
      <c r="BT993" s="1"/>
      <c r="BU993" s="1"/>
      <c r="BV993" s="4" t="str">
        <f t="shared" si="436"/>
        <v/>
      </c>
      <c r="BW993" s="7"/>
      <c r="BX993" s="1"/>
      <c r="BY993" s="1"/>
      <c r="BZ993" s="27"/>
      <c r="CA993" s="1"/>
      <c r="CB993" s="1"/>
      <c r="CC993" s="1"/>
      <c r="CD993" s="1"/>
      <c r="CE993" s="1"/>
      <c r="CF993" s="1"/>
      <c r="CG993" s="27"/>
      <c r="CH993" s="1"/>
      <c r="CI993" s="1"/>
      <c r="CJ993" s="1"/>
      <c r="CK993" s="1"/>
      <c r="CL993" s="1"/>
      <c r="CM993" s="1"/>
      <c r="CN993" s="27"/>
      <c r="CO993" s="1"/>
      <c r="CP993" s="1"/>
      <c r="CQ993" s="1"/>
      <c r="CR993" s="1"/>
      <c r="CS993" s="1"/>
      <c r="CT993" s="1"/>
      <c r="CU993" s="27"/>
      <c r="CV993" s="1"/>
      <c r="CW993" s="1"/>
      <c r="CX993" s="1"/>
      <c r="CY993" s="1"/>
      <c r="CZ993" s="1"/>
      <c r="DA993" s="1"/>
      <c r="DB993" s="1"/>
      <c r="DC993" s="1"/>
      <c r="DD993" s="1"/>
      <c r="DE993" s="1"/>
      <c r="DF993" s="1"/>
      <c r="DG993" s="1"/>
      <c r="DH993" s="1"/>
      <c r="DI993" s="1"/>
    </row>
    <row r="994" spans="1:113" ht="15" hidden="1" x14ac:dyDescent="0.25">
      <c r="A994" s="27"/>
      <c r="B994" s="1"/>
      <c r="C994" s="1"/>
      <c r="D994" s="4" t="str">
        <f t="shared" si="433"/>
        <v/>
      </c>
      <c r="E994" s="7"/>
      <c r="F994" s="1"/>
      <c r="G994" s="1"/>
      <c r="H994" s="27"/>
      <c r="I994" s="1"/>
      <c r="J994" s="1"/>
      <c r="K994" s="1"/>
      <c r="L994" s="1"/>
      <c r="M994" s="1"/>
      <c r="N994" s="1"/>
      <c r="O994" s="27"/>
      <c r="P994" s="1"/>
      <c r="Q994" s="1"/>
      <c r="R994" s="1"/>
      <c r="S994" s="1"/>
      <c r="T994" s="1"/>
      <c r="U994" s="1"/>
      <c r="V994" s="27"/>
      <c r="W994" s="1"/>
      <c r="X994" s="1"/>
      <c r="Y994" s="4" t="str">
        <f t="shared" si="435"/>
        <v/>
      </c>
      <c r="Z994" s="7"/>
      <c r="AA994" s="1"/>
      <c r="AB994" s="1"/>
      <c r="AC994" s="27"/>
      <c r="AD994" s="1"/>
      <c r="AE994" s="1"/>
      <c r="AF994" s="4" t="str">
        <f t="shared" si="434"/>
        <v/>
      </c>
      <c r="AG994" s="7"/>
      <c r="AH994" s="1"/>
      <c r="AI994" s="1"/>
      <c r="AJ994" s="27"/>
      <c r="AK994" s="1"/>
      <c r="AL994" s="1"/>
      <c r="AM994" s="1"/>
      <c r="AN994" s="1"/>
      <c r="AO994" s="1"/>
      <c r="AP994" s="1"/>
      <c r="AQ994" s="27"/>
      <c r="AR994" s="1"/>
      <c r="AS994" s="1"/>
      <c r="AT994" s="1"/>
      <c r="AU994" s="1"/>
      <c r="AV994" s="1"/>
      <c r="AW994" s="1"/>
      <c r="AX994" s="27"/>
      <c r="AY994" s="1"/>
      <c r="AZ994" s="1"/>
      <c r="BA994" s="4" t="str">
        <f t="shared" si="432"/>
        <v/>
      </c>
      <c r="BB994" s="7"/>
      <c r="BC994" s="1"/>
      <c r="BD994" s="1"/>
      <c r="BE994" s="27"/>
      <c r="BF994" s="1"/>
      <c r="BG994" s="1"/>
      <c r="BH994" s="4" t="str">
        <f t="shared" si="438"/>
        <v/>
      </c>
      <c r="BI994" s="7"/>
      <c r="BJ994" s="1"/>
      <c r="BK994" s="1"/>
      <c r="BL994" s="27"/>
      <c r="BM994" s="1"/>
      <c r="BN994" s="1"/>
      <c r="BO994" s="4" t="str">
        <f t="shared" si="437"/>
        <v/>
      </c>
      <c r="BP994" s="7"/>
      <c r="BQ994" s="1"/>
      <c r="BR994" s="1"/>
      <c r="BS994" s="27"/>
      <c r="BT994" s="1"/>
      <c r="BU994" s="1"/>
      <c r="BV994" s="4" t="str">
        <f t="shared" si="436"/>
        <v/>
      </c>
      <c r="BW994" s="7"/>
      <c r="BX994" s="1"/>
      <c r="BY994" s="1"/>
      <c r="BZ994" s="27"/>
      <c r="CA994" s="1"/>
      <c r="CB994" s="1"/>
      <c r="CC994" s="1"/>
      <c r="CD994" s="1"/>
      <c r="CE994" s="1"/>
      <c r="CF994" s="1"/>
      <c r="CG994" s="27"/>
      <c r="CH994" s="1"/>
      <c r="CI994" s="1"/>
      <c r="CJ994" s="1"/>
      <c r="CK994" s="1"/>
      <c r="CL994" s="1"/>
      <c r="CM994" s="1"/>
      <c r="CN994" s="27"/>
      <c r="CO994" s="1"/>
      <c r="CP994" s="1"/>
      <c r="CQ994" s="1"/>
      <c r="CR994" s="1"/>
      <c r="CS994" s="1"/>
      <c r="CT994" s="1"/>
      <c r="CU994" s="27"/>
      <c r="CV994" s="1"/>
      <c r="CW994" s="1"/>
      <c r="CX994" s="1"/>
      <c r="CY994" s="1"/>
      <c r="CZ994" s="1"/>
      <c r="DA994" s="1"/>
      <c r="DB994" s="1"/>
      <c r="DC994" s="1"/>
      <c r="DD994" s="1"/>
      <c r="DE994" s="1"/>
      <c r="DF994" s="1"/>
      <c r="DG994" s="1"/>
      <c r="DH994" s="1"/>
      <c r="DI994" s="1"/>
    </row>
    <row r="995" spans="1:113" ht="15" hidden="1" x14ac:dyDescent="0.25">
      <c r="A995" s="27"/>
      <c r="B995" s="1"/>
      <c r="C995" s="1"/>
      <c r="D995" s="4" t="str">
        <f t="shared" si="433"/>
        <v/>
      </c>
      <c r="E995" s="7"/>
      <c r="F995" s="1"/>
      <c r="G995" s="1"/>
      <c r="H995" s="27"/>
      <c r="I995" s="1"/>
      <c r="J995" s="1"/>
      <c r="K995" s="1"/>
      <c r="L995" s="1"/>
      <c r="M995" s="1"/>
      <c r="N995" s="1"/>
      <c r="O995" s="27"/>
      <c r="P995" s="1"/>
      <c r="Q995" s="1"/>
      <c r="R995" s="1"/>
      <c r="S995" s="1"/>
      <c r="T995" s="1"/>
      <c r="U995" s="1"/>
      <c r="V995" s="27"/>
      <c r="W995" s="1"/>
      <c r="X995" s="1"/>
      <c r="Y995" s="4" t="str">
        <f t="shared" si="435"/>
        <v/>
      </c>
      <c r="Z995" s="7"/>
      <c r="AA995" s="1"/>
      <c r="AB995" s="1"/>
      <c r="AC995" s="27"/>
      <c r="AD995" s="1"/>
      <c r="AE995" s="1"/>
      <c r="AF995" s="4" t="str">
        <f t="shared" si="434"/>
        <v/>
      </c>
      <c r="AG995" s="7"/>
      <c r="AH995" s="1"/>
      <c r="AI995" s="1"/>
      <c r="AJ995" s="27"/>
      <c r="AK995" s="1"/>
      <c r="AL995" s="1"/>
      <c r="AM995" s="1"/>
      <c r="AN995" s="1"/>
      <c r="AO995" s="1"/>
      <c r="AP995" s="1"/>
      <c r="AQ995" s="27"/>
      <c r="AR995" s="1"/>
      <c r="AS995" s="1"/>
      <c r="AT995" s="1"/>
      <c r="AU995" s="1"/>
      <c r="AV995" s="1"/>
      <c r="AW995" s="1"/>
      <c r="AX995" s="27"/>
      <c r="AY995" s="1"/>
      <c r="AZ995" s="1"/>
      <c r="BA995" s="4" t="str">
        <f t="shared" si="432"/>
        <v/>
      </c>
      <c r="BB995" s="7"/>
      <c r="BC995" s="1"/>
      <c r="BD995" s="1"/>
      <c r="BE995" s="27"/>
      <c r="BF995" s="1"/>
      <c r="BG995" s="1"/>
      <c r="BH995" s="4" t="str">
        <f t="shared" si="438"/>
        <v/>
      </c>
      <c r="BI995" s="7"/>
      <c r="BJ995" s="1"/>
      <c r="BK995" s="1"/>
      <c r="BL995" s="27"/>
      <c r="BM995" s="1"/>
      <c r="BN995" s="1"/>
      <c r="BO995" s="4" t="str">
        <f t="shared" si="437"/>
        <v/>
      </c>
      <c r="BP995" s="7"/>
      <c r="BQ995" s="1"/>
      <c r="BR995" s="1"/>
      <c r="BS995" s="27"/>
      <c r="BT995" s="1"/>
      <c r="BU995" s="1"/>
      <c r="BV995" s="4" t="str">
        <f t="shared" si="436"/>
        <v/>
      </c>
      <c r="BW995" s="7"/>
      <c r="BX995" s="1"/>
      <c r="BY995" s="1"/>
      <c r="BZ995" s="27"/>
      <c r="CA995" s="1"/>
      <c r="CB995" s="1"/>
      <c r="CC995" s="1"/>
      <c r="CD995" s="1"/>
      <c r="CE995" s="1"/>
      <c r="CF995" s="1"/>
      <c r="CG995" s="27"/>
      <c r="CH995" s="1"/>
      <c r="CI995" s="1"/>
      <c r="CJ995" s="1"/>
      <c r="CK995" s="1"/>
      <c r="CL995" s="1"/>
      <c r="CM995" s="1"/>
      <c r="CN995" s="27"/>
      <c r="CO995" s="1"/>
      <c r="CP995" s="1"/>
      <c r="CQ995" s="1"/>
      <c r="CR995" s="1"/>
      <c r="CS995" s="1"/>
      <c r="CT995" s="1"/>
      <c r="CU995" s="27"/>
      <c r="CV995" s="1"/>
      <c r="CW995" s="1"/>
      <c r="CX995" s="1"/>
      <c r="CY995" s="1"/>
      <c r="CZ995" s="1"/>
      <c r="DA995" s="1"/>
      <c r="DB995" s="1"/>
      <c r="DC995" s="1"/>
      <c r="DD995" s="1"/>
      <c r="DE995" s="1"/>
      <c r="DF995" s="1"/>
      <c r="DG995" s="1"/>
      <c r="DH995" s="1"/>
      <c r="DI995" s="1"/>
    </row>
    <row r="996" spans="1:113" ht="15" hidden="1" x14ac:dyDescent="0.25">
      <c r="A996" s="27"/>
      <c r="B996" s="1"/>
      <c r="C996" s="1"/>
      <c r="D996" s="4" t="str">
        <f t="shared" si="433"/>
        <v/>
      </c>
      <c r="E996" s="7"/>
      <c r="F996" s="1"/>
      <c r="G996" s="1"/>
      <c r="H996" s="27"/>
      <c r="I996" s="1"/>
      <c r="J996" s="1"/>
      <c r="K996" s="1"/>
      <c r="L996" s="1"/>
      <c r="M996" s="1"/>
      <c r="N996" s="1"/>
      <c r="O996" s="27"/>
      <c r="P996" s="1"/>
      <c r="Q996" s="1"/>
      <c r="R996" s="1"/>
      <c r="S996" s="1"/>
      <c r="T996" s="1"/>
      <c r="U996" s="1"/>
      <c r="V996" s="27"/>
      <c r="W996" s="1"/>
      <c r="X996" s="1"/>
      <c r="Y996" s="4" t="str">
        <f t="shared" si="435"/>
        <v/>
      </c>
      <c r="Z996" s="7"/>
      <c r="AA996" s="1"/>
      <c r="AB996" s="1"/>
      <c r="AC996" s="27"/>
      <c r="AD996" s="1"/>
      <c r="AE996" s="1"/>
      <c r="AF996" s="4" t="str">
        <f t="shared" si="434"/>
        <v/>
      </c>
      <c r="AG996" s="7"/>
      <c r="AH996" s="1"/>
      <c r="AI996" s="1"/>
      <c r="AJ996" s="27"/>
      <c r="AK996" s="1"/>
      <c r="AL996" s="1"/>
      <c r="AM996" s="1"/>
      <c r="AN996" s="1"/>
      <c r="AO996" s="1"/>
      <c r="AP996" s="1"/>
      <c r="AQ996" s="27"/>
      <c r="AR996" s="1"/>
      <c r="AS996" s="1"/>
      <c r="AT996" s="1"/>
      <c r="AU996" s="1"/>
      <c r="AV996" s="1"/>
      <c r="AW996" s="1"/>
      <c r="AX996" s="27"/>
      <c r="AY996" s="1"/>
      <c r="AZ996" s="1"/>
      <c r="BA996" s="4" t="str">
        <f t="shared" si="432"/>
        <v/>
      </c>
      <c r="BB996" s="7"/>
      <c r="BC996" s="1"/>
      <c r="BD996" s="1"/>
      <c r="BE996" s="27"/>
      <c r="BF996" s="1"/>
      <c r="BG996" s="1"/>
      <c r="BH996" s="4" t="str">
        <f t="shared" si="438"/>
        <v/>
      </c>
      <c r="BI996" s="7"/>
      <c r="BJ996" s="1"/>
      <c r="BK996" s="1"/>
      <c r="BL996" s="27"/>
      <c r="BM996" s="1"/>
      <c r="BN996" s="1"/>
      <c r="BO996" s="4" t="str">
        <f t="shared" si="437"/>
        <v/>
      </c>
      <c r="BP996" s="7"/>
      <c r="BQ996" s="1"/>
      <c r="BR996" s="1"/>
      <c r="BS996" s="27"/>
      <c r="BT996" s="1"/>
      <c r="BU996" s="1"/>
      <c r="BV996" s="4" t="str">
        <f t="shared" si="436"/>
        <v/>
      </c>
      <c r="BW996" s="7"/>
      <c r="BX996" s="1"/>
      <c r="BY996" s="1"/>
      <c r="BZ996" s="27"/>
      <c r="CA996" s="1"/>
      <c r="CB996" s="1"/>
      <c r="CC996" s="1"/>
      <c r="CD996" s="1"/>
      <c r="CE996" s="1"/>
      <c r="CF996" s="1"/>
      <c r="CG996" s="27"/>
      <c r="CH996" s="1"/>
      <c r="CI996" s="1"/>
      <c r="CJ996" s="1"/>
      <c r="CK996" s="1"/>
      <c r="CL996" s="1"/>
      <c r="CM996" s="1"/>
      <c r="CN996" s="27"/>
      <c r="CO996" s="1"/>
      <c r="CP996" s="1"/>
      <c r="CQ996" s="1"/>
      <c r="CR996" s="1"/>
      <c r="CS996" s="1"/>
      <c r="CT996" s="1"/>
      <c r="CU996" s="27"/>
      <c r="CV996" s="1"/>
      <c r="CW996" s="1"/>
      <c r="CX996" s="1"/>
      <c r="CY996" s="1"/>
      <c r="CZ996" s="1"/>
      <c r="DA996" s="1"/>
      <c r="DB996" s="1"/>
      <c r="DC996" s="1"/>
      <c r="DD996" s="1"/>
      <c r="DE996" s="1"/>
      <c r="DF996" s="1"/>
      <c r="DG996" s="1"/>
      <c r="DH996" s="1"/>
      <c r="DI996" s="1"/>
    </row>
    <row r="997" spans="1:113" ht="15" hidden="1" x14ac:dyDescent="0.25">
      <c r="A997" s="27"/>
      <c r="B997" s="1"/>
      <c r="C997" s="1"/>
      <c r="D997" s="4" t="str">
        <f t="shared" si="433"/>
        <v/>
      </c>
      <c r="E997" s="7"/>
      <c r="F997" s="1"/>
      <c r="G997" s="1"/>
      <c r="H997" s="27"/>
      <c r="I997" s="1"/>
      <c r="J997" s="1"/>
      <c r="K997" s="1"/>
      <c r="L997" s="1"/>
      <c r="M997" s="1"/>
      <c r="N997" s="1"/>
      <c r="O997" s="27"/>
      <c r="P997" s="1"/>
      <c r="Q997" s="1"/>
      <c r="R997" s="1"/>
      <c r="S997" s="1"/>
      <c r="T997" s="1"/>
      <c r="U997" s="1"/>
      <c r="V997" s="27"/>
      <c r="W997" s="1"/>
      <c r="X997" s="1"/>
      <c r="Y997" s="4" t="str">
        <f t="shared" si="435"/>
        <v/>
      </c>
      <c r="Z997" s="7"/>
      <c r="AA997" s="1"/>
      <c r="AB997" s="1"/>
      <c r="AC997" s="27"/>
      <c r="AD997" s="1"/>
      <c r="AE997" s="1"/>
      <c r="AF997" s="4" t="str">
        <f t="shared" si="434"/>
        <v/>
      </c>
      <c r="AG997" s="7"/>
      <c r="AH997" s="1"/>
      <c r="AI997" s="1"/>
      <c r="AJ997" s="27"/>
      <c r="AK997" s="1"/>
      <c r="AL997" s="1"/>
      <c r="AM997" s="1"/>
      <c r="AN997" s="1"/>
      <c r="AO997" s="1"/>
      <c r="AP997" s="1"/>
      <c r="AQ997" s="27"/>
      <c r="AR997" s="1"/>
      <c r="AS997" s="1"/>
      <c r="AT997" s="1"/>
      <c r="AU997" s="1"/>
      <c r="AV997" s="1"/>
      <c r="AW997" s="1"/>
      <c r="AX997" s="27"/>
      <c r="AY997" s="1"/>
      <c r="AZ997" s="1"/>
      <c r="BA997" s="4" t="str">
        <f t="shared" si="432"/>
        <v/>
      </c>
      <c r="BB997" s="7"/>
      <c r="BC997" s="1"/>
      <c r="BD997" s="1"/>
      <c r="BE997" s="27"/>
      <c r="BF997" s="1"/>
      <c r="BG997" s="1"/>
      <c r="BH997" s="4" t="str">
        <f t="shared" si="438"/>
        <v/>
      </c>
      <c r="BI997" s="7"/>
      <c r="BJ997" s="1"/>
      <c r="BK997" s="1"/>
      <c r="BL997" s="27"/>
      <c r="BM997" s="1"/>
      <c r="BN997" s="1"/>
      <c r="BO997" s="4" t="str">
        <f t="shared" si="437"/>
        <v/>
      </c>
      <c r="BP997" s="7"/>
      <c r="BQ997" s="1"/>
      <c r="BR997" s="1"/>
      <c r="BS997" s="27"/>
      <c r="BT997" s="1"/>
      <c r="BU997" s="1"/>
      <c r="BV997" s="4" t="str">
        <f t="shared" si="436"/>
        <v/>
      </c>
      <c r="BW997" s="7"/>
      <c r="BX997" s="1"/>
      <c r="BY997" s="1"/>
      <c r="BZ997" s="27"/>
      <c r="CA997" s="1"/>
      <c r="CB997" s="1"/>
      <c r="CC997" s="1"/>
      <c r="CD997" s="1"/>
      <c r="CE997" s="1"/>
      <c r="CF997" s="1"/>
      <c r="CG997" s="27"/>
      <c r="CH997" s="1"/>
      <c r="CI997" s="1"/>
      <c r="CJ997" s="1"/>
      <c r="CK997" s="1"/>
      <c r="CL997" s="1"/>
      <c r="CM997" s="1"/>
      <c r="CN997" s="27"/>
      <c r="CO997" s="1"/>
      <c r="CP997" s="1"/>
      <c r="CQ997" s="1"/>
      <c r="CR997" s="1"/>
      <c r="CS997" s="1"/>
      <c r="CT997" s="1"/>
      <c r="CU997" s="27"/>
      <c r="CV997" s="1"/>
      <c r="CW997" s="1"/>
      <c r="CX997" s="1"/>
      <c r="CY997" s="1"/>
      <c r="CZ997" s="1"/>
      <c r="DA997" s="1"/>
      <c r="DB997" s="1"/>
      <c r="DC997" s="1"/>
      <c r="DD997" s="1"/>
      <c r="DE997" s="1"/>
      <c r="DF997" s="1"/>
      <c r="DG997" s="1"/>
      <c r="DH997" s="1"/>
      <c r="DI997" s="1"/>
    </row>
    <row r="998" spans="1:113" ht="15" hidden="1" x14ac:dyDescent="0.25">
      <c r="A998" s="27"/>
      <c r="B998" s="1"/>
      <c r="C998" s="1"/>
      <c r="D998" s="4" t="str">
        <f t="shared" si="433"/>
        <v/>
      </c>
      <c r="E998" s="7"/>
      <c r="F998" s="1"/>
      <c r="G998" s="1"/>
      <c r="H998" s="27"/>
      <c r="I998" s="1"/>
      <c r="J998" s="1"/>
      <c r="K998" s="1"/>
      <c r="L998" s="1"/>
      <c r="M998" s="1"/>
      <c r="N998" s="1"/>
      <c r="O998" s="27"/>
      <c r="P998" s="1"/>
      <c r="Q998" s="1"/>
      <c r="R998" s="1"/>
      <c r="S998" s="1"/>
      <c r="T998" s="1"/>
      <c r="U998" s="1"/>
      <c r="V998" s="27"/>
      <c r="W998" s="1"/>
      <c r="X998" s="1"/>
      <c r="Y998" s="4" t="str">
        <f t="shared" si="435"/>
        <v/>
      </c>
      <c r="Z998" s="7"/>
      <c r="AA998" s="1"/>
      <c r="AB998" s="1"/>
      <c r="AC998" s="27"/>
      <c r="AD998" s="1"/>
      <c r="AE998" s="1"/>
      <c r="AF998" s="4" t="str">
        <f t="shared" si="434"/>
        <v/>
      </c>
      <c r="AG998" s="7"/>
      <c r="AH998" s="1"/>
      <c r="AI998" s="1"/>
      <c r="AJ998" s="27"/>
      <c r="AK998" s="1"/>
      <c r="AL998" s="1"/>
      <c r="AM998" s="1"/>
      <c r="AN998" s="1"/>
      <c r="AO998" s="1"/>
      <c r="AP998" s="1"/>
      <c r="AQ998" s="27"/>
      <c r="AR998" s="1"/>
      <c r="AS998" s="1"/>
      <c r="AT998" s="1"/>
      <c r="AU998" s="1"/>
      <c r="AV998" s="1"/>
      <c r="AW998" s="1"/>
      <c r="AX998" s="27"/>
      <c r="AY998" s="1"/>
      <c r="AZ998" s="1"/>
      <c r="BA998" s="4" t="str">
        <f t="shared" si="432"/>
        <v/>
      </c>
      <c r="BB998" s="7"/>
      <c r="BC998" s="1"/>
      <c r="BD998" s="1"/>
      <c r="BE998" s="27"/>
      <c r="BF998" s="1"/>
      <c r="BG998" s="1"/>
      <c r="BH998" s="4" t="str">
        <f t="shared" si="438"/>
        <v/>
      </c>
      <c r="BI998" s="7"/>
      <c r="BJ998" s="1"/>
      <c r="BK998" s="1"/>
      <c r="BL998" s="27"/>
      <c r="BM998" s="1"/>
      <c r="BN998" s="1"/>
      <c r="BO998" s="4" t="str">
        <f t="shared" si="437"/>
        <v/>
      </c>
      <c r="BP998" s="7"/>
      <c r="BQ998" s="1"/>
      <c r="BR998" s="1"/>
      <c r="BS998" s="27"/>
      <c r="BT998" s="1"/>
      <c r="BU998" s="1"/>
      <c r="BV998" s="4" t="str">
        <f t="shared" si="436"/>
        <v/>
      </c>
      <c r="BW998" s="7"/>
      <c r="BX998" s="1"/>
      <c r="BY998" s="1"/>
      <c r="BZ998" s="27"/>
      <c r="CA998" s="1"/>
      <c r="CB998" s="1"/>
      <c r="CC998" s="1"/>
      <c r="CD998" s="1"/>
      <c r="CE998" s="1"/>
      <c r="CF998" s="1"/>
      <c r="CG998" s="27"/>
      <c r="CH998" s="1"/>
      <c r="CI998" s="1"/>
      <c r="CJ998" s="1"/>
      <c r="CK998" s="1"/>
      <c r="CL998" s="1"/>
      <c r="CM998" s="1"/>
      <c r="CN998" s="27"/>
      <c r="CO998" s="1"/>
      <c r="CP998" s="1"/>
      <c r="CQ998" s="1"/>
      <c r="CR998" s="1"/>
      <c r="CS998" s="1"/>
      <c r="CT998" s="1"/>
      <c r="CU998" s="27"/>
      <c r="CV998" s="1"/>
      <c r="CW998" s="1"/>
      <c r="CX998" s="1"/>
      <c r="CY998" s="1"/>
      <c r="CZ998" s="1"/>
      <c r="DA998" s="1"/>
      <c r="DB998" s="1"/>
      <c r="DC998" s="1"/>
      <c r="DD998" s="1"/>
      <c r="DE998" s="1"/>
      <c r="DF998" s="1"/>
      <c r="DG998" s="1"/>
      <c r="DH998" s="1"/>
      <c r="DI998" s="1"/>
    </row>
    <row r="999" spans="1:113" ht="15" hidden="1" x14ac:dyDescent="0.25">
      <c r="A999" s="27"/>
      <c r="B999" s="1"/>
      <c r="C999" s="1"/>
      <c r="D999" s="4" t="str">
        <f t="shared" si="433"/>
        <v/>
      </c>
      <c r="E999" s="7"/>
      <c r="F999" s="1"/>
      <c r="G999" s="1"/>
      <c r="H999" s="27"/>
      <c r="I999" s="1"/>
      <c r="J999" s="1"/>
      <c r="K999" s="1"/>
      <c r="L999" s="1"/>
      <c r="M999" s="1"/>
      <c r="N999" s="1"/>
      <c r="O999" s="27"/>
      <c r="P999" s="1"/>
      <c r="Q999" s="1"/>
      <c r="R999" s="1"/>
      <c r="S999" s="1"/>
      <c r="T999" s="1"/>
      <c r="U999" s="1"/>
      <c r="V999" s="27"/>
      <c r="W999" s="1"/>
      <c r="X999" s="1"/>
      <c r="Y999" s="4" t="str">
        <f t="shared" si="435"/>
        <v/>
      </c>
      <c r="Z999" s="7"/>
      <c r="AA999" s="1"/>
      <c r="AB999" s="1"/>
      <c r="AC999" s="27"/>
      <c r="AD999" s="1"/>
      <c r="AE999" s="1"/>
      <c r="AF999" s="4" t="str">
        <f t="shared" si="434"/>
        <v/>
      </c>
      <c r="AG999" s="7"/>
      <c r="AH999" s="1"/>
      <c r="AI999" s="1"/>
      <c r="AJ999" s="27"/>
      <c r="AK999" s="1"/>
      <c r="AL999" s="1"/>
      <c r="AM999" s="1"/>
      <c r="AN999" s="1"/>
      <c r="AO999" s="1"/>
      <c r="AP999" s="1"/>
      <c r="AQ999" s="27"/>
      <c r="AR999" s="1"/>
      <c r="AS999" s="1"/>
      <c r="AT999" s="1"/>
      <c r="AU999" s="1"/>
      <c r="AV999" s="1"/>
      <c r="AW999" s="1"/>
      <c r="AX999" s="27"/>
      <c r="AY999" s="1"/>
      <c r="AZ999" s="1"/>
      <c r="BA999" s="4" t="str">
        <f t="shared" si="432"/>
        <v/>
      </c>
      <c r="BB999" s="7"/>
      <c r="BC999" s="1"/>
      <c r="BD999" s="1"/>
      <c r="BE999" s="27"/>
      <c r="BF999" s="1"/>
      <c r="BG999" s="1"/>
      <c r="BH999" s="4" t="str">
        <f t="shared" si="438"/>
        <v/>
      </c>
      <c r="BI999" s="7"/>
      <c r="BJ999" s="1"/>
      <c r="BK999" s="1"/>
      <c r="BL999" s="27"/>
      <c r="BM999" s="1"/>
      <c r="BN999" s="1"/>
      <c r="BO999" s="4" t="str">
        <f t="shared" si="437"/>
        <v/>
      </c>
      <c r="BP999" s="7"/>
      <c r="BQ999" s="1"/>
      <c r="BR999" s="1"/>
      <c r="BS999" s="27"/>
      <c r="BT999" s="1"/>
      <c r="BU999" s="1"/>
      <c r="BV999" s="4" t="str">
        <f t="shared" si="436"/>
        <v/>
      </c>
      <c r="BW999" s="7"/>
      <c r="BX999" s="1"/>
      <c r="BY999" s="1"/>
      <c r="BZ999" s="27"/>
      <c r="CA999" s="1"/>
      <c r="CB999" s="1"/>
      <c r="CC999" s="1"/>
      <c r="CD999" s="1"/>
      <c r="CE999" s="1"/>
      <c r="CF999" s="1"/>
      <c r="CG999" s="27"/>
      <c r="CH999" s="1"/>
      <c r="CI999" s="1"/>
      <c r="CJ999" s="1"/>
      <c r="CK999" s="1"/>
      <c r="CL999" s="1"/>
      <c r="CM999" s="1"/>
      <c r="CN999" s="27"/>
      <c r="CO999" s="1"/>
      <c r="CP999" s="1"/>
      <c r="CQ999" s="1"/>
      <c r="CR999" s="1"/>
      <c r="CS999" s="1"/>
      <c r="CT999" s="1"/>
      <c r="CU999" s="27"/>
      <c r="CV999" s="1"/>
      <c r="CW999" s="1"/>
      <c r="CX999" s="1"/>
      <c r="CY999" s="1"/>
      <c r="CZ999" s="1"/>
      <c r="DA999" s="1"/>
      <c r="DB999" s="1"/>
      <c r="DC999" s="1"/>
      <c r="DD999" s="1"/>
      <c r="DE999" s="1"/>
      <c r="DF999" s="1"/>
      <c r="DG999" s="1"/>
      <c r="DH999" s="1"/>
      <c r="DI999" s="1"/>
    </row>
    <row r="1000" spans="1:113" ht="15" hidden="1" x14ac:dyDescent="0.25">
      <c r="A1000" s="27"/>
      <c r="B1000" s="1"/>
      <c r="C1000" s="1"/>
      <c r="D1000" s="4" t="str">
        <f t="shared" si="433"/>
        <v/>
      </c>
      <c r="E1000" s="7"/>
      <c r="F1000" s="1"/>
      <c r="G1000" s="1"/>
      <c r="H1000" s="27"/>
      <c r="I1000" s="1"/>
      <c r="J1000" s="1"/>
      <c r="K1000" s="1"/>
      <c r="L1000" s="1"/>
      <c r="M1000" s="1"/>
      <c r="N1000" s="1"/>
      <c r="O1000" s="27"/>
      <c r="P1000" s="1"/>
      <c r="Q1000" s="1"/>
      <c r="R1000" s="1"/>
      <c r="S1000" s="1"/>
      <c r="T1000" s="1"/>
      <c r="U1000" s="1"/>
      <c r="V1000" s="27"/>
      <c r="W1000" s="1"/>
      <c r="X1000" s="1"/>
      <c r="Y1000" s="4" t="str">
        <f t="shared" si="435"/>
        <v/>
      </c>
      <c r="Z1000" s="7"/>
      <c r="AA1000" s="1"/>
      <c r="AB1000" s="1"/>
      <c r="AC1000" s="27"/>
      <c r="AD1000" s="1"/>
      <c r="AE1000" s="1"/>
      <c r="AF1000" s="4" t="str">
        <f t="shared" si="434"/>
        <v/>
      </c>
      <c r="AG1000" s="7"/>
      <c r="AH1000" s="1"/>
      <c r="AI1000" s="1"/>
      <c r="AJ1000" s="27"/>
      <c r="AK1000" s="1"/>
      <c r="AL1000" s="1"/>
      <c r="AM1000" s="1"/>
      <c r="AN1000" s="1"/>
      <c r="AO1000" s="1"/>
      <c r="AP1000" s="1"/>
      <c r="AQ1000" s="27"/>
      <c r="AR1000" s="1"/>
      <c r="AS1000" s="1"/>
      <c r="AT1000" s="1"/>
      <c r="AU1000" s="1"/>
      <c r="AV1000" s="1"/>
      <c r="AW1000" s="1"/>
      <c r="AX1000" s="27"/>
      <c r="AY1000" s="1"/>
      <c r="AZ1000" s="1"/>
      <c r="BA1000" s="4" t="str">
        <f t="shared" si="432"/>
        <v/>
      </c>
      <c r="BB1000" s="7"/>
      <c r="BC1000" s="1"/>
      <c r="BD1000" s="1"/>
      <c r="BE1000" s="27"/>
      <c r="BF1000" s="1"/>
      <c r="BG1000" s="1"/>
      <c r="BH1000" s="4" t="str">
        <f t="shared" si="438"/>
        <v/>
      </c>
      <c r="BI1000" s="7"/>
      <c r="BJ1000" s="1"/>
      <c r="BK1000" s="1"/>
      <c r="BL1000" s="27"/>
      <c r="BM1000" s="1"/>
      <c r="BN1000" s="1"/>
      <c r="BO1000" s="4" t="str">
        <f t="shared" si="437"/>
        <v/>
      </c>
      <c r="BP1000" s="7"/>
      <c r="BQ1000" s="1"/>
      <c r="BR1000" s="1"/>
      <c r="BS1000" s="27"/>
      <c r="BT1000" s="1"/>
      <c r="BU1000" s="1"/>
      <c r="BV1000" s="4" t="str">
        <f t="shared" si="436"/>
        <v/>
      </c>
      <c r="BW1000" s="7"/>
      <c r="BX1000" s="1"/>
      <c r="BY1000" s="1"/>
      <c r="BZ1000" s="27"/>
      <c r="CA1000" s="1"/>
      <c r="CB1000" s="1"/>
      <c r="CC1000" s="1"/>
      <c r="CD1000" s="1"/>
      <c r="CE1000" s="1"/>
      <c r="CF1000" s="1"/>
      <c r="CG1000" s="27"/>
      <c r="CH1000" s="1"/>
      <c r="CI1000" s="1"/>
      <c r="CJ1000" s="1"/>
      <c r="CK1000" s="1"/>
      <c r="CL1000" s="1"/>
      <c r="CM1000" s="1"/>
      <c r="CN1000" s="27"/>
      <c r="CO1000" s="1"/>
      <c r="CP1000" s="1"/>
      <c r="CQ1000" s="1"/>
      <c r="CR1000" s="1"/>
      <c r="CS1000" s="1"/>
      <c r="CT1000" s="1"/>
      <c r="CU1000" s="27"/>
      <c r="CV1000" s="1"/>
      <c r="CW1000" s="1"/>
      <c r="CX1000" s="1"/>
      <c r="CY1000" s="1"/>
      <c r="CZ1000" s="1"/>
      <c r="DA1000" s="1"/>
      <c r="DB1000" s="1"/>
      <c r="DC1000" s="1"/>
      <c r="DD1000" s="1"/>
      <c r="DE1000" s="1"/>
      <c r="DF1000" s="1"/>
      <c r="DG1000" s="1"/>
      <c r="DH1000" s="1"/>
      <c r="DI1000" s="1"/>
    </row>
  </sheetData>
  <sheetProtection algorithmName="SHA-512" hashValue="5/xdMoiW+qYmcwvtOff2OIB8EyLqhdQ8PA88h0T5aNRPBUu2DG+zHw9EhDX/lNTHP2QDXRL6ZJP1ZGgRgxC+sQ==" saltValue="ABvTJN/KlijnOKDCzOzDNg==" spinCount="100000" sheet="1" objects="1" scenarios="1"/>
  <protectedRanges>
    <protectedRange sqref="C2 E2 G2 J2 L2 N2 Q2 S2 U2 X2 Z2 AB2 AE2 AG2 AI2 AL2 AN2 AP2 AS2 AU2 AW2 AZ2 BB2 BD2 BG2 BI2 BK2 BN2 BP2 BR2 BU2 BW2 BY2 CB2 CD2 CF2 CI2 CK2 CM2 CP2 CR2 CT2" name="Range1"/>
    <protectedRange sqref="D4:D305 K5:K305 R5:R305 Y5:Y305 AF5:AF305 AM5:AM305 AT5:AT305 BA4:BA305 BH4:BH305 BO4:BO305 BV4:BV305 CC4:CC305 CJ5:CJ305 CQ5:CQ305" name="Range2"/>
  </protectedRanges>
  <mergeCells count="15">
    <mergeCell ref="A2:A26"/>
    <mergeCell ref="CO1:CT1"/>
    <mergeCell ref="CH1:CM1"/>
    <mergeCell ref="B1:G1"/>
    <mergeCell ref="W1:AB1"/>
    <mergeCell ref="AD1:AI1"/>
    <mergeCell ref="AY1:BD1"/>
    <mergeCell ref="BF1:BK1"/>
    <mergeCell ref="BM1:BR1"/>
    <mergeCell ref="BT1:BY1"/>
    <mergeCell ref="I1:N1"/>
    <mergeCell ref="CA1:CF1"/>
    <mergeCell ref="P1:U1"/>
    <mergeCell ref="AR1:AW1"/>
    <mergeCell ref="AK1:AP1"/>
  </mergeCells>
  <conditionalFormatting sqref="E5:E304">
    <cfRule type="dataBar" priority="55">
      <dataBar>
        <cfvo type="min"/>
        <cfvo type="max"/>
        <color rgb="FFFF555A"/>
      </dataBar>
      <extLst>
        <ext xmlns:x14="http://schemas.microsoft.com/office/spreadsheetml/2009/9/main" uri="{B025F937-C7B1-47D3-B67F-A62EFF666E3E}">
          <x14:id>{D244A5A8-01B1-444C-B31C-FD3031E57C08}</x14:id>
        </ext>
      </extLst>
    </cfRule>
  </conditionalFormatting>
  <conditionalFormatting sqref="F5:F304">
    <cfRule type="dataBar" priority="56">
      <dataBar>
        <cfvo type="min"/>
        <cfvo type="max"/>
        <color rgb="FF63C384"/>
      </dataBar>
      <extLst>
        <ext xmlns:x14="http://schemas.microsoft.com/office/spreadsheetml/2009/9/main" uri="{B025F937-C7B1-47D3-B67F-A62EFF666E3E}">
          <x14:id>{54CBE80C-7A5F-41BA-8B56-152D7BB1FF21}</x14:id>
        </ext>
      </extLst>
    </cfRule>
  </conditionalFormatting>
  <conditionalFormatting sqref="G299:U304 G5:H298 O5:O298">
    <cfRule type="dataBar" priority="54">
      <dataBar>
        <cfvo type="min"/>
        <cfvo type="max"/>
        <color rgb="FFFF555A"/>
      </dataBar>
      <extLst>
        <ext xmlns:x14="http://schemas.microsoft.com/office/spreadsheetml/2009/9/main" uri="{B025F937-C7B1-47D3-B67F-A62EFF666E3E}">
          <x14:id>{6E69695B-5720-4046-A4E6-093A3BF34591}</x14:id>
        </ext>
      </extLst>
    </cfRule>
    <cfRule type="dataBar" priority="53">
      <dataBar>
        <cfvo type="min"/>
        <cfvo type="max"/>
        <color rgb="FFFFB628"/>
      </dataBar>
      <extLst>
        <ext xmlns:x14="http://schemas.microsoft.com/office/spreadsheetml/2009/9/main" uri="{B025F937-C7B1-47D3-B67F-A62EFF666E3E}">
          <x14:id>{B1C8FF6B-CED6-418B-A7B0-CD1B5B5D261A}</x14:id>
        </ext>
      </extLst>
    </cfRule>
  </conditionalFormatting>
  <conditionalFormatting sqref="L5:L88">
    <cfRule type="dataBar" priority="27">
      <dataBar>
        <cfvo type="min"/>
        <cfvo type="max"/>
        <color rgb="FFFF555A"/>
      </dataBar>
      <extLst>
        <ext xmlns:x14="http://schemas.microsoft.com/office/spreadsheetml/2009/9/main" uri="{B025F937-C7B1-47D3-B67F-A62EFF666E3E}">
          <x14:id>{48D1D956-4BA1-45B9-93AA-8DD752A7E530}</x14:id>
        </ext>
      </extLst>
    </cfRule>
  </conditionalFormatting>
  <conditionalFormatting sqref="M5:M88">
    <cfRule type="dataBar" priority="28">
      <dataBar>
        <cfvo type="min"/>
        <cfvo type="max"/>
        <color rgb="FF63C384"/>
      </dataBar>
      <extLst>
        <ext xmlns:x14="http://schemas.microsoft.com/office/spreadsheetml/2009/9/main" uri="{B025F937-C7B1-47D3-B67F-A62EFF666E3E}">
          <x14:id>{43EB31E3-6EA1-4CE0-947F-27222E6BD369}</x14:id>
        </ext>
      </extLst>
    </cfRule>
  </conditionalFormatting>
  <conditionalFormatting sqref="N5:N88">
    <cfRule type="dataBar" priority="25">
      <dataBar>
        <cfvo type="min"/>
        <cfvo type="max"/>
        <color rgb="FFFFB628"/>
      </dataBar>
      <extLst>
        <ext xmlns:x14="http://schemas.microsoft.com/office/spreadsheetml/2009/9/main" uri="{B025F937-C7B1-47D3-B67F-A62EFF666E3E}">
          <x14:id>{2CD12802-A095-4BAA-B4A8-8C67FE1AE5C6}</x14:id>
        </ext>
      </extLst>
    </cfRule>
    <cfRule type="dataBar" priority="26">
      <dataBar>
        <cfvo type="min"/>
        <cfvo type="max"/>
        <color rgb="FFFF555A"/>
      </dataBar>
      <extLst>
        <ext xmlns:x14="http://schemas.microsoft.com/office/spreadsheetml/2009/9/main" uri="{B025F937-C7B1-47D3-B67F-A62EFF666E3E}">
          <x14:id>{F4091602-026B-4221-A359-B6C83DF6AC3D}</x14:id>
        </ext>
      </extLst>
    </cfRule>
  </conditionalFormatting>
  <conditionalFormatting sqref="S5:S133">
    <cfRule type="dataBar" priority="19">
      <dataBar>
        <cfvo type="min"/>
        <cfvo type="max"/>
        <color rgb="FFFF555A"/>
      </dataBar>
      <extLst>
        <ext xmlns:x14="http://schemas.microsoft.com/office/spreadsheetml/2009/9/main" uri="{B025F937-C7B1-47D3-B67F-A62EFF666E3E}">
          <x14:id>{4A86318B-4A7C-4915-B102-D3264D8CBB46}</x14:id>
        </ext>
      </extLst>
    </cfRule>
  </conditionalFormatting>
  <conditionalFormatting sqref="T5:T133">
    <cfRule type="dataBar" priority="20">
      <dataBar>
        <cfvo type="min"/>
        <cfvo type="max"/>
        <color rgb="FF63C384"/>
      </dataBar>
      <extLst>
        <ext xmlns:x14="http://schemas.microsoft.com/office/spreadsheetml/2009/9/main" uri="{B025F937-C7B1-47D3-B67F-A62EFF666E3E}">
          <x14:id>{F18E53C4-9B19-4FA6-8A6E-D21CCFFAAFE0}</x14:id>
        </ext>
      </extLst>
    </cfRule>
  </conditionalFormatting>
  <conditionalFormatting sqref="U5:U133">
    <cfRule type="dataBar" priority="18">
      <dataBar>
        <cfvo type="min"/>
        <cfvo type="max"/>
        <color rgb="FFFF555A"/>
      </dataBar>
      <extLst>
        <ext xmlns:x14="http://schemas.microsoft.com/office/spreadsheetml/2009/9/main" uri="{B025F937-C7B1-47D3-B67F-A62EFF666E3E}">
          <x14:id>{DE37E3D0-DD52-4B81-BDA8-8CF952AAA1B5}</x14:id>
        </ext>
      </extLst>
    </cfRule>
    <cfRule type="dataBar" priority="17">
      <dataBar>
        <cfvo type="min"/>
        <cfvo type="max"/>
        <color rgb="FFFFB628"/>
      </dataBar>
      <extLst>
        <ext xmlns:x14="http://schemas.microsoft.com/office/spreadsheetml/2009/9/main" uri="{B025F937-C7B1-47D3-B67F-A62EFF666E3E}">
          <x14:id>{BE8368EB-7829-4778-B140-C6420CFEFE33}</x14:id>
        </ext>
      </extLst>
    </cfRule>
  </conditionalFormatting>
  <conditionalFormatting sqref="Z5:Z130">
    <cfRule type="dataBar" priority="51">
      <dataBar>
        <cfvo type="min"/>
        <cfvo type="max"/>
        <color rgb="FFFF555A"/>
      </dataBar>
      <extLst>
        <ext xmlns:x14="http://schemas.microsoft.com/office/spreadsheetml/2009/9/main" uri="{B025F937-C7B1-47D3-B67F-A62EFF666E3E}">
          <x14:id>{DBF0803A-F0ED-426B-85FD-03B34BC70AC9}</x14:id>
        </ext>
      </extLst>
    </cfRule>
  </conditionalFormatting>
  <conditionalFormatting sqref="AA5:AA130">
    <cfRule type="dataBar" priority="52">
      <dataBar>
        <cfvo type="min"/>
        <cfvo type="max"/>
        <color rgb="FF63C384"/>
      </dataBar>
      <extLst>
        <ext xmlns:x14="http://schemas.microsoft.com/office/spreadsheetml/2009/9/main" uri="{B025F937-C7B1-47D3-B67F-A62EFF666E3E}">
          <x14:id>{6F7CBF43-3063-4A9A-8499-B16E554DA875}</x14:id>
        </ext>
      </extLst>
    </cfRule>
  </conditionalFormatting>
  <conditionalFormatting sqref="AB5:AB130">
    <cfRule type="dataBar" priority="50">
      <dataBar>
        <cfvo type="min"/>
        <cfvo type="max"/>
        <color rgb="FFFF555A"/>
      </dataBar>
      <extLst>
        <ext xmlns:x14="http://schemas.microsoft.com/office/spreadsheetml/2009/9/main" uri="{B025F937-C7B1-47D3-B67F-A62EFF666E3E}">
          <x14:id>{41776EB3-3147-4C34-84E3-F233E38BA2B0}</x14:id>
        </ext>
      </extLst>
    </cfRule>
    <cfRule type="dataBar" priority="49">
      <dataBar>
        <cfvo type="min"/>
        <cfvo type="max"/>
        <color rgb="FFFFB628"/>
      </dataBar>
      <extLst>
        <ext xmlns:x14="http://schemas.microsoft.com/office/spreadsheetml/2009/9/main" uri="{B025F937-C7B1-47D3-B67F-A62EFF666E3E}">
          <x14:id>{A8F87CF1-4B70-475E-8B70-D0D656B4131B}</x14:id>
        </ext>
      </extLst>
    </cfRule>
  </conditionalFormatting>
  <conditionalFormatting sqref="AG5:AG102">
    <cfRule type="dataBar" priority="47">
      <dataBar>
        <cfvo type="min"/>
        <cfvo type="max"/>
        <color rgb="FFFF555A"/>
      </dataBar>
      <extLst>
        <ext xmlns:x14="http://schemas.microsoft.com/office/spreadsheetml/2009/9/main" uri="{B025F937-C7B1-47D3-B67F-A62EFF666E3E}">
          <x14:id>{C0C680DC-B327-4C1F-B1C1-A193FB76751E}</x14:id>
        </ext>
      </extLst>
    </cfRule>
  </conditionalFormatting>
  <conditionalFormatting sqref="AH5:AH102">
    <cfRule type="dataBar" priority="48">
      <dataBar>
        <cfvo type="min"/>
        <cfvo type="max"/>
        <color rgb="FF63C384"/>
      </dataBar>
      <extLst>
        <ext xmlns:x14="http://schemas.microsoft.com/office/spreadsheetml/2009/9/main" uri="{B025F937-C7B1-47D3-B67F-A62EFF666E3E}">
          <x14:id>{4504B10B-56A8-4687-8854-A8C778A24763}</x14:id>
        </ext>
      </extLst>
    </cfRule>
  </conditionalFormatting>
  <conditionalFormatting sqref="AI5:AJ102">
    <cfRule type="dataBar" priority="58">
      <dataBar>
        <cfvo type="min"/>
        <cfvo type="max"/>
        <color rgb="FFFF555A"/>
      </dataBar>
      <extLst>
        <ext xmlns:x14="http://schemas.microsoft.com/office/spreadsheetml/2009/9/main" uri="{B025F937-C7B1-47D3-B67F-A62EFF666E3E}">
          <x14:id>{3D58584F-0BF6-4A40-BB2A-DB9C1B472928}</x14:id>
        </ext>
      </extLst>
    </cfRule>
    <cfRule type="dataBar" priority="57">
      <dataBar>
        <cfvo type="min"/>
        <cfvo type="max"/>
        <color rgb="FFFFB628"/>
      </dataBar>
      <extLst>
        <ext xmlns:x14="http://schemas.microsoft.com/office/spreadsheetml/2009/9/main" uri="{B025F937-C7B1-47D3-B67F-A62EFF666E3E}">
          <x14:id>{4DEC83EA-760C-457B-BB8E-410DE3448A84}</x14:id>
        </ext>
      </extLst>
    </cfRule>
  </conditionalFormatting>
  <conditionalFormatting sqref="AN5:AN165">
    <cfRule type="dataBar" priority="11">
      <dataBar>
        <cfvo type="min"/>
        <cfvo type="max"/>
        <color rgb="FFFF555A"/>
      </dataBar>
      <extLst>
        <ext xmlns:x14="http://schemas.microsoft.com/office/spreadsheetml/2009/9/main" uri="{B025F937-C7B1-47D3-B67F-A62EFF666E3E}">
          <x14:id>{5D6D5954-CF46-4BD4-B675-32A7DF3CF494}</x14:id>
        </ext>
      </extLst>
    </cfRule>
  </conditionalFormatting>
  <conditionalFormatting sqref="AO5:AO165">
    <cfRule type="dataBar" priority="12">
      <dataBar>
        <cfvo type="min"/>
        <cfvo type="max"/>
        <color rgb="FF63C384"/>
      </dataBar>
      <extLst>
        <ext xmlns:x14="http://schemas.microsoft.com/office/spreadsheetml/2009/9/main" uri="{B025F937-C7B1-47D3-B67F-A62EFF666E3E}">
          <x14:id>{482BB9DA-659D-489E-ABC2-CDE8DC2C08CD}</x14:id>
        </ext>
      </extLst>
    </cfRule>
  </conditionalFormatting>
  <conditionalFormatting sqref="AP5:AQ165 AX5:AX165">
    <cfRule type="dataBar" priority="10">
      <dataBar>
        <cfvo type="min"/>
        <cfvo type="max"/>
        <color rgb="FFFF555A"/>
      </dataBar>
      <extLst>
        <ext xmlns:x14="http://schemas.microsoft.com/office/spreadsheetml/2009/9/main" uri="{B025F937-C7B1-47D3-B67F-A62EFF666E3E}">
          <x14:id>{BFFFE162-3A17-48AC-A853-2B5DCC6CF14A}</x14:id>
        </ext>
      </extLst>
    </cfRule>
    <cfRule type="dataBar" priority="9">
      <dataBar>
        <cfvo type="min"/>
        <cfvo type="max"/>
        <color rgb="FFFFB628"/>
      </dataBar>
      <extLst>
        <ext xmlns:x14="http://schemas.microsoft.com/office/spreadsheetml/2009/9/main" uri="{B025F937-C7B1-47D3-B67F-A62EFF666E3E}">
          <x14:id>{A1683E1E-6196-471E-9E1B-B9BE0D6C7AEF}</x14:id>
        </ext>
      </extLst>
    </cfRule>
  </conditionalFormatting>
  <conditionalFormatting sqref="AU5:AU128">
    <cfRule type="dataBar" priority="15">
      <dataBar>
        <cfvo type="min"/>
        <cfvo type="max"/>
        <color rgb="FFFF555A"/>
      </dataBar>
      <extLst>
        <ext xmlns:x14="http://schemas.microsoft.com/office/spreadsheetml/2009/9/main" uri="{B025F937-C7B1-47D3-B67F-A62EFF666E3E}">
          <x14:id>{4A70B302-8CBD-450B-9300-C4B3BDE7BD16}</x14:id>
        </ext>
      </extLst>
    </cfRule>
  </conditionalFormatting>
  <conditionalFormatting sqref="AV5:AV128">
    <cfRule type="dataBar" priority="16">
      <dataBar>
        <cfvo type="min"/>
        <cfvo type="max"/>
        <color rgb="FF63C384"/>
      </dataBar>
      <extLst>
        <ext xmlns:x14="http://schemas.microsoft.com/office/spreadsheetml/2009/9/main" uri="{B025F937-C7B1-47D3-B67F-A62EFF666E3E}">
          <x14:id>{7B7FDFCE-267F-46C1-9C30-4E7ABDE4262A}</x14:id>
        </ext>
      </extLst>
    </cfRule>
  </conditionalFormatting>
  <conditionalFormatting sqref="AW5:AW128">
    <cfRule type="dataBar" priority="14">
      <dataBar>
        <cfvo type="min"/>
        <cfvo type="max"/>
        <color rgb="FFFF555A"/>
      </dataBar>
      <extLst>
        <ext xmlns:x14="http://schemas.microsoft.com/office/spreadsheetml/2009/9/main" uri="{B025F937-C7B1-47D3-B67F-A62EFF666E3E}">
          <x14:id>{7F5F832A-95A7-4AB3-8E37-64486B4A937F}</x14:id>
        </ext>
      </extLst>
    </cfRule>
    <cfRule type="dataBar" priority="13">
      <dataBar>
        <cfvo type="min"/>
        <cfvo type="max"/>
        <color rgb="FFFFB628"/>
      </dataBar>
      <extLst>
        <ext xmlns:x14="http://schemas.microsoft.com/office/spreadsheetml/2009/9/main" uri="{B025F937-C7B1-47D3-B67F-A62EFF666E3E}">
          <x14:id>{2273326C-0B98-4523-9793-892C7D6DB216}</x14:id>
        </ext>
      </extLst>
    </cfRule>
  </conditionalFormatting>
  <conditionalFormatting sqref="BB5:BB244">
    <cfRule type="dataBar" priority="43">
      <dataBar>
        <cfvo type="min"/>
        <cfvo type="max"/>
        <color rgb="FFFF555A"/>
      </dataBar>
      <extLst>
        <ext xmlns:x14="http://schemas.microsoft.com/office/spreadsheetml/2009/9/main" uri="{B025F937-C7B1-47D3-B67F-A62EFF666E3E}">
          <x14:id>{889AF894-331A-499F-9B72-EABD0972E584}</x14:id>
        </ext>
      </extLst>
    </cfRule>
  </conditionalFormatting>
  <conditionalFormatting sqref="BC5:BC244">
    <cfRule type="dataBar" priority="44">
      <dataBar>
        <cfvo type="min"/>
        <cfvo type="max"/>
        <color rgb="FF63C384"/>
      </dataBar>
      <extLst>
        <ext xmlns:x14="http://schemas.microsoft.com/office/spreadsheetml/2009/9/main" uri="{B025F937-C7B1-47D3-B67F-A62EFF666E3E}">
          <x14:id>{0B7E6754-B072-49C3-BDC6-51A2D467EF14}</x14:id>
        </ext>
      </extLst>
    </cfRule>
  </conditionalFormatting>
  <conditionalFormatting sqref="BD5:BD244">
    <cfRule type="dataBar" priority="41">
      <dataBar>
        <cfvo type="min"/>
        <cfvo type="max"/>
        <color rgb="FFFFB628"/>
      </dataBar>
      <extLst>
        <ext xmlns:x14="http://schemas.microsoft.com/office/spreadsheetml/2009/9/main" uri="{B025F937-C7B1-47D3-B67F-A62EFF666E3E}">
          <x14:id>{40AFD4C9-E067-4F7E-AAC6-48F4C20400A0}</x14:id>
        </ext>
      </extLst>
    </cfRule>
    <cfRule type="dataBar" priority="42">
      <dataBar>
        <cfvo type="min"/>
        <cfvo type="max"/>
        <color rgb="FFFF555A"/>
      </dataBar>
      <extLst>
        <ext xmlns:x14="http://schemas.microsoft.com/office/spreadsheetml/2009/9/main" uri="{B025F937-C7B1-47D3-B67F-A62EFF666E3E}">
          <x14:id>{2845DD37-E956-484F-89C1-44E0042776A1}</x14:id>
        </ext>
      </extLst>
    </cfRule>
  </conditionalFormatting>
  <conditionalFormatting sqref="BI5:BI207">
    <cfRule type="dataBar" priority="39">
      <dataBar>
        <cfvo type="min"/>
        <cfvo type="max"/>
        <color rgb="FFFF555A"/>
      </dataBar>
      <extLst>
        <ext xmlns:x14="http://schemas.microsoft.com/office/spreadsheetml/2009/9/main" uri="{B025F937-C7B1-47D3-B67F-A62EFF666E3E}">
          <x14:id>{93EA86D1-7E0B-49C7-81B8-B65B4346848E}</x14:id>
        </ext>
      </extLst>
    </cfRule>
  </conditionalFormatting>
  <conditionalFormatting sqref="BJ5:BJ207">
    <cfRule type="dataBar" priority="40">
      <dataBar>
        <cfvo type="min"/>
        <cfvo type="max"/>
        <color rgb="FF63C384"/>
      </dataBar>
      <extLst>
        <ext xmlns:x14="http://schemas.microsoft.com/office/spreadsheetml/2009/9/main" uri="{B025F937-C7B1-47D3-B67F-A62EFF666E3E}">
          <x14:id>{76BC8249-DAA3-452F-93AA-D6A133D88F43}</x14:id>
        </ext>
      </extLst>
    </cfRule>
  </conditionalFormatting>
  <conditionalFormatting sqref="BK5:BK207">
    <cfRule type="dataBar" priority="38">
      <dataBar>
        <cfvo type="min"/>
        <cfvo type="max"/>
        <color rgb="FFFF555A"/>
      </dataBar>
      <extLst>
        <ext xmlns:x14="http://schemas.microsoft.com/office/spreadsheetml/2009/9/main" uri="{B025F937-C7B1-47D3-B67F-A62EFF666E3E}">
          <x14:id>{D64DD2C2-27B9-4E01-A7D1-B7EB0B794E4C}</x14:id>
        </ext>
      </extLst>
    </cfRule>
    <cfRule type="dataBar" priority="37">
      <dataBar>
        <cfvo type="min"/>
        <cfvo type="max"/>
        <color rgb="FFFFB628"/>
      </dataBar>
      <extLst>
        <ext xmlns:x14="http://schemas.microsoft.com/office/spreadsheetml/2009/9/main" uri="{B025F937-C7B1-47D3-B67F-A62EFF666E3E}">
          <x14:id>{9CFF52D9-2198-49DC-9229-B94D0D64DD02}</x14:id>
        </ext>
      </extLst>
    </cfRule>
  </conditionalFormatting>
  <conditionalFormatting sqref="BP5:BP205">
    <cfRule type="dataBar" priority="35">
      <dataBar>
        <cfvo type="min"/>
        <cfvo type="max"/>
        <color rgb="FFFF555A"/>
      </dataBar>
      <extLst>
        <ext xmlns:x14="http://schemas.microsoft.com/office/spreadsheetml/2009/9/main" uri="{B025F937-C7B1-47D3-B67F-A62EFF666E3E}">
          <x14:id>{0F9EB459-2EEB-4056-A993-6D369ACC2DF7}</x14:id>
        </ext>
      </extLst>
    </cfRule>
  </conditionalFormatting>
  <conditionalFormatting sqref="BQ5:BQ205">
    <cfRule type="dataBar" priority="36">
      <dataBar>
        <cfvo type="min"/>
        <cfvo type="max"/>
        <color rgb="FF63C384"/>
      </dataBar>
      <extLst>
        <ext xmlns:x14="http://schemas.microsoft.com/office/spreadsheetml/2009/9/main" uri="{B025F937-C7B1-47D3-B67F-A62EFF666E3E}">
          <x14:id>{DC780FCF-72FD-444A-B078-E7A993B693C1}</x14:id>
        </ext>
      </extLst>
    </cfRule>
  </conditionalFormatting>
  <conditionalFormatting sqref="BR5:BR205">
    <cfRule type="dataBar" priority="33">
      <dataBar>
        <cfvo type="min"/>
        <cfvo type="max"/>
        <color rgb="FFFFB628"/>
      </dataBar>
      <extLst>
        <ext xmlns:x14="http://schemas.microsoft.com/office/spreadsheetml/2009/9/main" uri="{B025F937-C7B1-47D3-B67F-A62EFF666E3E}">
          <x14:id>{1A5C5800-F345-4816-B6D4-3E84129C7938}</x14:id>
        </ext>
      </extLst>
    </cfRule>
    <cfRule type="dataBar" priority="34">
      <dataBar>
        <cfvo type="min"/>
        <cfvo type="max"/>
        <color rgb="FFFF555A"/>
      </dataBar>
      <extLst>
        <ext xmlns:x14="http://schemas.microsoft.com/office/spreadsheetml/2009/9/main" uri="{B025F937-C7B1-47D3-B67F-A62EFF666E3E}">
          <x14:id>{2C2EFEBE-65F6-4D44-A562-3DB742BABCB9}</x14:id>
        </ext>
      </extLst>
    </cfRule>
  </conditionalFormatting>
  <conditionalFormatting sqref="BW5:BW179">
    <cfRule type="dataBar" priority="31">
      <dataBar>
        <cfvo type="min"/>
        <cfvo type="max"/>
        <color rgb="FFFF555A"/>
      </dataBar>
      <extLst>
        <ext xmlns:x14="http://schemas.microsoft.com/office/spreadsheetml/2009/9/main" uri="{B025F937-C7B1-47D3-B67F-A62EFF666E3E}">
          <x14:id>{E7E8388C-409E-46AD-854E-873CCE9F54CF}</x14:id>
        </ext>
      </extLst>
    </cfRule>
  </conditionalFormatting>
  <conditionalFormatting sqref="BX5:BX179">
    <cfRule type="dataBar" priority="32">
      <dataBar>
        <cfvo type="min"/>
        <cfvo type="max"/>
        <color rgb="FF63C384"/>
      </dataBar>
      <extLst>
        <ext xmlns:x14="http://schemas.microsoft.com/office/spreadsheetml/2009/9/main" uri="{B025F937-C7B1-47D3-B67F-A62EFF666E3E}">
          <x14:id>{3B80A2DE-C521-4095-9F52-1F02AF7FCFA1}</x14:id>
        </ext>
      </extLst>
    </cfRule>
  </conditionalFormatting>
  <conditionalFormatting sqref="BY5:BY179">
    <cfRule type="dataBar" priority="29">
      <dataBar>
        <cfvo type="min"/>
        <cfvo type="max"/>
        <color rgb="FFFFB628"/>
      </dataBar>
      <extLst>
        <ext xmlns:x14="http://schemas.microsoft.com/office/spreadsheetml/2009/9/main" uri="{B025F937-C7B1-47D3-B67F-A62EFF666E3E}">
          <x14:id>{0E83C0C5-2102-4472-9C40-2824F58FE45F}</x14:id>
        </ext>
      </extLst>
    </cfRule>
    <cfRule type="dataBar" priority="30">
      <dataBar>
        <cfvo type="min"/>
        <cfvo type="max"/>
        <color rgb="FFFF555A"/>
      </dataBar>
      <extLst>
        <ext xmlns:x14="http://schemas.microsoft.com/office/spreadsheetml/2009/9/main" uri="{B025F937-C7B1-47D3-B67F-A62EFF666E3E}">
          <x14:id>{300782A1-B634-4F6D-B9DB-7E8B5A57C721}</x14:id>
        </ext>
      </extLst>
    </cfRule>
  </conditionalFormatting>
  <conditionalFormatting sqref="CD5:CD193">
    <cfRule type="dataBar" priority="23">
      <dataBar>
        <cfvo type="min"/>
        <cfvo type="max"/>
        <color rgb="FFFF555A"/>
      </dataBar>
      <extLst>
        <ext xmlns:x14="http://schemas.microsoft.com/office/spreadsheetml/2009/9/main" uri="{B025F937-C7B1-47D3-B67F-A62EFF666E3E}">
          <x14:id>{15D3B84E-4A94-459A-A03F-E760CBAC3A11}</x14:id>
        </ext>
      </extLst>
    </cfRule>
  </conditionalFormatting>
  <conditionalFormatting sqref="CE5:CE193">
    <cfRule type="dataBar" priority="24">
      <dataBar>
        <cfvo type="min"/>
        <cfvo type="max"/>
        <color rgb="FF63C384"/>
      </dataBar>
      <extLst>
        <ext xmlns:x14="http://schemas.microsoft.com/office/spreadsheetml/2009/9/main" uri="{B025F937-C7B1-47D3-B67F-A62EFF666E3E}">
          <x14:id>{049A8B0C-C0F6-474A-8A12-7727B1BB4CF0}</x14:id>
        </ext>
      </extLst>
    </cfRule>
  </conditionalFormatting>
  <conditionalFormatting sqref="CF5:CF193">
    <cfRule type="dataBar" priority="22">
      <dataBar>
        <cfvo type="min"/>
        <cfvo type="max"/>
        <color rgb="FFFF555A"/>
      </dataBar>
      <extLst>
        <ext xmlns:x14="http://schemas.microsoft.com/office/spreadsheetml/2009/9/main" uri="{B025F937-C7B1-47D3-B67F-A62EFF666E3E}">
          <x14:id>{0CEC16A7-C8E5-4800-90A4-C79CC746AC77}</x14:id>
        </ext>
      </extLst>
    </cfRule>
    <cfRule type="dataBar" priority="21">
      <dataBar>
        <cfvo type="min"/>
        <cfvo type="max"/>
        <color rgb="FFFFB628"/>
      </dataBar>
      <extLst>
        <ext xmlns:x14="http://schemas.microsoft.com/office/spreadsheetml/2009/9/main" uri="{B025F937-C7B1-47D3-B67F-A62EFF666E3E}">
          <x14:id>{348DB034-1D77-4490-93C0-A21DC19BD850}</x14:id>
        </ext>
      </extLst>
    </cfRule>
  </conditionalFormatting>
  <conditionalFormatting sqref="CK5:CK148">
    <cfRule type="dataBar" priority="3">
      <dataBar>
        <cfvo type="min"/>
        <cfvo type="max"/>
        <color rgb="FFFF555A"/>
      </dataBar>
      <extLst>
        <ext xmlns:x14="http://schemas.microsoft.com/office/spreadsheetml/2009/9/main" uri="{B025F937-C7B1-47D3-B67F-A62EFF666E3E}">
          <x14:id>{D8B983C2-1EA5-4233-B2E1-0FD1DB2141AA}</x14:id>
        </ext>
      </extLst>
    </cfRule>
  </conditionalFormatting>
  <conditionalFormatting sqref="CL5:CL148">
    <cfRule type="dataBar" priority="4">
      <dataBar>
        <cfvo type="min"/>
        <cfvo type="max"/>
        <color rgb="FF63C384"/>
      </dataBar>
      <extLst>
        <ext xmlns:x14="http://schemas.microsoft.com/office/spreadsheetml/2009/9/main" uri="{B025F937-C7B1-47D3-B67F-A62EFF666E3E}">
          <x14:id>{789DA2EF-AC5F-4EBB-A406-C9C9DBF09532}</x14:id>
        </ext>
      </extLst>
    </cfRule>
  </conditionalFormatting>
  <conditionalFormatting sqref="CM5:CM148">
    <cfRule type="dataBar" priority="1">
      <dataBar>
        <cfvo type="min"/>
        <cfvo type="max"/>
        <color rgb="FFFFB628"/>
      </dataBar>
      <extLst>
        <ext xmlns:x14="http://schemas.microsoft.com/office/spreadsheetml/2009/9/main" uri="{B025F937-C7B1-47D3-B67F-A62EFF666E3E}">
          <x14:id>{EE67C287-48F3-43A4-A68F-088A8579B95A}</x14:id>
        </ext>
      </extLst>
    </cfRule>
    <cfRule type="dataBar" priority="2">
      <dataBar>
        <cfvo type="min"/>
        <cfvo type="max"/>
        <color rgb="FFFF555A"/>
      </dataBar>
      <extLst>
        <ext xmlns:x14="http://schemas.microsoft.com/office/spreadsheetml/2009/9/main" uri="{B025F937-C7B1-47D3-B67F-A62EFF666E3E}">
          <x14:id>{C20ECFAB-5221-4225-82F1-C6995F1F26E7}</x14:id>
        </ext>
      </extLst>
    </cfRule>
  </conditionalFormatting>
  <conditionalFormatting sqref="CR5:CR88">
    <cfRule type="dataBar" priority="7">
      <dataBar>
        <cfvo type="min"/>
        <cfvo type="max"/>
        <color rgb="FFFF555A"/>
      </dataBar>
      <extLst>
        <ext xmlns:x14="http://schemas.microsoft.com/office/spreadsheetml/2009/9/main" uri="{B025F937-C7B1-47D3-B67F-A62EFF666E3E}">
          <x14:id>{39A35CCA-0873-4929-9C86-696619834DF0}</x14:id>
        </ext>
      </extLst>
    </cfRule>
  </conditionalFormatting>
  <conditionalFormatting sqref="CS5:CS88">
    <cfRule type="dataBar" priority="8">
      <dataBar>
        <cfvo type="min"/>
        <cfvo type="max"/>
        <color rgb="FF63C384"/>
      </dataBar>
      <extLst>
        <ext xmlns:x14="http://schemas.microsoft.com/office/spreadsheetml/2009/9/main" uri="{B025F937-C7B1-47D3-B67F-A62EFF666E3E}">
          <x14:id>{2B80022E-B87C-415D-B8C1-90F9F01C1338}</x14:id>
        </ext>
      </extLst>
    </cfRule>
  </conditionalFormatting>
  <conditionalFormatting sqref="CT5:CT88">
    <cfRule type="dataBar" priority="6">
      <dataBar>
        <cfvo type="min"/>
        <cfvo type="max"/>
        <color rgb="FFFF555A"/>
      </dataBar>
      <extLst>
        <ext xmlns:x14="http://schemas.microsoft.com/office/spreadsheetml/2009/9/main" uri="{B025F937-C7B1-47D3-B67F-A62EFF666E3E}">
          <x14:id>{C55809AD-B4F0-44CB-8850-D5D6EA0FAAEF}</x14:id>
        </ext>
      </extLst>
    </cfRule>
    <cfRule type="dataBar" priority="5">
      <dataBar>
        <cfvo type="min"/>
        <cfvo type="max"/>
        <color rgb="FFFFB628"/>
      </dataBar>
      <extLst>
        <ext xmlns:x14="http://schemas.microsoft.com/office/spreadsheetml/2009/9/main" uri="{B025F937-C7B1-47D3-B67F-A62EFF666E3E}">
          <x14:id>{7DF2BFC8-1EEC-4387-9BBB-2F06E7AC3AEF}</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D244A5A8-01B1-444C-B31C-FD3031E57C08}">
            <x14:dataBar minLength="0" maxLength="100" border="1" negativeBarBorderColorSameAsPositive="0">
              <x14:cfvo type="autoMin"/>
              <x14:cfvo type="autoMax"/>
              <x14:borderColor rgb="FFFF555A"/>
              <x14:negativeFillColor rgb="FFFF0000"/>
              <x14:negativeBorderColor rgb="FFFF0000"/>
              <x14:axisColor rgb="FF000000"/>
            </x14:dataBar>
          </x14:cfRule>
          <xm:sqref>E5:E304</xm:sqref>
        </x14:conditionalFormatting>
        <x14:conditionalFormatting xmlns:xm="http://schemas.microsoft.com/office/excel/2006/main">
          <x14:cfRule type="dataBar" id="{54CBE80C-7A5F-41BA-8B56-152D7BB1FF21}">
            <x14:dataBar minLength="0" maxLength="100" border="1" negativeBarBorderColorSameAsPositive="0">
              <x14:cfvo type="autoMin"/>
              <x14:cfvo type="autoMax"/>
              <x14:borderColor rgb="FF63C384"/>
              <x14:negativeFillColor rgb="FFFF0000"/>
              <x14:negativeBorderColor rgb="FFFF0000"/>
              <x14:axisColor rgb="FF000000"/>
            </x14:dataBar>
          </x14:cfRule>
          <xm:sqref>F5:F304</xm:sqref>
        </x14:conditionalFormatting>
        <x14:conditionalFormatting xmlns:xm="http://schemas.microsoft.com/office/excel/2006/main">
          <x14:cfRule type="dataBar" id="{6E69695B-5720-4046-A4E6-093A3BF34591}">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B1C8FF6B-CED6-418B-A7B0-CD1B5B5D261A}">
            <x14:dataBar minLength="0" maxLength="100" border="1" negativeBarBorderColorSameAsPositive="0">
              <x14:cfvo type="autoMin"/>
              <x14:cfvo type="autoMax"/>
              <x14:borderColor rgb="FFFFB628"/>
              <x14:negativeFillColor rgb="FFFF0000"/>
              <x14:negativeBorderColor rgb="FFFF0000"/>
              <x14:axisColor rgb="FF000000"/>
            </x14:dataBar>
          </x14:cfRule>
          <xm:sqref>G299:U304 G5:H298 O5:O298</xm:sqref>
        </x14:conditionalFormatting>
        <x14:conditionalFormatting xmlns:xm="http://schemas.microsoft.com/office/excel/2006/main">
          <x14:cfRule type="dataBar" id="{48D1D956-4BA1-45B9-93AA-8DD752A7E530}">
            <x14:dataBar minLength="0" maxLength="100" border="1" negativeBarBorderColorSameAsPositive="0">
              <x14:cfvo type="autoMin"/>
              <x14:cfvo type="autoMax"/>
              <x14:borderColor rgb="FFFF555A"/>
              <x14:negativeFillColor rgb="FFFF0000"/>
              <x14:negativeBorderColor rgb="FFFF0000"/>
              <x14:axisColor rgb="FF000000"/>
            </x14:dataBar>
          </x14:cfRule>
          <xm:sqref>L5:L88</xm:sqref>
        </x14:conditionalFormatting>
        <x14:conditionalFormatting xmlns:xm="http://schemas.microsoft.com/office/excel/2006/main">
          <x14:cfRule type="dataBar" id="{43EB31E3-6EA1-4CE0-947F-27222E6BD369}">
            <x14:dataBar minLength="0" maxLength="100" border="1" negativeBarBorderColorSameAsPositive="0">
              <x14:cfvo type="autoMin"/>
              <x14:cfvo type="autoMax"/>
              <x14:borderColor rgb="FF63C384"/>
              <x14:negativeFillColor rgb="FFFF0000"/>
              <x14:negativeBorderColor rgb="FFFF0000"/>
              <x14:axisColor rgb="FF000000"/>
            </x14:dataBar>
          </x14:cfRule>
          <xm:sqref>M5:M88</xm:sqref>
        </x14:conditionalFormatting>
        <x14:conditionalFormatting xmlns:xm="http://schemas.microsoft.com/office/excel/2006/main">
          <x14:cfRule type="dataBar" id="{2CD12802-A095-4BAA-B4A8-8C67FE1AE5C6}">
            <x14:dataBar minLength="0" maxLength="100" border="1" negativeBarBorderColorSameAsPositive="0">
              <x14:cfvo type="autoMin"/>
              <x14:cfvo type="autoMax"/>
              <x14:borderColor rgb="FFFFB628"/>
              <x14:negativeFillColor rgb="FFFF0000"/>
              <x14:negativeBorderColor rgb="FFFF0000"/>
              <x14:axisColor rgb="FF000000"/>
            </x14:dataBar>
          </x14:cfRule>
          <x14:cfRule type="dataBar" id="{F4091602-026B-4221-A359-B6C83DF6AC3D}">
            <x14:dataBar minLength="0" maxLength="100" border="1" negativeBarBorderColorSameAsPositive="0">
              <x14:cfvo type="autoMin"/>
              <x14:cfvo type="autoMax"/>
              <x14:borderColor rgb="FFFF555A"/>
              <x14:negativeFillColor rgb="FFFF0000"/>
              <x14:negativeBorderColor rgb="FFFF0000"/>
              <x14:axisColor rgb="FF000000"/>
            </x14:dataBar>
          </x14:cfRule>
          <xm:sqref>N5:N88</xm:sqref>
        </x14:conditionalFormatting>
        <x14:conditionalFormatting xmlns:xm="http://schemas.microsoft.com/office/excel/2006/main">
          <x14:cfRule type="dataBar" id="{4A86318B-4A7C-4915-B102-D3264D8CBB46}">
            <x14:dataBar minLength="0" maxLength="100" border="1" negativeBarBorderColorSameAsPositive="0">
              <x14:cfvo type="autoMin"/>
              <x14:cfvo type="autoMax"/>
              <x14:borderColor rgb="FFFF555A"/>
              <x14:negativeFillColor rgb="FFFF0000"/>
              <x14:negativeBorderColor rgb="FFFF0000"/>
              <x14:axisColor rgb="FF000000"/>
            </x14:dataBar>
          </x14:cfRule>
          <xm:sqref>S5:S133</xm:sqref>
        </x14:conditionalFormatting>
        <x14:conditionalFormatting xmlns:xm="http://schemas.microsoft.com/office/excel/2006/main">
          <x14:cfRule type="dataBar" id="{F18E53C4-9B19-4FA6-8A6E-D21CCFFAAFE0}">
            <x14:dataBar minLength="0" maxLength="100" border="1" negativeBarBorderColorSameAsPositive="0">
              <x14:cfvo type="autoMin"/>
              <x14:cfvo type="autoMax"/>
              <x14:borderColor rgb="FF63C384"/>
              <x14:negativeFillColor rgb="FFFF0000"/>
              <x14:negativeBorderColor rgb="FFFF0000"/>
              <x14:axisColor rgb="FF000000"/>
            </x14:dataBar>
          </x14:cfRule>
          <xm:sqref>T5:T133</xm:sqref>
        </x14:conditionalFormatting>
        <x14:conditionalFormatting xmlns:xm="http://schemas.microsoft.com/office/excel/2006/main">
          <x14:cfRule type="dataBar" id="{DE37E3D0-DD52-4B81-BDA8-8CF952AAA1B5}">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BE8368EB-7829-4778-B140-C6420CFEFE33}">
            <x14:dataBar minLength="0" maxLength="100" border="1" negativeBarBorderColorSameAsPositive="0">
              <x14:cfvo type="autoMin"/>
              <x14:cfvo type="autoMax"/>
              <x14:borderColor rgb="FFFFB628"/>
              <x14:negativeFillColor rgb="FFFF0000"/>
              <x14:negativeBorderColor rgb="FFFF0000"/>
              <x14:axisColor rgb="FF000000"/>
            </x14:dataBar>
          </x14:cfRule>
          <xm:sqref>U5:U133</xm:sqref>
        </x14:conditionalFormatting>
        <x14:conditionalFormatting xmlns:xm="http://schemas.microsoft.com/office/excel/2006/main">
          <x14:cfRule type="dataBar" id="{DBF0803A-F0ED-426B-85FD-03B34BC70AC9}">
            <x14:dataBar minLength="0" maxLength="100" border="1" negativeBarBorderColorSameAsPositive="0">
              <x14:cfvo type="autoMin"/>
              <x14:cfvo type="autoMax"/>
              <x14:borderColor rgb="FFFF555A"/>
              <x14:negativeFillColor rgb="FFFF0000"/>
              <x14:negativeBorderColor rgb="FFFF0000"/>
              <x14:axisColor rgb="FF000000"/>
            </x14:dataBar>
          </x14:cfRule>
          <xm:sqref>Z5:Z130</xm:sqref>
        </x14:conditionalFormatting>
        <x14:conditionalFormatting xmlns:xm="http://schemas.microsoft.com/office/excel/2006/main">
          <x14:cfRule type="dataBar" id="{6F7CBF43-3063-4A9A-8499-B16E554DA875}">
            <x14:dataBar minLength="0" maxLength="100" border="1" negativeBarBorderColorSameAsPositive="0">
              <x14:cfvo type="autoMin"/>
              <x14:cfvo type="autoMax"/>
              <x14:borderColor rgb="FF63C384"/>
              <x14:negativeFillColor rgb="FFFF0000"/>
              <x14:negativeBorderColor rgb="FFFF0000"/>
              <x14:axisColor rgb="FF000000"/>
            </x14:dataBar>
          </x14:cfRule>
          <xm:sqref>AA5:AA130</xm:sqref>
        </x14:conditionalFormatting>
        <x14:conditionalFormatting xmlns:xm="http://schemas.microsoft.com/office/excel/2006/main">
          <x14:cfRule type="dataBar" id="{41776EB3-3147-4C34-84E3-F233E38BA2B0}">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A8F87CF1-4B70-475E-8B70-D0D656B4131B}">
            <x14:dataBar minLength="0" maxLength="100" border="1" negativeBarBorderColorSameAsPositive="0">
              <x14:cfvo type="autoMin"/>
              <x14:cfvo type="autoMax"/>
              <x14:borderColor rgb="FFFFB628"/>
              <x14:negativeFillColor rgb="FFFF0000"/>
              <x14:negativeBorderColor rgb="FFFF0000"/>
              <x14:axisColor rgb="FF000000"/>
            </x14:dataBar>
          </x14:cfRule>
          <xm:sqref>AB5:AB130</xm:sqref>
        </x14:conditionalFormatting>
        <x14:conditionalFormatting xmlns:xm="http://schemas.microsoft.com/office/excel/2006/main">
          <x14:cfRule type="dataBar" id="{C0C680DC-B327-4C1F-B1C1-A193FB76751E}">
            <x14:dataBar minLength="0" maxLength="100" border="1" negativeBarBorderColorSameAsPositive="0">
              <x14:cfvo type="autoMin"/>
              <x14:cfvo type="autoMax"/>
              <x14:borderColor rgb="FFFF555A"/>
              <x14:negativeFillColor rgb="FFFF0000"/>
              <x14:negativeBorderColor rgb="FFFF0000"/>
              <x14:axisColor rgb="FF000000"/>
            </x14:dataBar>
          </x14:cfRule>
          <xm:sqref>AG5:AG102</xm:sqref>
        </x14:conditionalFormatting>
        <x14:conditionalFormatting xmlns:xm="http://schemas.microsoft.com/office/excel/2006/main">
          <x14:cfRule type="dataBar" id="{4504B10B-56A8-4687-8854-A8C778A24763}">
            <x14:dataBar minLength="0" maxLength="100" border="1" negativeBarBorderColorSameAsPositive="0">
              <x14:cfvo type="autoMin"/>
              <x14:cfvo type="autoMax"/>
              <x14:borderColor rgb="FF63C384"/>
              <x14:negativeFillColor rgb="FFFF0000"/>
              <x14:negativeBorderColor rgb="FFFF0000"/>
              <x14:axisColor rgb="FF000000"/>
            </x14:dataBar>
          </x14:cfRule>
          <xm:sqref>AH5:AH102</xm:sqref>
        </x14:conditionalFormatting>
        <x14:conditionalFormatting xmlns:xm="http://schemas.microsoft.com/office/excel/2006/main">
          <x14:cfRule type="dataBar" id="{3D58584F-0BF6-4A40-BB2A-DB9C1B472928}">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4DEC83EA-760C-457B-BB8E-410DE3448A84}">
            <x14:dataBar minLength="0" maxLength="100" border="1" negativeBarBorderColorSameAsPositive="0">
              <x14:cfvo type="autoMin"/>
              <x14:cfvo type="autoMax"/>
              <x14:borderColor rgb="FFFFB628"/>
              <x14:negativeFillColor rgb="FFFF0000"/>
              <x14:negativeBorderColor rgb="FFFF0000"/>
              <x14:axisColor rgb="FF000000"/>
            </x14:dataBar>
          </x14:cfRule>
          <xm:sqref>AI5:AJ102</xm:sqref>
        </x14:conditionalFormatting>
        <x14:conditionalFormatting xmlns:xm="http://schemas.microsoft.com/office/excel/2006/main">
          <x14:cfRule type="dataBar" id="{5D6D5954-CF46-4BD4-B675-32A7DF3CF494}">
            <x14:dataBar minLength="0" maxLength="100" border="1" negativeBarBorderColorSameAsPositive="0">
              <x14:cfvo type="autoMin"/>
              <x14:cfvo type="autoMax"/>
              <x14:borderColor rgb="FFFF555A"/>
              <x14:negativeFillColor rgb="FFFF0000"/>
              <x14:negativeBorderColor rgb="FFFF0000"/>
              <x14:axisColor rgb="FF000000"/>
            </x14:dataBar>
          </x14:cfRule>
          <xm:sqref>AN5:AN165</xm:sqref>
        </x14:conditionalFormatting>
        <x14:conditionalFormatting xmlns:xm="http://schemas.microsoft.com/office/excel/2006/main">
          <x14:cfRule type="dataBar" id="{482BB9DA-659D-489E-ABC2-CDE8DC2C08CD}">
            <x14:dataBar minLength="0" maxLength="100" border="1" negativeBarBorderColorSameAsPositive="0">
              <x14:cfvo type="autoMin"/>
              <x14:cfvo type="autoMax"/>
              <x14:borderColor rgb="FF63C384"/>
              <x14:negativeFillColor rgb="FFFF0000"/>
              <x14:negativeBorderColor rgb="FFFF0000"/>
              <x14:axisColor rgb="FF000000"/>
            </x14:dataBar>
          </x14:cfRule>
          <xm:sqref>AO5:AO165</xm:sqref>
        </x14:conditionalFormatting>
        <x14:conditionalFormatting xmlns:xm="http://schemas.microsoft.com/office/excel/2006/main">
          <x14:cfRule type="dataBar" id="{BFFFE162-3A17-48AC-A853-2B5DCC6CF14A}">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A1683E1E-6196-471E-9E1B-B9BE0D6C7AEF}">
            <x14:dataBar minLength="0" maxLength="100" border="1" negativeBarBorderColorSameAsPositive="0">
              <x14:cfvo type="autoMin"/>
              <x14:cfvo type="autoMax"/>
              <x14:borderColor rgb="FFFFB628"/>
              <x14:negativeFillColor rgb="FFFF0000"/>
              <x14:negativeBorderColor rgb="FFFF0000"/>
              <x14:axisColor rgb="FF000000"/>
            </x14:dataBar>
          </x14:cfRule>
          <xm:sqref>AP5:AQ165 AX5:AX165</xm:sqref>
        </x14:conditionalFormatting>
        <x14:conditionalFormatting xmlns:xm="http://schemas.microsoft.com/office/excel/2006/main">
          <x14:cfRule type="dataBar" id="{4A70B302-8CBD-450B-9300-C4B3BDE7BD16}">
            <x14:dataBar minLength="0" maxLength="100" border="1" negativeBarBorderColorSameAsPositive="0">
              <x14:cfvo type="autoMin"/>
              <x14:cfvo type="autoMax"/>
              <x14:borderColor rgb="FFFF555A"/>
              <x14:negativeFillColor rgb="FFFF0000"/>
              <x14:negativeBorderColor rgb="FFFF0000"/>
              <x14:axisColor rgb="FF000000"/>
            </x14:dataBar>
          </x14:cfRule>
          <xm:sqref>AU5:AU128</xm:sqref>
        </x14:conditionalFormatting>
        <x14:conditionalFormatting xmlns:xm="http://schemas.microsoft.com/office/excel/2006/main">
          <x14:cfRule type="dataBar" id="{7B7FDFCE-267F-46C1-9C30-4E7ABDE4262A}">
            <x14:dataBar minLength="0" maxLength="100" border="1" negativeBarBorderColorSameAsPositive="0">
              <x14:cfvo type="autoMin"/>
              <x14:cfvo type="autoMax"/>
              <x14:borderColor rgb="FF63C384"/>
              <x14:negativeFillColor rgb="FFFF0000"/>
              <x14:negativeBorderColor rgb="FFFF0000"/>
              <x14:axisColor rgb="FF000000"/>
            </x14:dataBar>
          </x14:cfRule>
          <xm:sqref>AV5:AV128</xm:sqref>
        </x14:conditionalFormatting>
        <x14:conditionalFormatting xmlns:xm="http://schemas.microsoft.com/office/excel/2006/main">
          <x14:cfRule type="dataBar" id="{7F5F832A-95A7-4AB3-8E37-64486B4A937F}">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2273326C-0B98-4523-9793-892C7D6DB216}">
            <x14:dataBar minLength="0" maxLength="100" border="1" negativeBarBorderColorSameAsPositive="0">
              <x14:cfvo type="autoMin"/>
              <x14:cfvo type="autoMax"/>
              <x14:borderColor rgb="FFFFB628"/>
              <x14:negativeFillColor rgb="FFFF0000"/>
              <x14:negativeBorderColor rgb="FFFF0000"/>
              <x14:axisColor rgb="FF000000"/>
            </x14:dataBar>
          </x14:cfRule>
          <xm:sqref>AW5:AW128</xm:sqref>
        </x14:conditionalFormatting>
        <x14:conditionalFormatting xmlns:xm="http://schemas.microsoft.com/office/excel/2006/main">
          <x14:cfRule type="dataBar" id="{889AF894-331A-499F-9B72-EABD0972E584}">
            <x14:dataBar minLength="0" maxLength="100" border="1" negativeBarBorderColorSameAsPositive="0">
              <x14:cfvo type="autoMin"/>
              <x14:cfvo type="autoMax"/>
              <x14:borderColor rgb="FFFF555A"/>
              <x14:negativeFillColor rgb="FFFF0000"/>
              <x14:negativeBorderColor rgb="FFFF0000"/>
              <x14:axisColor rgb="FF000000"/>
            </x14:dataBar>
          </x14:cfRule>
          <xm:sqref>BB5:BB244</xm:sqref>
        </x14:conditionalFormatting>
        <x14:conditionalFormatting xmlns:xm="http://schemas.microsoft.com/office/excel/2006/main">
          <x14:cfRule type="dataBar" id="{0B7E6754-B072-49C3-BDC6-51A2D467EF14}">
            <x14:dataBar minLength="0" maxLength="100" border="1" negativeBarBorderColorSameAsPositive="0">
              <x14:cfvo type="autoMin"/>
              <x14:cfvo type="autoMax"/>
              <x14:borderColor rgb="FF63C384"/>
              <x14:negativeFillColor rgb="FFFF0000"/>
              <x14:negativeBorderColor rgb="FFFF0000"/>
              <x14:axisColor rgb="FF000000"/>
            </x14:dataBar>
          </x14:cfRule>
          <xm:sqref>BC5:BC244</xm:sqref>
        </x14:conditionalFormatting>
        <x14:conditionalFormatting xmlns:xm="http://schemas.microsoft.com/office/excel/2006/main">
          <x14:cfRule type="dataBar" id="{40AFD4C9-E067-4F7E-AAC6-48F4C20400A0}">
            <x14:dataBar minLength="0" maxLength="100" border="1" negativeBarBorderColorSameAsPositive="0">
              <x14:cfvo type="autoMin"/>
              <x14:cfvo type="autoMax"/>
              <x14:borderColor rgb="FFFFB628"/>
              <x14:negativeFillColor rgb="FFFF0000"/>
              <x14:negativeBorderColor rgb="FFFF0000"/>
              <x14:axisColor rgb="FF000000"/>
            </x14:dataBar>
          </x14:cfRule>
          <x14:cfRule type="dataBar" id="{2845DD37-E956-484F-89C1-44E0042776A1}">
            <x14:dataBar minLength="0" maxLength="100" border="1" negativeBarBorderColorSameAsPositive="0">
              <x14:cfvo type="autoMin"/>
              <x14:cfvo type="autoMax"/>
              <x14:borderColor rgb="FFFF555A"/>
              <x14:negativeFillColor rgb="FFFF0000"/>
              <x14:negativeBorderColor rgb="FFFF0000"/>
              <x14:axisColor rgb="FF000000"/>
            </x14:dataBar>
          </x14:cfRule>
          <xm:sqref>BD5:BD244</xm:sqref>
        </x14:conditionalFormatting>
        <x14:conditionalFormatting xmlns:xm="http://schemas.microsoft.com/office/excel/2006/main">
          <x14:cfRule type="dataBar" id="{93EA86D1-7E0B-49C7-81B8-B65B4346848E}">
            <x14:dataBar minLength="0" maxLength="100" border="1" negativeBarBorderColorSameAsPositive="0">
              <x14:cfvo type="autoMin"/>
              <x14:cfvo type="autoMax"/>
              <x14:borderColor rgb="FFFF555A"/>
              <x14:negativeFillColor rgb="FFFF0000"/>
              <x14:negativeBorderColor rgb="FFFF0000"/>
              <x14:axisColor rgb="FF000000"/>
            </x14:dataBar>
          </x14:cfRule>
          <xm:sqref>BI5:BI207</xm:sqref>
        </x14:conditionalFormatting>
        <x14:conditionalFormatting xmlns:xm="http://schemas.microsoft.com/office/excel/2006/main">
          <x14:cfRule type="dataBar" id="{76BC8249-DAA3-452F-93AA-D6A133D88F43}">
            <x14:dataBar minLength="0" maxLength="100" border="1" negativeBarBorderColorSameAsPositive="0">
              <x14:cfvo type="autoMin"/>
              <x14:cfvo type="autoMax"/>
              <x14:borderColor rgb="FF63C384"/>
              <x14:negativeFillColor rgb="FFFF0000"/>
              <x14:negativeBorderColor rgb="FFFF0000"/>
              <x14:axisColor rgb="FF000000"/>
            </x14:dataBar>
          </x14:cfRule>
          <xm:sqref>BJ5:BJ207</xm:sqref>
        </x14:conditionalFormatting>
        <x14:conditionalFormatting xmlns:xm="http://schemas.microsoft.com/office/excel/2006/main">
          <x14:cfRule type="dataBar" id="{D64DD2C2-27B9-4E01-A7D1-B7EB0B794E4C}">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9CFF52D9-2198-49DC-9229-B94D0D64DD02}">
            <x14:dataBar minLength="0" maxLength="100" border="1" negativeBarBorderColorSameAsPositive="0">
              <x14:cfvo type="autoMin"/>
              <x14:cfvo type="autoMax"/>
              <x14:borderColor rgb="FFFFB628"/>
              <x14:negativeFillColor rgb="FFFF0000"/>
              <x14:negativeBorderColor rgb="FFFF0000"/>
              <x14:axisColor rgb="FF000000"/>
            </x14:dataBar>
          </x14:cfRule>
          <xm:sqref>BK5:BK207</xm:sqref>
        </x14:conditionalFormatting>
        <x14:conditionalFormatting xmlns:xm="http://schemas.microsoft.com/office/excel/2006/main">
          <x14:cfRule type="dataBar" id="{0F9EB459-2EEB-4056-A993-6D369ACC2DF7}">
            <x14:dataBar minLength="0" maxLength="100" border="1" negativeBarBorderColorSameAsPositive="0">
              <x14:cfvo type="autoMin"/>
              <x14:cfvo type="autoMax"/>
              <x14:borderColor rgb="FFFF555A"/>
              <x14:negativeFillColor rgb="FFFF0000"/>
              <x14:negativeBorderColor rgb="FFFF0000"/>
              <x14:axisColor rgb="FF000000"/>
            </x14:dataBar>
          </x14:cfRule>
          <xm:sqref>BP5:BP205</xm:sqref>
        </x14:conditionalFormatting>
        <x14:conditionalFormatting xmlns:xm="http://schemas.microsoft.com/office/excel/2006/main">
          <x14:cfRule type="dataBar" id="{DC780FCF-72FD-444A-B078-E7A993B693C1}">
            <x14:dataBar minLength="0" maxLength="100" border="1" negativeBarBorderColorSameAsPositive="0">
              <x14:cfvo type="autoMin"/>
              <x14:cfvo type="autoMax"/>
              <x14:borderColor rgb="FF63C384"/>
              <x14:negativeFillColor rgb="FFFF0000"/>
              <x14:negativeBorderColor rgb="FFFF0000"/>
              <x14:axisColor rgb="FF000000"/>
            </x14:dataBar>
          </x14:cfRule>
          <xm:sqref>BQ5:BQ205</xm:sqref>
        </x14:conditionalFormatting>
        <x14:conditionalFormatting xmlns:xm="http://schemas.microsoft.com/office/excel/2006/main">
          <x14:cfRule type="dataBar" id="{1A5C5800-F345-4816-B6D4-3E84129C7938}">
            <x14:dataBar minLength="0" maxLength="100" border="1" negativeBarBorderColorSameAsPositive="0">
              <x14:cfvo type="autoMin"/>
              <x14:cfvo type="autoMax"/>
              <x14:borderColor rgb="FFFFB628"/>
              <x14:negativeFillColor rgb="FFFF0000"/>
              <x14:negativeBorderColor rgb="FFFF0000"/>
              <x14:axisColor rgb="FF000000"/>
            </x14:dataBar>
          </x14:cfRule>
          <x14:cfRule type="dataBar" id="{2C2EFEBE-65F6-4D44-A562-3DB742BABCB9}">
            <x14:dataBar minLength="0" maxLength="100" border="1" negativeBarBorderColorSameAsPositive="0">
              <x14:cfvo type="autoMin"/>
              <x14:cfvo type="autoMax"/>
              <x14:borderColor rgb="FFFF555A"/>
              <x14:negativeFillColor rgb="FFFF0000"/>
              <x14:negativeBorderColor rgb="FFFF0000"/>
              <x14:axisColor rgb="FF000000"/>
            </x14:dataBar>
          </x14:cfRule>
          <xm:sqref>BR5:BR205</xm:sqref>
        </x14:conditionalFormatting>
        <x14:conditionalFormatting xmlns:xm="http://schemas.microsoft.com/office/excel/2006/main">
          <x14:cfRule type="dataBar" id="{E7E8388C-409E-46AD-854E-873CCE9F54CF}">
            <x14:dataBar minLength="0" maxLength="100" border="1" negativeBarBorderColorSameAsPositive="0">
              <x14:cfvo type="autoMin"/>
              <x14:cfvo type="autoMax"/>
              <x14:borderColor rgb="FFFF555A"/>
              <x14:negativeFillColor rgb="FFFF0000"/>
              <x14:negativeBorderColor rgb="FFFF0000"/>
              <x14:axisColor rgb="FF000000"/>
            </x14:dataBar>
          </x14:cfRule>
          <xm:sqref>BW5:BW179</xm:sqref>
        </x14:conditionalFormatting>
        <x14:conditionalFormatting xmlns:xm="http://schemas.microsoft.com/office/excel/2006/main">
          <x14:cfRule type="dataBar" id="{3B80A2DE-C521-4095-9F52-1F02AF7FCFA1}">
            <x14:dataBar minLength="0" maxLength="100" border="1" negativeBarBorderColorSameAsPositive="0">
              <x14:cfvo type="autoMin"/>
              <x14:cfvo type="autoMax"/>
              <x14:borderColor rgb="FF63C384"/>
              <x14:negativeFillColor rgb="FFFF0000"/>
              <x14:negativeBorderColor rgb="FFFF0000"/>
              <x14:axisColor rgb="FF000000"/>
            </x14:dataBar>
          </x14:cfRule>
          <xm:sqref>BX5:BX179</xm:sqref>
        </x14:conditionalFormatting>
        <x14:conditionalFormatting xmlns:xm="http://schemas.microsoft.com/office/excel/2006/main">
          <x14:cfRule type="dataBar" id="{0E83C0C5-2102-4472-9C40-2824F58FE45F}">
            <x14:dataBar minLength="0" maxLength="100" border="1" negativeBarBorderColorSameAsPositive="0">
              <x14:cfvo type="autoMin"/>
              <x14:cfvo type="autoMax"/>
              <x14:borderColor rgb="FFFFB628"/>
              <x14:negativeFillColor rgb="FFFF0000"/>
              <x14:negativeBorderColor rgb="FFFF0000"/>
              <x14:axisColor rgb="FF000000"/>
            </x14:dataBar>
          </x14:cfRule>
          <x14:cfRule type="dataBar" id="{300782A1-B634-4F6D-B9DB-7E8B5A57C721}">
            <x14:dataBar minLength="0" maxLength="100" border="1" negativeBarBorderColorSameAsPositive="0">
              <x14:cfvo type="autoMin"/>
              <x14:cfvo type="autoMax"/>
              <x14:borderColor rgb="FFFF555A"/>
              <x14:negativeFillColor rgb="FFFF0000"/>
              <x14:negativeBorderColor rgb="FFFF0000"/>
              <x14:axisColor rgb="FF000000"/>
            </x14:dataBar>
          </x14:cfRule>
          <xm:sqref>BY5:BY179</xm:sqref>
        </x14:conditionalFormatting>
        <x14:conditionalFormatting xmlns:xm="http://schemas.microsoft.com/office/excel/2006/main">
          <x14:cfRule type="dataBar" id="{15D3B84E-4A94-459A-A03F-E760CBAC3A11}">
            <x14:dataBar minLength="0" maxLength="100" border="1" negativeBarBorderColorSameAsPositive="0">
              <x14:cfvo type="autoMin"/>
              <x14:cfvo type="autoMax"/>
              <x14:borderColor rgb="FFFF555A"/>
              <x14:negativeFillColor rgb="FFFF0000"/>
              <x14:negativeBorderColor rgb="FFFF0000"/>
              <x14:axisColor rgb="FF000000"/>
            </x14:dataBar>
          </x14:cfRule>
          <xm:sqref>CD5:CD193</xm:sqref>
        </x14:conditionalFormatting>
        <x14:conditionalFormatting xmlns:xm="http://schemas.microsoft.com/office/excel/2006/main">
          <x14:cfRule type="dataBar" id="{049A8B0C-C0F6-474A-8A12-7727B1BB4CF0}">
            <x14:dataBar minLength="0" maxLength="100" border="1" negativeBarBorderColorSameAsPositive="0">
              <x14:cfvo type="autoMin"/>
              <x14:cfvo type="autoMax"/>
              <x14:borderColor rgb="FF63C384"/>
              <x14:negativeFillColor rgb="FFFF0000"/>
              <x14:negativeBorderColor rgb="FFFF0000"/>
              <x14:axisColor rgb="FF000000"/>
            </x14:dataBar>
          </x14:cfRule>
          <xm:sqref>CE5:CE193</xm:sqref>
        </x14:conditionalFormatting>
        <x14:conditionalFormatting xmlns:xm="http://schemas.microsoft.com/office/excel/2006/main">
          <x14:cfRule type="dataBar" id="{0CEC16A7-C8E5-4800-90A4-C79CC746AC77}">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348DB034-1D77-4490-93C0-A21DC19BD850}">
            <x14:dataBar minLength="0" maxLength="100" border="1" negativeBarBorderColorSameAsPositive="0">
              <x14:cfvo type="autoMin"/>
              <x14:cfvo type="autoMax"/>
              <x14:borderColor rgb="FFFFB628"/>
              <x14:negativeFillColor rgb="FFFF0000"/>
              <x14:negativeBorderColor rgb="FFFF0000"/>
              <x14:axisColor rgb="FF000000"/>
            </x14:dataBar>
          </x14:cfRule>
          <xm:sqref>CF5:CF193</xm:sqref>
        </x14:conditionalFormatting>
        <x14:conditionalFormatting xmlns:xm="http://schemas.microsoft.com/office/excel/2006/main">
          <x14:cfRule type="dataBar" id="{D8B983C2-1EA5-4233-B2E1-0FD1DB2141AA}">
            <x14:dataBar minLength="0" maxLength="100" border="1" negativeBarBorderColorSameAsPositive="0">
              <x14:cfvo type="autoMin"/>
              <x14:cfvo type="autoMax"/>
              <x14:borderColor rgb="FFFF555A"/>
              <x14:negativeFillColor rgb="FFFF0000"/>
              <x14:negativeBorderColor rgb="FFFF0000"/>
              <x14:axisColor rgb="FF000000"/>
            </x14:dataBar>
          </x14:cfRule>
          <xm:sqref>CK5:CK148</xm:sqref>
        </x14:conditionalFormatting>
        <x14:conditionalFormatting xmlns:xm="http://schemas.microsoft.com/office/excel/2006/main">
          <x14:cfRule type="dataBar" id="{789DA2EF-AC5F-4EBB-A406-C9C9DBF09532}">
            <x14:dataBar minLength="0" maxLength="100" border="1" negativeBarBorderColorSameAsPositive="0">
              <x14:cfvo type="autoMin"/>
              <x14:cfvo type="autoMax"/>
              <x14:borderColor rgb="FF63C384"/>
              <x14:negativeFillColor rgb="FFFF0000"/>
              <x14:negativeBorderColor rgb="FFFF0000"/>
              <x14:axisColor rgb="FF000000"/>
            </x14:dataBar>
          </x14:cfRule>
          <xm:sqref>CL5:CL148</xm:sqref>
        </x14:conditionalFormatting>
        <x14:conditionalFormatting xmlns:xm="http://schemas.microsoft.com/office/excel/2006/main">
          <x14:cfRule type="dataBar" id="{EE67C287-48F3-43A4-A68F-088A8579B95A}">
            <x14:dataBar minLength="0" maxLength="100" border="1" negativeBarBorderColorSameAsPositive="0">
              <x14:cfvo type="autoMin"/>
              <x14:cfvo type="autoMax"/>
              <x14:borderColor rgb="FFFFB628"/>
              <x14:negativeFillColor rgb="FFFF0000"/>
              <x14:negativeBorderColor rgb="FFFF0000"/>
              <x14:axisColor rgb="FF000000"/>
            </x14:dataBar>
          </x14:cfRule>
          <x14:cfRule type="dataBar" id="{C20ECFAB-5221-4225-82F1-C6995F1F26E7}">
            <x14:dataBar minLength="0" maxLength="100" border="1" negativeBarBorderColorSameAsPositive="0">
              <x14:cfvo type="autoMin"/>
              <x14:cfvo type="autoMax"/>
              <x14:borderColor rgb="FFFF555A"/>
              <x14:negativeFillColor rgb="FFFF0000"/>
              <x14:negativeBorderColor rgb="FFFF0000"/>
              <x14:axisColor rgb="FF000000"/>
            </x14:dataBar>
          </x14:cfRule>
          <xm:sqref>CM5:CM148</xm:sqref>
        </x14:conditionalFormatting>
        <x14:conditionalFormatting xmlns:xm="http://schemas.microsoft.com/office/excel/2006/main">
          <x14:cfRule type="dataBar" id="{39A35CCA-0873-4929-9C86-696619834DF0}">
            <x14:dataBar minLength="0" maxLength="100" border="1" negativeBarBorderColorSameAsPositive="0">
              <x14:cfvo type="autoMin"/>
              <x14:cfvo type="autoMax"/>
              <x14:borderColor rgb="FFFF555A"/>
              <x14:negativeFillColor rgb="FFFF0000"/>
              <x14:negativeBorderColor rgb="FFFF0000"/>
              <x14:axisColor rgb="FF000000"/>
            </x14:dataBar>
          </x14:cfRule>
          <xm:sqref>CR5:CR88</xm:sqref>
        </x14:conditionalFormatting>
        <x14:conditionalFormatting xmlns:xm="http://schemas.microsoft.com/office/excel/2006/main">
          <x14:cfRule type="dataBar" id="{2B80022E-B87C-415D-B8C1-90F9F01C1338}">
            <x14:dataBar minLength="0" maxLength="100" border="1" negativeBarBorderColorSameAsPositive="0">
              <x14:cfvo type="autoMin"/>
              <x14:cfvo type="autoMax"/>
              <x14:borderColor rgb="FF63C384"/>
              <x14:negativeFillColor rgb="FFFF0000"/>
              <x14:negativeBorderColor rgb="FFFF0000"/>
              <x14:axisColor rgb="FF000000"/>
            </x14:dataBar>
          </x14:cfRule>
          <xm:sqref>CS5:CS88</xm:sqref>
        </x14:conditionalFormatting>
        <x14:conditionalFormatting xmlns:xm="http://schemas.microsoft.com/office/excel/2006/main">
          <x14:cfRule type="dataBar" id="{C55809AD-B4F0-44CB-8850-D5D6EA0FAAEF}">
            <x14:dataBar minLength="0" maxLength="100" border="1" negativeBarBorderColorSameAsPositive="0">
              <x14:cfvo type="autoMin"/>
              <x14:cfvo type="autoMax"/>
              <x14:borderColor rgb="FFFF555A"/>
              <x14:negativeFillColor rgb="FFFF0000"/>
              <x14:negativeBorderColor rgb="FFFF0000"/>
              <x14:axisColor rgb="FF000000"/>
            </x14:dataBar>
          </x14:cfRule>
          <x14:cfRule type="dataBar" id="{7DF2BFC8-1EEC-4387-9BBB-2F06E7AC3AEF}">
            <x14:dataBar minLength="0" maxLength="100" border="1" negativeBarBorderColorSameAsPositive="0">
              <x14:cfvo type="autoMin"/>
              <x14:cfvo type="autoMax"/>
              <x14:borderColor rgb="FFFFB628"/>
              <x14:negativeFillColor rgb="FFFF0000"/>
              <x14:negativeBorderColor rgb="FFFF0000"/>
              <x14:axisColor rgb="FF000000"/>
            </x14:dataBar>
          </x14:cfRule>
          <xm:sqref>CT5:CT88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कर्जमुक्त व्हा!</vt:lpstr>
      <vt:lpstr>Summary 50 Lacs</vt:lpstr>
      <vt:lpstr>EMI Charts for 14 Options</vt:lpstr>
    </vt:vector>
  </TitlesOfParts>
  <Company>Stay Debtsfree! Karjamukta Vha!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CA Abhijeet Kolapkar</cp:lastModifiedBy>
  <dcterms:modified xsi:type="dcterms:W3CDTF">2025-12-05T07:39:43Z</dcterms:modified>
</cp:coreProperties>
</file>